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Ергалиев Равиль Лукпанович" algorithmName="SHA-512" hashValue="X6s3VAsNL3IC+EYpmBnTp5S6G3b8iF3egv6N2tIhi0ETZDcen16AU2cFJ+JPZltm9Yodrb9JYtleZnkCO3kjAg==" saltValue="R7dhSIVu0RYkual5bmjSjg==" spinCount="100000"/>
  <workbookPr/>
  <mc:AlternateContent xmlns:mc="http://schemas.openxmlformats.org/markup-compatibility/2006">
    <mc:Choice Requires="x15">
      <x15ac:absPath xmlns:x15ac="http://schemas.microsoft.com/office/spreadsheetml/2010/11/ac" url="X:\1. ПЛАН ЗАКУПОК\Долгосрочный\"/>
    </mc:Choice>
  </mc:AlternateContent>
  <bookViews>
    <workbookView xWindow="0" yWindow="0" windowWidth="28800" windowHeight="12435" tabRatio="593"/>
  </bookViews>
  <sheets>
    <sheet name="ДПЗ 20-24 с 1 изм.и доп" sheetId="3" r:id="rId1"/>
  </sheets>
  <externalReferences>
    <externalReference r:id="rId2"/>
    <externalReference r:id="rId3"/>
    <externalReference r:id="rId4"/>
    <externalReference r:id="rId5"/>
    <externalReference r:id="rId6"/>
  </externalReferences>
  <definedNames>
    <definedName name="_xlnm._FilterDatabase" localSheetId="0" hidden="1">'ДПЗ 20-24 с 1 изм.и доп'!$A$9:$WXM$274</definedName>
    <definedName name="ааа">#REF!</definedName>
    <definedName name="атр">'[1]Атрибуты товара'!$A$4:$A$535</definedName>
    <definedName name="атрибут" localSheetId="0">#REF!</definedName>
    <definedName name="ЕИ" localSheetId="0">'[2]Справочник единиц измерения'!$B$3:$B$45</definedName>
    <definedName name="Инкотермс">'[2]Справочник Инкотермс'!$A$4:$A$14</definedName>
    <definedName name="ллл">'[3]Справочник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'[3]Тип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273" i="3" l="1"/>
  <c r="AY272" i="3"/>
  <c r="AW272" i="3"/>
  <c r="AS272" i="3"/>
  <c r="AO272" i="3"/>
  <c r="AK272" i="3"/>
  <c r="AG272" i="3"/>
  <c r="AZ272" i="3" s="1"/>
  <c r="AY271" i="3"/>
  <c r="AV227" i="3"/>
  <c r="AW227" i="3" s="1"/>
  <c r="AR227" i="3"/>
  <c r="AS227" i="3" s="1"/>
  <c r="AN227" i="3"/>
  <c r="AO227" i="3" s="1"/>
  <c r="AJ227" i="3"/>
  <c r="AF227" i="3"/>
  <c r="AG227" i="3" s="1"/>
  <c r="AV225" i="3"/>
  <c r="AW225" i="3" s="1"/>
  <c r="AR225" i="3"/>
  <c r="AS225" i="3" s="1"/>
  <c r="AN225" i="3"/>
  <c r="AO225" i="3" s="1"/>
  <c r="AJ225" i="3"/>
  <c r="AF225" i="3"/>
  <c r="AG225" i="3" s="1"/>
  <c r="AY223" i="3"/>
  <c r="AZ223" i="3" s="1"/>
  <c r="AK223" i="3"/>
  <c r="AG223" i="3"/>
  <c r="AY200" i="3"/>
  <c r="AW200" i="3"/>
  <c r="AS200" i="3"/>
  <c r="AO200" i="3"/>
  <c r="AK200" i="3"/>
  <c r="AG200" i="3"/>
  <c r="AY227" i="3" l="1"/>
  <c r="AZ227" i="3" s="1"/>
  <c r="AZ200" i="3"/>
  <c r="AY225" i="3"/>
  <c r="AZ225" i="3" s="1"/>
  <c r="AK227" i="3"/>
  <c r="AK225" i="3"/>
  <c r="AX31" i="3"/>
  <c r="AW31" i="3"/>
  <c r="AS31" i="3"/>
  <c r="AN31" i="3"/>
  <c r="AO31" i="3" s="1"/>
  <c r="AK31" i="3"/>
  <c r="AG31" i="3"/>
  <c r="AX21" i="3"/>
  <c r="AW21" i="3"/>
  <c r="AS21" i="3"/>
  <c r="AN21" i="3"/>
  <c r="AO21" i="3" s="1"/>
  <c r="AJ21" i="3"/>
  <c r="AK21" i="3" s="1"/>
  <c r="AG21" i="3"/>
  <c r="AZ71" i="3"/>
  <c r="AY71" i="3"/>
  <c r="AZ69" i="3"/>
  <c r="AY69" i="3"/>
  <c r="AZ67" i="3"/>
  <c r="AY67" i="3"/>
  <c r="AZ65" i="3"/>
  <c r="AY65" i="3"/>
  <c r="AZ63" i="3"/>
  <c r="AY63" i="3"/>
  <c r="AZ61" i="3"/>
  <c r="AY61" i="3"/>
  <c r="AZ59" i="3"/>
  <c r="AY59" i="3"/>
  <c r="AZ57" i="3"/>
  <c r="AY57" i="3"/>
  <c r="AZ55" i="3"/>
  <c r="AY55" i="3"/>
  <c r="AZ53" i="3"/>
  <c r="AY53" i="3"/>
  <c r="AZ46" i="3"/>
  <c r="AY46" i="3"/>
  <c r="AZ43" i="3"/>
  <c r="AY43" i="3"/>
  <c r="AZ40" i="3"/>
  <c r="AY40" i="3"/>
  <c r="AZ37" i="3"/>
  <c r="AY37" i="3"/>
  <c r="AZ34" i="3"/>
  <c r="AY34" i="3"/>
  <c r="AX76" i="3"/>
  <c r="AN76" i="3"/>
  <c r="AO76" i="3" s="1"/>
  <c r="AJ76" i="3"/>
  <c r="AK76" i="3" s="1"/>
  <c r="AF76" i="3"/>
  <c r="AX75" i="3"/>
  <c r="AN75" i="3"/>
  <c r="AO75" i="3" s="1"/>
  <c r="AJ75" i="3"/>
  <c r="AK75" i="3" s="1"/>
  <c r="AF75" i="3"/>
  <c r="AX74" i="3"/>
  <c r="AN74" i="3"/>
  <c r="AO74" i="3" s="1"/>
  <c r="AJ74" i="3"/>
  <c r="AK74" i="3" s="1"/>
  <c r="AF74" i="3"/>
  <c r="AX73" i="3"/>
  <c r="AN73" i="3"/>
  <c r="AO73" i="3" s="1"/>
  <c r="AJ73" i="3"/>
  <c r="AK73" i="3" s="1"/>
  <c r="AF73" i="3"/>
  <c r="AX72" i="3"/>
  <c r="AN72" i="3"/>
  <c r="AO72" i="3" s="1"/>
  <c r="AJ72" i="3"/>
  <c r="AK72" i="3" s="1"/>
  <c r="AF72" i="3"/>
  <c r="AY74" i="3" l="1"/>
  <c r="AY21" i="3"/>
  <c r="AY76" i="3"/>
  <c r="AZ31" i="3"/>
  <c r="AY31" i="3"/>
  <c r="AZ21" i="3"/>
  <c r="AY72" i="3"/>
  <c r="AG72" i="3"/>
  <c r="AZ72" i="3" s="1"/>
  <c r="AG74" i="3"/>
  <c r="AZ74" i="3" s="1"/>
  <c r="AG76" i="3"/>
  <c r="AZ76" i="3" s="1"/>
  <c r="AY73" i="3"/>
  <c r="AY75" i="3"/>
  <c r="AG73" i="3"/>
  <c r="AZ73" i="3" s="1"/>
  <c r="AG75" i="3"/>
  <c r="AZ75" i="3" s="1"/>
  <c r="AZ229" i="3" l="1"/>
  <c r="AW229" i="3"/>
  <c r="AR229" i="3"/>
  <c r="AS229" i="3" s="1"/>
  <c r="AN229" i="3"/>
  <c r="AO229" i="3" s="1"/>
  <c r="AJ229" i="3"/>
  <c r="AK229" i="3" s="1"/>
  <c r="AG229" i="3"/>
  <c r="AY262" i="3" l="1"/>
  <c r="AZ262" i="3" s="1"/>
  <c r="AO262" i="3"/>
  <c r="AK262" i="3"/>
  <c r="AG262" i="3"/>
  <c r="AY259" i="3"/>
  <c r="AZ259" i="3" s="1"/>
  <c r="AO259" i="3"/>
  <c r="AK259" i="3"/>
  <c r="AG259" i="3"/>
  <c r="AY256" i="3"/>
  <c r="AZ256" i="3" s="1"/>
  <c r="AO256" i="3"/>
  <c r="AK256" i="3"/>
  <c r="AG256" i="3"/>
  <c r="AY253" i="3"/>
  <c r="AZ253" i="3" s="1"/>
  <c r="AO253" i="3"/>
  <c r="AK253" i="3"/>
  <c r="AG253" i="3"/>
  <c r="AY250" i="3"/>
  <c r="AZ250" i="3" s="1"/>
  <c r="AO250" i="3"/>
  <c r="AK250" i="3"/>
  <c r="AG250" i="3"/>
  <c r="AZ251" i="3" l="1"/>
  <c r="AZ254" i="3"/>
  <c r="AZ261" i="3"/>
  <c r="AO261" i="3"/>
  <c r="AK261" i="3"/>
  <c r="AG261" i="3"/>
  <c r="AZ258" i="3"/>
  <c r="AO258" i="3"/>
  <c r="AK258" i="3"/>
  <c r="AG258" i="3"/>
  <c r="AZ255" i="3"/>
  <c r="AO255" i="3"/>
  <c r="AK255" i="3"/>
  <c r="AG255" i="3"/>
  <c r="AZ252" i="3"/>
  <c r="AO252" i="3"/>
  <c r="AK252" i="3"/>
  <c r="AG252" i="3"/>
  <c r="AZ249" i="3"/>
  <c r="AO249" i="3"/>
  <c r="AK249" i="3"/>
  <c r="AG249" i="3"/>
  <c r="AW199" i="3"/>
  <c r="AS199" i="3"/>
  <c r="AO199" i="3"/>
  <c r="AK199" i="3"/>
  <c r="AG199" i="3"/>
  <c r="AY169" i="3"/>
  <c r="AZ169" i="3" s="1"/>
  <c r="AG169" i="3"/>
  <c r="AY167" i="3"/>
  <c r="AZ167" i="3" s="1"/>
  <c r="AG167" i="3"/>
  <c r="AY164" i="3"/>
  <c r="AZ164" i="3" s="1"/>
  <c r="AG164" i="3"/>
  <c r="AY161" i="3"/>
  <c r="AZ161" i="3" s="1"/>
  <c r="AG161" i="3"/>
  <c r="AY158" i="3"/>
  <c r="AZ158" i="3" s="1"/>
  <c r="AG158" i="3"/>
  <c r="AY155" i="3"/>
  <c r="AZ155" i="3" s="1"/>
  <c r="AG155" i="3"/>
  <c r="AO271" i="3"/>
  <c r="AK271" i="3"/>
  <c r="AG271" i="3"/>
  <c r="AZ221" i="3"/>
  <c r="AW221" i="3"/>
  <c r="AS221" i="3"/>
  <c r="AO221" i="3"/>
  <c r="AK221" i="3"/>
  <c r="AG221" i="3"/>
  <c r="AN211" i="3"/>
  <c r="AJ211" i="3"/>
  <c r="AK211" i="3" s="1"/>
  <c r="AF211" i="3"/>
  <c r="AG211" i="3" s="1"/>
  <c r="AY124" i="3"/>
  <c r="AZ124" i="3" s="1"/>
  <c r="AK124" i="3"/>
  <c r="AG124" i="3"/>
  <c r="AY122" i="3"/>
  <c r="AZ122" i="3" s="1"/>
  <c r="AK122" i="3"/>
  <c r="AG122" i="3"/>
  <c r="AY120" i="3"/>
  <c r="AZ120" i="3" s="1"/>
  <c r="AK120" i="3"/>
  <c r="AG120" i="3"/>
  <c r="AY118" i="3"/>
  <c r="AZ118" i="3" s="1"/>
  <c r="AK118" i="3"/>
  <c r="AG118" i="3"/>
  <c r="AY116" i="3"/>
  <c r="AZ116" i="3" s="1"/>
  <c r="AK116" i="3"/>
  <c r="AG116" i="3"/>
  <c r="AZ211" i="3" l="1"/>
  <c r="AO211" i="3"/>
  <c r="AK123" i="3"/>
  <c r="AG123" i="3"/>
  <c r="AK121" i="3"/>
  <c r="AG121" i="3"/>
  <c r="AK119" i="3"/>
  <c r="AG119" i="3"/>
  <c r="AK117" i="3"/>
  <c r="AG117" i="3"/>
  <c r="AK115" i="3"/>
  <c r="AG115" i="3"/>
  <c r="AZ269" i="3"/>
  <c r="AX269" i="3"/>
  <c r="AO269" i="3"/>
  <c r="AK269" i="3"/>
  <c r="AG269" i="3"/>
  <c r="AZ267" i="3"/>
  <c r="AX267" i="3"/>
  <c r="AO267" i="3"/>
  <c r="AK267" i="3"/>
  <c r="AG267" i="3"/>
  <c r="AZ265" i="3"/>
  <c r="AX265" i="3"/>
  <c r="AO265" i="3"/>
  <c r="AK265" i="3"/>
  <c r="AG265" i="3"/>
  <c r="AZ263" i="3"/>
  <c r="AX263" i="3"/>
  <c r="AO263" i="3"/>
  <c r="AK263" i="3"/>
  <c r="AG263" i="3"/>
  <c r="AZ260" i="3"/>
  <c r="AK260" i="3"/>
  <c r="AG260" i="3"/>
  <c r="AK257" i="3"/>
  <c r="AG257" i="3"/>
  <c r="AK254" i="3"/>
  <c r="AG254" i="3"/>
  <c r="AK251" i="3"/>
  <c r="AG251" i="3"/>
  <c r="AZ248" i="3"/>
  <c r="AK248" i="3"/>
  <c r="AG248" i="3"/>
  <c r="AJ246" i="3"/>
  <c r="AG246" i="3"/>
  <c r="AJ245" i="3"/>
  <c r="AK245" i="3" s="1"/>
  <c r="AG245" i="3"/>
  <c r="AW244" i="3"/>
  <c r="AS244" i="3"/>
  <c r="AO244" i="3"/>
  <c r="AJ244" i="3"/>
  <c r="AK244" i="3" s="1"/>
  <c r="AG244" i="3"/>
  <c r="AZ242" i="3"/>
  <c r="AO242" i="3"/>
  <c r="AK242" i="3"/>
  <c r="AG242" i="3"/>
  <c r="AZ240" i="3"/>
  <c r="AO240" i="3"/>
  <c r="AK240" i="3"/>
  <c r="AG240" i="3"/>
  <c r="AZ238" i="3"/>
  <c r="AO238" i="3"/>
  <c r="AK238" i="3"/>
  <c r="AG238" i="3"/>
  <c r="AZ236" i="3"/>
  <c r="AO236" i="3"/>
  <c r="AK236" i="3"/>
  <c r="AG236" i="3"/>
  <c r="AZ234" i="3"/>
  <c r="AO234" i="3"/>
  <c r="AK234" i="3"/>
  <c r="AG234" i="3"/>
  <c r="AY233" i="3"/>
  <c r="AZ233" i="3" s="1"/>
  <c r="AY232" i="3"/>
  <c r="AZ232" i="3" s="1"/>
  <c r="AY231" i="3"/>
  <c r="AZ231" i="3" s="1"/>
  <c r="AY230" i="3"/>
  <c r="AZ230" i="3" s="1"/>
  <c r="AY228" i="3"/>
  <c r="AZ228" i="3" s="1"/>
  <c r="AW228" i="3"/>
  <c r="AS228" i="3"/>
  <c r="AO228" i="3"/>
  <c r="AK228" i="3"/>
  <c r="AG228" i="3"/>
  <c r="AV226" i="3"/>
  <c r="AW226" i="3" s="1"/>
  <c r="AR226" i="3"/>
  <c r="AS226" i="3" s="1"/>
  <c r="AN226" i="3"/>
  <c r="AO226" i="3" s="1"/>
  <c r="AJ226" i="3"/>
  <c r="AK226" i="3" s="1"/>
  <c r="AF226" i="3"/>
  <c r="AG226" i="3" s="1"/>
  <c r="AV224" i="3"/>
  <c r="AW224" i="3" s="1"/>
  <c r="AR224" i="3"/>
  <c r="AS224" i="3" s="1"/>
  <c r="AN224" i="3"/>
  <c r="AO224" i="3" s="1"/>
  <c r="AJ224" i="3"/>
  <c r="AK224" i="3" s="1"/>
  <c r="AF224" i="3"/>
  <c r="AG224" i="3" s="1"/>
  <c r="AZ222" i="3"/>
  <c r="AK222" i="3"/>
  <c r="AG222" i="3"/>
  <c r="AY220" i="3"/>
  <c r="AZ220" i="3" s="1"/>
  <c r="AS220" i="3"/>
  <c r="AO220" i="3"/>
  <c r="AK220" i="3"/>
  <c r="AG220" i="3"/>
  <c r="AY219" i="3"/>
  <c r="AZ219" i="3" s="1"/>
  <c r="AS219" i="3"/>
  <c r="AO219" i="3"/>
  <c r="AK219" i="3"/>
  <c r="AG219" i="3"/>
  <c r="AY218" i="3"/>
  <c r="AZ218" i="3" s="1"/>
  <c r="AS218" i="3"/>
  <c r="AO218" i="3"/>
  <c r="AK218" i="3"/>
  <c r="AG218" i="3"/>
  <c r="AY217" i="3"/>
  <c r="AZ217" i="3" s="1"/>
  <c r="AS217" i="3"/>
  <c r="AO217" i="3"/>
  <c r="AK217" i="3"/>
  <c r="AG217" i="3"/>
  <c r="AY216" i="3"/>
  <c r="AZ216" i="3" s="1"/>
  <c r="AS216" i="3"/>
  <c r="AO216" i="3"/>
  <c r="AK216" i="3"/>
  <c r="AG216" i="3"/>
  <c r="AY215" i="3"/>
  <c r="AZ215" i="3" s="1"/>
  <c r="AS215" i="3"/>
  <c r="AO215" i="3"/>
  <c r="AK215" i="3"/>
  <c r="AG215" i="3"/>
  <c r="AY214" i="3"/>
  <c r="AZ214" i="3" s="1"/>
  <c r="AS214" i="3"/>
  <c r="AO214" i="3"/>
  <c r="AK214" i="3"/>
  <c r="AG214" i="3"/>
  <c r="AY213" i="3"/>
  <c r="AZ213" i="3" s="1"/>
  <c r="AS213" i="3"/>
  <c r="AO213" i="3"/>
  <c r="AK213" i="3"/>
  <c r="AG213" i="3"/>
  <c r="AY212" i="3"/>
  <c r="AZ212" i="3" s="1"/>
  <c r="AS212" i="3"/>
  <c r="AO212" i="3"/>
  <c r="AK212" i="3"/>
  <c r="AG212" i="3"/>
  <c r="AY244" i="3" l="1"/>
  <c r="AZ244" i="3" s="1"/>
  <c r="AN245" i="3"/>
  <c r="AR245" i="3" s="1"/>
  <c r="AS245" i="3" s="1"/>
  <c r="AK246" i="3"/>
  <c r="AZ224" i="3"/>
  <c r="AZ226" i="3"/>
  <c r="AN246" i="3"/>
  <c r="AV245" i="3" l="1"/>
  <c r="AW245" i="3" s="1"/>
  <c r="AO245" i="3"/>
  <c r="AR246" i="3"/>
  <c r="AO246" i="3"/>
  <c r="AY245" i="3" l="1"/>
  <c r="AZ245" i="3" s="1"/>
  <c r="AS246" i="3"/>
  <c r="AV246" i="3"/>
  <c r="AW246" i="3" s="1"/>
  <c r="AZ246" i="3" l="1"/>
  <c r="AX64" i="3"/>
  <c r="AV64" i="3"/>
  <c r="AW64" i="3" s="1"/>
  <c r="AR64" i="3"/>
  <c r="AS64" i="3" s="1"/>
  <c r="AN64" i="3"/>
  <c r="AO64" i="3" s="1"/>
  <c r="AJ64" i="3"/>
  <c r="AF64" i="3"/>
  <c r="AG64" i="3" s="1"/>
  <c r="AZ64" i="3" l="1"/>
  <c r="AK64" i="3"/>
  <c r="AW198" i="3" l="1"/>
  <c r="AS198" i="3"/>
  <c r="AO198" i="3"/>
  <c r="AK198" i="3"/>
  <c r="AG198" i="3"/>
  <c r="AZ206" i="3"/>
  <c r="AZ137" i="3"/>
  <c r="AZ109" i="3"/>
  <c r="AZ108" i="3"/>
  <c r="AZ107" i="3"/>
  <c r="AZ106" i="3"/>
  <c r="AX29" i="3"/>
  <c r="AV29" i="3"/>
  <c r="AW29" i="3" s="1"/>
  <c r="AR29" i="3"/>
  <c r="AS29" i="3" s="1"/>
  <c r="AN29" i="3"/>
  <c r="AO29" i="3" s="1"/>
  <c r="AJ29" i="3"/>
  <c r="AK29" i="3" s="1"/>
  <c r="AF29" i="3"/>
  <c r="AG29" i="3" s="1"/>
  <c r="AX27" i="3"/>
  <c r="AV27" i="3"/>
  <c r="AW27" i="3" s="1"/>
  <c r="AR27" i="3"/>
  <c r="AS27" i="3" s="1"/>
  <c r="AN27" i="3"/>
  <c r="AO27" i="3" s="1"/>
  <c r="AJ27" i="3"/>
  <c r="AF27" i="3"/>
  <c r="AG27" i="3" s="1"/>
  <c r="AX25" i="3"/>
  <c r="AV25" i="3"/>
  <c r="AW25" i="3" s="1"/>
  <c r="AR25" i="3"/>
  <c r="AS25" i="3" s="1"/>
  <c r="AN25" i="3"/>
  <c r="AO25" i="3" s="1"/>
  <c r="AJ25" i="3"/>
  <c r="AK25" i="3" s="1"/>
  <c r="AF25" i="3"/>
  <c r="AX22" i="3"/>
  <c r="AV22" i="3"/>
  <c r="AW22" i="3" s="1"/>
  <c r="AR22" i="3"/>
  <c r="AS22" i="3" s="1"/>
  <c r="AN22" i="3"/>
  <c r="AO22" i="3" s="1"/>
  <c r="AJ22" i="3"/>
  <c r="AF22" i="3"/>
  <c r="AG22" i="3" s="1"/>
  <c r="AX19" i="3"/>
  <c r="AV19" i="3"/>
  <c r="AW19" i="3" s="1"/>
  <c r="AR19" i="3"/>
  <c r="AS19" i="3" s="1"/>
  <c r="AN19" i="3"/>
  <c r="AO19" i="3" s="1"/>
  <c r="AJ19" i="3"/>
  <c r="AK19" i="3" s="1"/>
  <c r="AF19" i="3"/>
  <c r="AG19" i="3" s="1"/>
  <c r="AX17" i="3"/>
  <c r="AV17" i="3"/>
  <c r="AW17" i="3" s="1"/>
  <c r="AR17" i="3"/>
  <c r="AS17" i="3" s="1"/>
  <c r="AN17" i="3"/>
  <c r="AJ17" i="3"/>
  <c r="AK17" i="3" s="1"/>
  <c r="AF17" i="3"/>
  <c r="AG17" i="3" s="1"/>
  <c r="AX15" i="3"/>
  <c r="AV15" i="3"/>
  <c r="AW15" i="3" s="1"/>
  <c r="AR15" i="3"/>
  <c r="AS15" i="3" s="1"/>
  <c r="AN15" i="3"/>
  <c r="AJ15" i="3"/>
  <c r="AK15" i="3" s="1"/>
  <c r="AF15" i="3"/>
  <c r="AG15" i="3" s="1"/>
  <c r="AX51" i="3"/>
  <c r="AV51" i="3"/>
  <c r="AW51" i="3" s="1"/>
  <c r="AR51" i="3"/>
  <c r="AS51" i="3" s="1"/>
  <c r="AN51" i="3"/>
  <c r="AO51" i="3" s="1"/>
  <c r="AJ51" i="3"/>
  <c r="AK51" i="3" s="1"/>
  <c r="AF51" i="3"/>
  <c r="AG51" i="3" s="1"/>
  <c r="AX49" i="3"/>
  <c r="AV49" i="3"/>
  <c r="AW49" i="3" s="1"/>
  <c r="AR49" i="3"/>
  <c r="AS49" i="3" s="1"/>
  <c r="AN49" i="3"/>
  <c r="AO49" i="3" s="1"/>
  <c r="AJ49" i="3"/>
  <c r="AK49" i="3" s="1"/>
  <c r="AF49" i="3"/>
  <c r="AX47" i="3"/>
  <c r="AV47" i="3"/>
  <c r="AW47" i="3" s="1"/>
  <c r="AR47" i="3"/>
  <c r="AS47" i="3" s="1"/>
  <c r="AN47" i="3"/>
  <c r="AO47" i="3" s="1"/>
  <c r="AJ47" i="3"/>
  <c r="AF47" i="3"/>
  <c r="AG47" i="3" s="1"/>
  <c r="AX13" i="3"/>
  <c r="AV13" i="3"/>
  <c r="AW13" i="3" s="1"/>
  <c r="AR13" i="3"/>
  <c r="AS13" i="3" s="1"/>
  <c r="AN13" i="3"/>
  <c r="AO13" i="3" s="1"/>
  <c r="AJ13" i="3"/>
  <c r="AK13" i="3" s="1"/>
  <c r="AF13" i="3"/>
  <c r="AG13" i="3" s="1"/>
  <c r="AX11" i="3"/>
  <c r="AV11" i="3"/>
  <c r="AW11" i="3" s="1"/>
  <c r="AR11" i="3"/>
  <c r="AS11" i="3" s="1"/>
  <c r="AN11" i="3"/>
  <c r="AJ11" i="3"/>
  <c r="AK11" i="3" s="1"/>
  <c r="AF11" i="3"/>
  <c r="AG11" i="3" s="1"/>
  <c r="AY15" i="3" l="1"/>
  <c r="AZ15" i="3" s="1"/>
  <c r="AY27" i="3"/>
  <c r="AZ27" i="3" s="1"/>
  <c r="AY49" i="3"/>
  <c r="AZ49" i="3" s="1"/>
  <c r="AY11" i="3"/>
  <c r="AY51" i="3"/>
  <c r="AZ51" i="3" s="1"/>
  <c r="AY22" i="3"/>
  <c r="AZ22" i="3" s="1"/>
  <c r="AK27" i="3"/>
  <c r="AY17" i="3"/>
  <c r="AZ17" i="3" s="1"/>
  <c r="AY47" i="3"/>
  <c r="AZ47" i="3" s="1"/>
  <c r="AY25" i="3"/>
  <c r="AZ25" i="3" s="1"/>
  <c r="AZ13" i="3"/>
  <c r="AG49" i="3"/>
  <c r="AO15" i="3"/>
  <c r="AG25" i="3"/>
  <c r="AZ29" i="3"/>
  <c r="AO11" i="3"/>
  <c r="AZ11" i="3" s="1"/>
  <c r="AK47" i="3"/>
  <c r="AO17" i="3"/>
  <c r="AK22" i="3"/>
  <c r="AY13" i="3"/>
  <c r="AZ19" i="3"/>
  <c r="AY77" i="3" l="1"/>
  <c r="AY185" i="3"/>
  <c r="AZ185" i="3" s="1"/>
  <c r="AO185" i="3"/>
  <c r="AK185" i="3"/>
  <c r="AG185" i="3"/>
  <c r="AY183" i="3"/>
  <c r="AZ183" i="3" s="1"/>
  <c r="AO183" i="3"/>
  <c r="AK183" i="3"/>
  <c r="AG183" i="3"/>
  <c r="AY181" i="3"/>
  <c r="AZ181" i="3" s="1"/>
  <c r="AO181" i="3"/>
  <c r="AK181" i="3"/>
  <c r="AG181" i="3"/>
  <c r="AY179" i="3"/>
  <c r="AZ179" i="3" s="1"/>
  <c r="AO179" i="3"/>
  <c r="AK179" i="3"/>
  <c r="AG179" i="3"/>
  <c r="AY177" i="3"/>
  <c r="AZ177" i="3" s="1"/>
  <c r="AO177" i="3"/>
  <c r="AK177" i="3"/>
  <c r="AG177" i="3"/>
  <c r="AY175" i="3"/>
  <c r="AZ175" i="3" s="1"/>
  <c r="AO175" i="3"/>
  <c r="AK175" i="3"/>
  <c r="AG175" i="3"/>
  <c r="AY173" i="3"/>
  <c r="AZ173" i="3" s="1"/>
  <c r="AO173" i="3"/>
  <c r="AK173" i="3"/>
  <c r="AG173" i="3"/>
  <c r="AZ193" i="3"/>
  <c r="AK193" i="3"/>
  <c r="AG193" i="3"/>
  <c r="AZ192" i="3"/>
  <c r="AK192" i="3"/>
  <c r="AG192" i="3"/>
  <c r="AZ191" i="3"/>
  <c r="AK191" i="3"/>
  <c r="AG191" i="3"/>
  <c r="AZ190" i="3"/>
  <c r="AK190" i="3"/>
  <c r="AG190" i="3"/>
  <c r="AY210" i="3"/>
  <c r="AZ210" i="3" s="1"/>
  <c r="AK210" i="3"/>
  <c r="AG210" i="3"/>
  <c r="AY209" i="3"/>
  <c r="AZ209" i="3" s="1"/>
  <c r="AK209" i="3"/>
  <c r="AG209" i="3"/>
  <c r="AY208" i="3"/>
  <c r="AZ208" i="3" s="1"/>
  <c r="AK208" i="3"/>
  <c r="AG208" i="3"/>
  <c r="AY207" i="3"/>
  <c r="AZ207" i="3" s="1"/>
  <c r="AK207" i="3"/>
  <c r="AG207" i="3"/>
  <c r="AX44" i="3"/>
  <c r="AV44" i="3"/>
  <c r="AW44" i="3" s="1"/>
  <c r="AR44" i="3"/>
  <c r="AS44" i="3" s="1"/>
  <c r="AN44" i="3"/>
  <c r="AO44" i="3" s="1"/>
  <c r="AJ44" i="3"/>
  <c r="AF44" i="3"/>
  <c r="AG44" i="3" s="1"/>
  <c r="AX41" i="3"/>
  <c r="AV41" i="3"/>
  <c r="AW41" i="3" s="1"/>
  <c r="AR41" i="3"/>
  <c r="AS41" i="3" s="1"/>
  <c r="AN41" i="3"/>
  <c r="AO41" i="3" s="1"/>
  <c r="AJ41" i="3"/>
  <c r="AK41" i="3" s="1"/>
  <c r="AF41" i="3"/>
  <c r="AG41" i="3" s="1"/>
  <c r="AX38" i="3"/>
  <c r="AV38" i="3"/>
  <c r="AW38" i="3" s="1"/>
  <c r="AR38" i="3"/>
  <c r="AS38" i="3" s="1"/>
  <c r="AN38" i="3"/>
  <c r="AO38" i="3" s="1"/>
  <c r="AJ38" i="3"/>
  <c r="AK38" i="3" s="1"/>
  <c r="AF38" i="3"/>
  <c r="AG38" i="3" s="1"/>
  <c r="AX35" i="3"/>
  <c r="AV35" i="3"/>
  <c r="AW35" i="3" s="1"/>
  <c r="AR35" i="3"/>
  <c r="AS35" i="3" s="1"/>
  <c r="AN35" i="3"/>
  <c r="AO35" i="3" s="1"/>
  <c r="AJ35" i="3"/>
  <c r="AK35" i="3" s="1"/>
  <c r="AF35" i="3"/>
  <c r="AX32" i="3"/>
  <c r="AV32" i="3"/>
  <c r="AW32" i="3" s="1"/>
  <c r="AR32" i="3"/>
  <c r="AS32" i="3" s="1"/>
  <c r="AN32" i="3"/>
  <c r="AO32" i="3" s="1"/>
  <c r="AJ32" i="3"/>
  <c r="AK32" i="3" s="1"/>
  <c r="AF32" i="3"/>
  <c r="AV24" i="3"/>
  <c r="AW24" i="3" s="1"/>
  <c r="AR24" i="3"/>
  <c r="AS24" i="3" s="1"/>
  <c r="AN24" i="3"/>
  <c r="AO24" i="3" s="1"/>
  <c r="AJ24" i="3"/>
  <c r="AK24" i="3" s="1"/>
  <c r="AF24" i="3"/>
  <c r="AG24" i="3" s="1"/>
  <c r="AX54" i="3"/>
  <c r="AV54" i="3"/>
  <c r="AW54" i="3" s="1"/>
  <c r="AR54" i="3"/>
  <c r="AS54" i="3" s="1"/>
  <c r="AN54" i="3"/>
  <c r="AO54" i="3" s="1"/>
  <c r="AJ54" i="3"/>
  <c r="AK54" i="3" s="1"/>
  <c r="AF54" i="3"/>
  <c r="AG54" i="3" s="1"/>
  <c r="AX52" i="3"/>
  <c r="AV52" i="3"/>
  <c r="AW52" i="3" s="1"/>
  <c r="AR52" i="3"/>
  <c r="AS52" i="3" s="1"/>
  <c r="AN52" i="3"/>
  <c r="AO52" i="3" s="1"/>
  <c r="AJ52" i="3"/>
  <c r="AK52" i="3" s="1"/>
  <c r="AF52" i="3"/>
  <c r="AG52" i="3" s="1"/>
  <c r="AX70" i="3"/>
  <c r="AV70" i="3"/>
  <c r="AW70" i="3" s="1"/>
  <c r="AR70" i="3"/>
  <c r="AS70" i="3" s="1"/>
  <c r="AN70" i="3"/>
  <c r="AJ70" i="3"/>
  <c r="AK70" i="3" s="1"/>
  <c r="AF70" i="3"/>
  <c r="AG70" i="3" s="1"/>
  <c r="AX68" i="3"/>
  <c r="AV68" i="3"/>
  <c r="AW68" i="3" s="1"/>
  <c r="AR68" i="3"/>
  <c r="AS68" i="3" s="1"/>
  <c r="AN68" i="3"/>
  <c r="AJ68" i="3"/>
  <c r="AK68" i="3" s="1"/>
  <c r="AF68" i="3"/>
  <c r="AG68" i="3" s="1"/>
  <c r="AX66" i="3"/>
  <c r="AV66" i="3"/>
  <c r="AW66" i="3" s="1"/>
  <c r="AR66" i="3"/>
  <c r="AS66" i="3" s="1"/>
  <c r="AN66" i="3"/>
  <c r="AO66" i="3" s="1"/>
  <c r="AJ66" i="3"/>
  <c r="AK66" i="3" s="1"/>
  <c r="AF66" i="3"/>
  <c r="AG66" i="3" s="1"/>
  <c r="AX62" i="3"/>
  <c r="AV62" i="3"/>
  <c r="AW62" i="3" s="1"/>
  <c r="AR62" i="3"/>
  <c r="AS62" i="3" s="1"/>
  <c r="AN62" i="3"/>
  <c r="AO62" i="3" s="1"/>
  <c r="AJ62" i="3"/>
  <c r="AF62" i="3"/>
  <c r="AG62" i="3" s="1"/>
  <c r="AX60" i="3"/>
  <c r="AV60" i="3"/>
  <c r="AW60" i="3" s="1"/>
  <c r="AR60" i="3"/>
  <c r="AS60" i="3" s="1"/>
  <c r="AN60" i="3"/>
  <c r="AO60" i="3" s="1"/>
  <c r="AJ60" i="3"/>
  <c r="AF60" i="3"/>
  <c r="AG60" i="3" s="1"/>
  <c r="AX58" i="3"/>
  <c r="AV58" i="3"/>
  <c r="AW58" i="3" s="1"/>
  <c r="AR58" i="3"/>
  <c r="AS58" i="3" s="1"/>
  <c r="AN58" i="3"/>
  <c r="AO58" i="3" s="1"/>
  <c r="AJ58" i="3"/>
  <c r="AK58" i="3" s="1"/>
  <c r="AF58" i="3"/>
  <c r="AG58" i="3" s="1"/>
  <c r="AX56" i="3"/>
  <c r="AV56" i="3"/>
  <c r="AW56" i="3" s="1"/>
  <c r="AR56" i="3"/>
  <c r="AS56" i="3" s="1"/>
  <c r="AN56" i="3"/>
  <c r="AJ56" i="3"/>
  <c r="AK56" i="3" s="1"/>
  <c r="AF56" i="3"/>
  <c r="AG56" i="3" s="1"/>
  <c r="AZ44" i="3" l="1"/>
  <c r="AZ66" i="3"/>
  <c r="AZ41" i="3"/>
  <c r="AZ56" i="3"/>
  <c r="AZ68" i="3"/>
  <c r="AZ38" i="3"/>
  <c r="AZ60" i="3"/>
  <c r="AZ70" i="3"/>
  <c r="AZ52" i="3"/>
  <c r="AZ35" i="3"/>
  <c r="AZ62" i="3"/>
  <c r="AK44" i="3"/>
  <c r="AG35" i="3"/>
  <c r="AG32" i="3"/>
  <c r="AZ24" i="3"/>
  <c r="AZ54" i="3"/>
  <c r="AO56" i="3"/>
  <c r="AO68" i="3"/>
  <c r="AZ58" i="3"/>
  <c r="AK62" i="3"/>
  <c r="AO70" i="3"/>
  <c r="AK60" i="3"/>
  <c r="AN205" i="3"/>
  <c r="AJ205" i="3"/>
  <c r="AK205" i="3" s="1"/>
  <c r="AF205" i="3"/>
  <c r="AG205" i="3" s="1"/>
  <c r="AN204" i="3"/>
  <c r="AO204" i="3" s="1"/>
  <c r="AJ204" i="3"/>
  <c r="AK204" i="3" s="1"/>
  <c r="AF204" i="3"/>
  <c r="AG204" i="3" s="1"/>
  <c r="AN203" i="3"/>
  <c r="AJ203" i="3"/>
  <c r="AK203" i="3" s="1"/>
  <c r="AF203" i="3"/>
  <c r="AG203" i="3" s="1"/>
  <c r="AY101" i="3"/>
  <c r="AX101" i="3"/>
  <c r="AO101" i="3"/>
  <c r="AK101" i="3"/>
  <c r="AG101" i="3"/>
  <c r="AY100" i="3"/>
  <c r="AX100" i="3"/>
  <c r="AO100" i="3"/>
  <c r="AK100" i="3"/>
  <c r="AG100" i="3"/>
  <c r="AY99" i="3"/>
  <c r="AX99" i="3"/>
  <c r="AO99" i="3"/>
  <c r="AK99" i="3"/>
  <c r="AG99" i="3"/>
  <c r="AY98" i="3"/>
  <c r="AX98" i="3"/>
  <c r="AO98" i="3"/>
  <c r="AK98" i="3"/>
  <c r="AG98" i="3"/>
  <c r="AZ32" i="3" l="1"/>
  <c r="AY203" i="3"/>
  <c r="AZ101" i="3"/>
  <c r="AY205" i="3"/>
  <c r="AZ204" i="3"/>
  <c r="AY204" i="3"/>
  <c r="AO205" i="3"/>
  <c r="AZ205" i="3" s="1"/>
  <c r="AO203" i="3"/>
  <c r="AZ203" i="3" s="1"/>
  <c r="AZ98" i="3"/>
  <c r="AZ100" i="3"/>
  <c r="AZ99" i="3"/>
  <c r="AK189" i="3" l="1"/>
  <c r="AG189" i="3"/>
  <c r="AK188" i="3"/>
  <c r="AG188" i="3"/>
  <c r="AK187" i="3"/>
  <c r="AG187" i="3"/>
  <c r="AK186" i="3"/>
  <c r="AG186" i="3"/>
  <c r="AO150" i="3"/>
  <c r="AK150" i="3"/>
  <c r="AG150" i="3"/>
  <c r="AO149" i="3"/>
  <c r="AK149" i="3"/>
  <c r="AG149" i="3"/>
  <c r="AO148" i="3"/>
  <c r="AK148" i="3"/>
  <c r="AG148" i="3"/>
  <c r="AO147" i="3"/>
  <c r="AK147" i="3"/>
  <c r="AG147" i="3"/>
  <c r="AY202" i="3" l="1"/>
  <c r="AO202" i="3"/>
  <c r="AK202" i="3"/>
  <c r="AG202" i="3"/>
  <c r="AY201" i="3"/>
  <c r="AW201" i="3"/>
  <c r="AS201" i="3"/>
  <c r="AO201" i="3"/>
  <c r="AK201" i="3"/>
  <c r="AG201" i="3"/>
  <c r="AW196" i="3"/>
  <c r="AS196" i="3"/>
  <c r="AO196" i="3"/>
  <c r="AK196" i="3"/>
  <c r="AG196" i="3"/>
  <c r="AW195" i="3"/>
  <c r="AS195" i="3"/>
  <c r="AO195" i="3"/>
  <c r="AK195" i="3"/>
  <c r="AG195" i="3"/>
  <c r="AY194" i="3"/>
  <c r="AW194" i="3"/>
  <c r="AS194" i="3"/>
  <c r="AO194" i="3"/>
  <c r="AK194" i="3"/>
  <c r="AG194" i="3"/>
  <c r="AZ202" i="3" l="1"/>
  <c r="AZ194" i="3"/>
  <c r="AZ201" i="3"/>
  <c r="AZ184" i="3" l="1"/>
  <c r="AO184" i="3"/>
  <c r="AK184" i="3"/>
  <c r="AG184" i="3"/>
  <c r="AZ182" i="3"/>
  <c r="AO182" i="3"/>
  <c r="AK182" i="3"/>
  <c r="AG182" i="3"/>
  <c r="AZ180" i="3"/>
  <c r="AO180" i="3"/>
  <c r="AK180" i="3"/>
  <c r="AG180" i="3"/>
  <c r="AZ178" i="3"/>
  <c r="AO178" i="3"/>
  <c r="AK178" i="3"/>
  <c r="AG178" i="3"/>
  <c r="AZ176" i="3"/>
  <c r="AO176" i="3"/>
  <c r="AK176" i="3"/>
  <c r="AG176" i="3"/>
  <c r="AZ174" i="3"/>
  <c r="AO174" i="3"/>
  <c r="AK174" i="3"/>
  <c r="AG174" i="3"/>
  <c r="AZ172" i="3"/>
  <c r="AO172" i="3"/>
  <c r="AK172" i="3"/>
  <c r="AG172" i="3"/>
  <c r="AY171" i="3"/>
  <c r="AZ171" i="3" s="1"/>
  <c r="AO171" i="3"/>
  <c r="AK171" i="3"/>
  <c r="AG171" i="3"/>
  <c r="AY170" i="3"/>
  <c r="AZ170" i="3" s="1"/>
  <c r="AO170" i="3"/>
  <c r="AK170" i="3"/>
  <c r="AG170" i="3"/>
  <c r="AZ166" i="3"/>
  <c r="AW166" i="3"/>
  <c r="AS166" i="3"/>
  <c r="AO166" i="3"/>
  <c r="AK166" i="3"/>
  <c r="AG166" i="3"/>
  <c r="AZ163" i="3"/>
  <c r="AW163" i="3"/>
  <c r="AS163" i="3"/>
  <c r="AO163" i="3"/>
  <c r="AK163" i="3"/>
  <c r="AG163" i="3"/>
  <c r="AZ160" i="3"/>
  <c r="AW160" i="3"/>
  <c r="AS160" i="3"/>
  <c r="AO160" i="3"/>
  <c r="AK160" i="3"/>
  <c r="AG160" i="3"/>
  <c r="AZ157" i="3"/>
  <c r="AW157" i="3"/>
  <c r="AS157" i="3"/>
  <c r="AO157" i="3"/>
  <c r="AK157" i="3"/>
  <c r="AG157" i="3"/>
  <c r="AZ154" i="3"/>
  <c r="AW154" i="3"/>
  <c r="AS154" i="3"/>
  <c r="AO154" i="3"/>
  <c r="AK154" i="3"/>
  <c r="AG154" i="3"/>
  <c r="AW152" i="3"/>
  <c r="AS152" i="3"/>
  <c r="AO152" i="3"/>
  <c r="AK152" i="3"/>
  <c r="AG152" i="3"/>
  <c r="AZ146" i="3"/>
  <c r="AY146" i="3"/>
  <c r="AY145" i="3"/>
  <c r="AW145" i="3"/>
  <c r="AS145" i="3"/>
  <c r="AO145" i="3"/>
  <c r="AK145" i="3"/>
  <c r="AG145" i="3"/>
  <c r="AY144" i="3"/>
  <c r="AW144" i="3"/>
  <c r="AS144" i="3"/>
  <c r="AO144" i="3"/>
  <c r="AK144" i="3"/>
  <c r="AG144" i="3"/>
  <c r="AY143" i="3"/>
  <c r="AW143" i="3"/>
  <c r="AS143" i="3"/>
  <c r="AO143" i="3"/>
  <c r="AK143" i="3"/>
  <c r="AG143" i="3"/>
  <c r="AY142" i="3"/>
  <c r="AW142" i="3"/>
  <c r="AS142" i="3"/>
  <c r="AO142" i="3"/>
  <c r="AK142" i="3"/>
  <c r="AG142" i="3"/>
  <c r="AY135" i="3"/>
  <c r="AO135" i="3"/>
  <c r="AK135" i="3"/>
  <c r="AG135" i="3"/>
  <c r="AY134" i="3"/>
  <c r="AX134" i="3"/>
  <c r="AO134" i="3"/>
  <c r="AK134" i="3"/>
  <c r="AG134" i="3"/>
  <c r="AY133" i="3"/>
  <c r="AX133" i="3"/>
  <c r="AO133" i="3"/>
  <c r="AK133" i="3"/>
  <c r="AG133" i="3"/>
  <c r="AY132" i="3"/>
  <c r="AX132" i="3"/>
  <c r="AO132" i="3"/>
  <c r="AK132" i="3"/>
  <c r="AG132" i="3"/>
  <c r="AY131" i="3"/>
  <c r="AX131" i="3"/>
  <c r="AO131" i="3"/>
  <c r="AK131" i="3"/>
  <c r="AG131" i="3"/>
  <c r="AY130" i="3"/>
  <c r="AX130" i="3"/>
  <c r="AO130" i="3"/>
  <c r="AK130" i="3"/>
  <c r="AG130" i="3"/>
  <c r="AY129" i="3"/>
  <c r="AX129" i="3"/>
  <c r="AO129" i="3"/>
  <c r="AK129" i="3"/>
  <c r="AG129" i="3"/>
  <c r="AY128" i="3"/>
  <c r="AX128" i="3"/>
  <c r="AO128" i="3"/>
  <c r="AK128" i="3"/>
  <c r="AG128" i="3"/>
  <c r="AY127" i="3"/>
  <c r="AX127" i="3"/>
  <c r="AO127" i="3"/>
  <c r="AK127" i="3"/>
  <c r="AG127" i="3"/>
  <c r="AY97" i="3"/>
  <c r="AW97" i="3"/>
  <c r="AS97" i="3"/>
  <c r="AO97" i="3"/>
  <c r="AK97" i="3"/>
  <c r="AG97" i="3"/>
  <c r="AY96" i="3"/>
  <c r="AW96" i="3"/>
  <c r="AS96" i="3"/>
  <c r="AO96" i="3"/>
  <c r="AK96" i="3"/>
  <c r="AG96" i="3"/>
  <c r="AY95" i="3"/>
  <c r="AW95" i="3"/>
  <c r="AS95" i="3"/>
  <c r="AO95" i="3"/>
  <c r="AK95" i="3"/>
  <c r="AG95" i="3"/>
  <c r="AY94" i="3"/>
  <c r="AW94" i="3"/>
  <c r="AS94" i="3"/>
  <c r="AO94" i="3"/>
  <c r="AK94" i="3"/>
  <c r="AG94" i="3"/>
  <c r="AY93" i="3"/>
  <c r="AW93" i="3"/>
  <c r="AS93" i="3"/>
  <c r="AO93" i="3"/>
  <c r="AK93" i="3"/>
  <c r="AG93" i="3"/>
  <c r="AY92" i="3"/>
  <c r="AW92" i="3"/>
  <c r="AS92" i="3"/>
  <c r="AO92" i="3"/>
  <c r="AK92" i="3"/>
  <c r="AG92" i="3"/>
  <c r="AY91" i="3"/>
  <c r="AW91" i="3"/>
  <c r="AS91" i="3"/>
  <c r="AO91" i="3"/>
  <c r="AK91" i="3"/>
  <c r="AG91" i="3"/>
  <c r="AY90" i="3"/>
  <c r="AZ90" i="3" s="1"/>
  <c r="AW90" i="3"/>
  <c r="AS90" i="3"/>
  <c r="AO90" i="3"/>
  <c r="AK90" i="3"/>
  <c r="AG90" i="3"/>
  <c r="AY89" i="3"/>
  <c r="AZ89" i="3" s="1"/>
  <c r="AW89" i="3"/>
  <c r="AS89" i="3"/>
  <c r="AO89" i="3"/>
  <c r="AK89" i="3"/>
  <c r="AG89" i="3"/>
  <c r="AY88" i="3"/>
  <c r="AZ88" i="3" s="1"/>
  <c r="AW88" i="3"/>
  <c r="AS88" i="3"/>
  <c r="AO88" i="3"/>
  <c r="AK88" i="3"/>
  <c r="AG88" i="3"/>
  <c r="AY87" i="3"/>
  <c r="AZ87" i="3" s="1"/>
  <c r="AW87" i="3"/>
  <c r="AS87" i="3"/>
  <c r="AO87" i="3"/>
  <c r="AK87" i="3"/>
  <c r="AG87" i="3"/>
  <c r="AY86" i="3"/>
  <c r="AX86" i="3"/>
  <c r="AO86" i="3"/>
  <c r="AK86" i="3"/>
  <c r="AG86" i="3"/>
  <c r="AY85" i="3"/>
  <c r="AX85" i="3"/>
  <c r="AO85" i="3"/>
  <c r="AK85" i="3"/>
  <c r="AG85" i="3"/>
  <c r="AY84" i="3"/>
  <c r="AX84" i="3"/>
  <c r="AO84" i="3"/>
  <c r="AK84" i="3"/>
  <c r="AG84" i="3"/>
  <c r="AY83" i="3"/>
  <c r="AX83" i="3"/>
  <c r="AO83" i="3"/>
  <c r="AK83" i="3"/>
  <c r="AG83" i="3"/>
  <c r="AY82" i="3"/>
  <c r="AX82" i="3"/>
  <c r="AO82" i="3"/>
  <c r="AK82" i="3"/>
  <c r="AG82" i="3"/>
  <c r="AY81" i="3"/>
  <c r="AX81" i="3"/>
  <c r="AO81" i="3"/>
  <c r="AK81" i="3"/>
  <c r="AG81" i="3"/>
  <c r="AY80" i="3"/>
  <c r="AX80" i="3"/>
  <c r="AO80" i="3"/>
  <c r="AK80" i="3"/>
  <c r="AG80" i="3"/>
  <c r="AY79" i="3"/>
  <c r="AX79" i="3"/>
  <c r="AO79" i="3"/>
  <c r="AK79" i="3"/>
  <c r="AG79" i="3"/>
  <c r="AV50" i="3"/>
  <c r="AW50" i="3" s="1"/>
  <c r="AR50" i="3"/>
  <c r="AS50" i="3" s="1"/>
  <c r="AN50" i="3"/>
  <c r="AO50" i="3" s="1"/>
  <c r="AJ50" i="3"/>
  <c r="AF50" i="3"/>
  <c r="AG50" i="3" s="1"/>
  <c r="AV48" i="3"/>
  <c r="AW48" i="3" s="1"/>
  <c r="AR48" i="3"/>
  <c r="AS48" i="3" s="1"/>
  <c r="AN48" i="3"/>
  <c r="AO48" i="3" s="1"/>
  <c r="AJ48" i="3"/>
  <c r="AF48" i="3"/>
  <c r="AG48" i="3" s="1"/>
  <c r="AV45" i="3"/>
  <c r="AW45" i="3" s="1"/>
  <c r="AR45" i="3"/>
  <c r="AS45" i="3" s="1"/>
  <c r="AN45" i="3"/>
  <c r="AO45" i="3" s="1"/>
  <c r="AJ45" i="3"/>
  <c r="AK45" i="3" s="1"/>
  <c r="AF45" i="3"/>
  <c r="AG45" i="3" s="1"/>
  <c r="AX42" i="3"/>
  <c r="AV42" i="3"/>
  <c r="AW42" i="3" s="1"/>
  <c r="AR42" i="3"/>
  <c r="AS42" i="3" s="1"/>
  <c r="AN42" i="3"/>
  <c r="AO42" i="3" s="1"/>
  <c r="AJ42" i="3"/>
  <c r="AK42" i="3" s="1"/>
  <c r="AF42" i="3"/>
  <c r="AX39" i="3"/>
  <c r="AV39" i="3"/>
  <c r="AW39" i="3" s="1"/>
  <c r="AR39" i="3"/>
  <c r="AS39" i="3" s="1"/>
  <c r="AN39" i="3"/>
  <c r="AO39" i="3" s="1"/>
  <c r="AJ39" i="3"/>
  <c r="AF39" i="3"/>
  <c r="AG39" i="3" s="1"/>
  <c r="AX36" i="3"/>
  <c r="AV36" i="3"/>
  <c r="AW36" i="3" s="1"/>
  <c r="AR36" i="3"/>
  <c r="AS36" i="3" s="1"/>
  <c r="AN36" i="3"/>
  <c r="AO36" i="3" s="1"/>
  <c r="AJ36" i="3"/>
  <c r="AF36" i="3"/>
  <c r="AG36" i="3" s="1"/>
  <c r="AX33" i="3"/>
  <c r="AV33" i="3"/>
  <c r="AW33" i="3" s="1"/>
  <c r="AR33" i="3"/>
  <c r="AS33" i="3" s="1"/>
  <c r="AN33" i="3"/>
  <c r="AO33" i="3" s="1"/>
  <c r="AJ33" i="3"/>
  <c r="AK33" i="3" s="1"/>
  <c r="AF33" i="3"/>
  <c r="AG33" i="3" s="1"/>
  <c r="AX30" i="3"/>
  <c r="AV30" i="3"/>
  <c r="AW30" i="3" s="1"/>
  <c r="AR30" i="3"/>
  <c r="AS30" i="3" s="1"/>
  <c r="AN30" i="3"/>
  <c r="AO30" i="3" s="1"/>
  <c r="AJ30" i="3"/>
  <c r="AK30" i="3" s="1"/>
  <c r="AF30" i="3"/>
  <c r="AV28" i="3"/>
  <c r="AW28" i="3" s="1"/>
  <c r="AR28" i="3"/>
  <c r="AS28" i="3" s="1"/>
  <c r="AN28" i="3"/>
  <c r="AO28" i="3" s="1"/>
  <c r="AJ28" i="3"/>
  <c r="AF28" i="3"/>
  <c r="AG28" i="3" s="1"/>
  <c r="AV26" i="3"/>
  <c r="AW26" i="3" s="1"/>
  <c r="AR26" i="3"/>
  <c r="AS26" i="3" s="1"/>
  <c r="AN26" i="3"/>
  <c r="AO26" i="3" s="1"/>
  <c r="AJ26" i="3"/>
  <c r="AK26" i="3" s="1"/>
  <c r="AF26" i="3"/>
  <c r="AG26" i="3" s="1"/>
  <c r="AX23" i="3"/>
  <c r="AV23" i="3"/>
  <c r="AW23" i="3" s="1"/>
  <c r="AR23" i="3"/>
  <c r="AS23" i="3" s="1"/>
  <c r="AN23" i="3"/>
  <c r="AO23" i="3" s="1"/>
  <c r="AJ23" i="3"/>
  <c r="AK23" i="3" s="1"/>
  <c r="AF23" i="3"/>
  <c r="AG23" i="3" s="1"/>
  <c r="AV20" i="3"/>
  <c r="AW20" i="3" s="1"/>
  <c r="AR20" i="3"/>
  <c r="AS20" i="3" s="1"/>
  <c r="AN20" i="3"/>
  <c r="AO20" i="3" s="1"/>
  <c r="AJ20" i="3"/>
  <c r="AK20" i="3" s="1"/>
  <c r="AF20" i="3"/>
  <c r="AV18" i="3"/>
  <c r="AW18" i="3" s="1"/>
  <c r="AR18" i="3"/>
  <c r="AS18" i="3" s="1"/>
  <c r="AN18" i="3"/>
  <c r="AO18" i="3" s="1"/>
  <c r="AJ18" i="3"/>
  <c r="AF18" i="3"/>
  <c r="AG18" i="3" s="1"/>
  <c r="AV16" i="3"/>
  <c r="AW16" i="3" s="1"/>
  <c r="AR16" i="3"/>
  <c r="AS16" i="3" s="1"/>
  <c r="AN16" i="3"/>
  <c r="AO16" i="3" s="1"/>
  <c r="AJ16" i="3"/>
  <c r="AF16" i="3"/>
  <c r="AG16" i="3" s="1"/>
  <c r="AV14" i="3"/>
  <c r="AW14" i="3" s="1"/>
  <c r="AR14" i="3"/>
  <c r="AS14" i="3" s="1"/>
  <c r="AN14" i="3"/>
  <c r="AO14" i="3" s="1"/>
  <c r="AJ14" i="3"/>
  <c r="AK14" i="3" s="1"/>
  <c r="AF14" i="3"/>
  <c r="AG14" i="3" s="1"/>
  <c r="AV12" i="3"/>
  <c r="AR12" i="3"/>
  <c r="AS12" i="3" s="1"/>
  <c r="AN12" i="3"/>
  <c r="AO12" i="3" s="1"/>
  <c r="AJ12" i="3"/>
  <c r="AK12" i="3" s="1"/>
  <c r="AF12" i="3"/>
  <c r="AG12" i="3" s="1"/>
  <c r="AV10" i="3"/>
  <c r="AW10" i="3" s="1"/>
  <c r="AR10" i="3"/>
  <c r="AN10" i="3"/>
  <c r="AO10" i="3" s="1"/>
  <c r="AJ10" i="3"/>
  <c r="AK10" i="3" s="1"/>
  <c r="AF10" i="3"/>
  <c r="AG10" i="3" s="1"/>
  <c r="AY125" i="3" l="1"/>
  <c r="AZ152" i="3"/>
  <c r="AZ82" i="3"/>
  <c r="AZ86" i="3"/>
  <c r="AZ95" i="3"/>
  <c r="AZ81" i="3"/>
  <c r="AZ85" i="3"/>
  <c r="AZ129" i="3"/>
  <c r="AZ133" i="3"/>
  <c r="AZ130" i="3"/>
  <c r="AZ134" i="3"/>
  <c r="AZ145" i="3"/>
  <c r="AZ127" i="3"/>
  <c r="AZ131" i="3"/>
  <c r="AZ135" i="3"/>
  <c r="AZ143" i="3"/>
  <c r="AZ144" i="3"/>
  <c r="AZ128" i="3"/>
  <c r="AZ132" i="3"/>
  <c r="AZ142" i="3"/>
  <c r="AZ91" i="3"/>
  <c r="AZ94" i="3"/>
  <c r="AZ79" i="3"/>
  <c r="AZ80" i="3"/>
  <c r="AZ83" i="3"/>
  <c r="AZ84" i="3"/>
  <c r="AZ92" i="3"/>
  <c r="AZ93" i="3"/>
  <c r="AZ96" i="3"/>
  <c r="AZ97" i="3"/>
  <c r="AZ30" i="3"/>
  <c r="AZ36" i="3"/>
  <c r="AZ50" i="3"/>
  <c r="AZ23" i="3"/>
  <c r="AZ28" i="3"/>
  <c r="AZ14" i="3"/>
  <c r="AZ20" i="3"/>
  <c r="AZ33" i="3"/>
  <c r="AZ42" i="3"/>
  <c r="AZ48" i="3"/>
  <c r="AZ45" i="3"/>
  <c r="AZ18" i="3"/>
  <c r="AZ39" i="3"/>
  <c r="AG20" i="3"/>
  <c r="AZ26" i="3"/>
  <c r="AG30" i="3"/>
  <c r="AK36" i="3"/>
  <c r="AG42" i="3"/>
  <c r="AK48" i="3"/>
  <c r="AW12" i="3"/>
  <c r="AK16" i="3"/>
  <c r="AS10" i="3"/>
  <c r="AK18" i="3"/>
  <c r="AK28" i="3"/>
  <c r="AK39" i="3"/>
  <c r="AK50" i="3"/>
  <c r="AZ273" i="3" l="1"/>
  <c r="AZ125" i="3"/>
  <c r="AZ16" i="3"/>
  <c r="AZ77" i="3" s="1"/>
  <c r="AG274" i="3"/>
  <c r="AG273" i="3"/>
  <c r="AZ274" i="3" l="1"/>
  <c r="AY274" i="3"/>
</calcChain>
</file>

<file path=xl/sharedStrings.xml><?xml version="1.0" encoding="utf-8"?>
<sst xmlns="http://schemas.openxmlformats.org/spreadsheetml/2006/main" count="5396" uniqueCount="1091">
  <si>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</si>
  <si>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</si>
  <si>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</si>
  <si>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</si>
  <si>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</si>
  <si>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</si>
  <si>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</si>
  <si>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</si>
  <si>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</si>
  <si>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</si>
  <si>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DDP</t>
  </si>
  <si>
    <t>2 Т</t>
  </si>
  <si>
    <t>3 Т</t>
  </si>
  <si>
    <t>4 Т</t>
  </si>
  <si>
    <t>5 Т</t>
  </si>
  <si>
    <t>6 Т</t>
  </si>
  <si>
    <t>7 Т</t>
  </si>
  <si>
    <t>8 Т</t>
  </si>
  <si>
    <t>9 Т</t>
  </si>
  <si>
    <t>10 Т</t>
  </si>
  <si>
    <t>11 Т</t>
  </si>
  <si>
    <t>12 Т</t>
  </si>
  <si>
    <t>ОТ</t>
  </si>
  <si>
    <t>13 Т</t>
  </si>
  <si>
    <t>14 Т</t>
  </si>
  <si>
    <t>15 Т</t>
  </si>
  <si>
    <t>16 Т</t>
  </si>
  <si>
    <t>17 Т</t>
  </si>
  <si>
    <t>ТПХ</t>
  </si>
  <si>
    <t>Перчатки</t>
  </si>
  <si>
    <t>Краги</t>
  </si>
  <si>
    <t>Атырауская область</t>
  </si>
  <si>
    <t>2. Работы</t>
  </si>
  <si>
    <t>1 Р</t>
  </si>
  <si>
    <t>ДТ</t>
  </si>
  <si>
    <t>Атырауская область, г.Атырау</t>
  </si>
  <si>
    <t>2 Р</t>
  </si>
  <si>
    <t>Атырауская область, Жылыойский район</t>
  </si>
  <si>
    <t>3 Р</t>
  </si>
  <si>
    <t>ДГП</t>
  </si>
  <si>
    <t>4 Р</t>
  </si>
  <si>
    <t>5 Р</t>
  </si>
  <si>
    <t>6 Р</t>
  </si>
  <si>
    <t>7 Р</t>
  </si>
  <si>
    <t>8 Р</t>
  </si>
  <si>
    <t>9 Р</t>
  </si>
  <si>
    <t>16 Р</t>
  </si>
  <si>
    <t>17 Р</t>
  </si>
  <si>
    <t>18 Р</t>
  </si>
  <si>
    <t>ДАПиИТ</t>
  </si>
  <si>
    <t>1 У</t>
  </si>
  <si>
    <t>2 У</t>
  </si>
  <si>
    <t>3 У</t>
  </si>
  <si>
    <t>4 У</t>
  </si>
  <si>
    <t>5 У</t>
  </si>
  <si>
    <t>6 У</t>
  </si>
  <si>
    <t>7 У</t>
  </si>
  <si>
    <t>8 У</t>
  </si>
  <si>
    <t>9 У</t>
  </si>
  <si>
    <t>10 У</t>
  </si>
  <si>
    <t>11 У</t>
  </si>
  <si>
    <t>12 У</t>
  </si>
  <si>
    <t>13 У</t>
  </si>
  <si>
    <t>14 У</t>
  </si>
  <si>
    <t>15 У</t>
  </si>
  <si>
    <t>16 У</t>
  </si>
  <si>
    <t>19 У</t>
  </si>
  <si>
    <t>20 У</t>
  </si>
  <si>
    <t>22 У</t>
  </si>
  <si>
    <t>23 У</t>
  </si>
  <si>
    <t>24 У</t>
  </si>
  <si>
    <t>25 У</t>
  </si>
  <si>
    <t>26 У</t>
  </si>
  <si>
    <t>28 У</t>
  </si>
  <si>
    <t>Атырауская область, Исатайский район</t>
  </si>
  <si>
    <t>Атырауская область, Кызылкогинский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</si>
  <si>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</si>
  <si>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</si>
  <si>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</si>
  <si>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</si>
  <si>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</si>
  <si>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</si>
  <si>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</si>
  <si>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</si>
  <si>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</si>
  <si>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</si>
  <si>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</si>
  <si>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</si>
  <si>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</si>
  <si>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</si>
  <si>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</si>
  <si>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</si>
  <si>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</si>
  <si>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</si>
  <si>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</si>
  <si>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</si>
  <si>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</si>
  <si>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</si>
  <si>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</si>
  <si>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</si>
  <si>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</si>
  <si>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</si>
  <si>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</si>
  <si>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</si>
  <si>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</si>
  <si>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</si>
  <si>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</si>
  <si>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</si>
  <si>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</si>
  <si>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</si>
  <si>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</si>
  <si>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</si>
  <si>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</si>
  <si>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</si>
  <si>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</si>
  <si>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</si>
  <si>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</si>
  <si>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</si>
  <si>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</si>
  <si>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</si>
  <si>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</si>
  <si>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</si>
  <si>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</si>
  <si>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</si>
  <si>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</si>
  <si>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</si>
  <si>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</si>
  <si>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</si>
  <si>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</si>
  <si>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</si>
  <si>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</si>
  <si>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</si>
  <si>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</si>
  <si>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</si>
  <si>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</si>
  <si>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</si>
  <si>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</si>
  <si>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</si>
  <si>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</si>
  <si>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</si>
  <si>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</si>
  <si>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</si>
  <si>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</si>
  <si>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</si>
  <si>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</si>
  <si>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</si>
  <si>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</si>
  <si>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</si>
  <si>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</si>
  <si>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</si>
  <si>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</si>
  <si>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</si>
  <si>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</si>
  <si>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</si>
  <si>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</si>
  <si>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</si>
  <si>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</si>
  <si>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</si>
  <si>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</si>
  <si>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</si>
  <si>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</si>
  <si>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</si>
  <si>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</si>
  <si>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</si>
  <si>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</si>
  <si>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С НДС</t>
  </si>
  <si>
    <t>1. Товары</t>
  </si>
  <si>
    <t>60</t>
  </si>
  <si>
    <t>120240021112</t>
  </si>
  <si>
    <t xml:space="preserve">Итого по услугам </t>
  </si>
  <si>
    <t xml:space="preserve">Итого по товарам </t>
  </si>
  <si>
    <t xml:space="preserve">Итого по работам </t>
  </si>
  <si>
    <t>Всего по новой форме ТРУ</t>
  </si>
  <si>
    <t>12.2021</t>
  </si>
  <si>
    <t>54</t>
  </si>
  <si>
    <t>51</t>
  </si>
  <si>
    <t>52</t>
  </si>
  <si>
    <t>53</t>
  </si>
  <si>
    <t>55</t>
  </si>
  <si>
    <t>56</t>
  </si>
  <si>
    <t>57</t>
  </si>
  <si>
    <t>58</t>
  </si>
  <si>
    <t>59</t>
  </si>
  <si>
    <t>61</t>
  </si>
  <si>
    <t>62</t>
  </si>
  <si>
    <t>Причина исключения</t>
  </si>
  <si>
    <t>ДМ</t>
  </si>
  <si>
    <r>
      <t xml:space="preserve">Идентификатор из внешней системы                                     </t>
    </r>
    <r>
      <rPr>
        <i/>
        <sz val="10"/>
        <rFont val="Times New Roman"/>
        <family val="1"/>
        <charset val="204"/>
      </rPr>
      <t>(необязательное поле)</t>
    </r>
  </si>
  <si>
    <t>г. Атырау ул. Валиханова, 1</t>
  </si>
  <si>
    <t>137-4</t>
  </si>
  <si>
    <t>ДОТиОС</t>
  </si>
  <si>
    <t>100</t>
  </si>
  <si>
    <t>0</t>
  </si>
  <si>
    <t>Атырауская область, Макатский район</t>
  </si>
  <si>
    <t>141923.700.000004</t>
  </si>
  <si>
    <t>повседневные, пропитанные полимерными материалами</t>
  </si>
  <si>
    <t>Г.АТЫРАУ, УЛ.ВАЛИХАНОВА 1</t>
  </si>
  <si>
    <t>Атырауская область, г.Атырау, ст.Тендык, УПТОиКО</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</si>
  <si>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</si>
  <si>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</si>
  <si>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</si>
  <si>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</si>
  <si>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</si>
  <si>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</si>
  <si>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</si>
  <si>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</si>
  <si>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</si>
  <si>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</si>
  <si>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</si>
  <si>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</si>
  <si>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</si>
  <si>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</si>
  <si>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</si>
  <si>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</si>
  <si>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</si>
  <si>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331212.320.000000</t>
  </si>
  <si>
    <t>Работы по ремонту/модернизации компрессорного оборудования</t>
  </si>
  <si>
    <t>331311.100.000005</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</si>
  <si>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</si>
  <si>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</si>
  <si>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</si>
  <si>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</si>
  <si>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</si>
  <si>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</si>
  <si>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статья бюджета</t>
  </si>
  <si>
    <t>внеконтрактный (АУП)</t>
  </si>
  <si>
    <t>контрактный (ПСП)</t>
  </si>
  <si>
    <t xml:space="preserve">zakup.sk.kz </t>
  </si>
  <si>
    <t>номер материала</t>
  </si>
  <si>
    <t>контрактный</t>
  </si>
  <si>
    <t>№ по Перечню</t>
  </si>
  <si>
    <t>70</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</si>
  <si>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</si>
  <si>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</si>
  <si>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</si>
  <si>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34 У</t>
  </si>
  <si>
    <t>48 У</t>
  </si>
  <si>
    <t xml:space="preserve"> Атырауская область, Жылыойский  район</t>
  </si>
  <si>
    <t>47 У</t>
  </si>
  <si>
    <t>46 У</t>
  </si>
  <si>
    <t>45 У</t>
  </si>
  <si>
    <t>44 У</t>
  </si>
  <si>
    <t>43 У</t>
  </si>
  <si>
    <t>42 У</t>
  </si>
  <si>
    <t>41 У</t>
  </si>
  <si>
    <t>40 У</t>
  </si>
  <si>
    <t>39 У</t>
  </si>
  <si>
    <t>37 У</t>
  </si>
  <si>
    <t>36 У</t>
  </si>
  <si>
    <t>35 У</t>
  </si>
  <si>
    <t>33 У</t>
  </si>
  <si>
    <t>32 У</t>
  </si>
  <si>
    <t>50 У</t>
  </si>
  <si>
    <t>49 У</t>
  </si>
  <si>
    <t>31 У</t>
  </si>
  <si>
    <t>10 Р</t>
  </si>
  <si>
    <t xml:space="preserve">Атырауская область </t>
  </si>
  <si>
    <t>12.2019</t>
  </si>
  <si>
    <t>01.2020</t>
  </si>
  <si>
    <t>с НДС</t>
  </si>
  <si>
    <t>ДГР</t>
  </si>
  <si>
    <t>ОВХ</t>
  </si>
  <si>
    <t>11 Р</t>
  </si>
  <si>
    <t>90</t>
  </si>
  <si>
    <t>12 Р</t>
  </si>
  <si>
    <t>13 Р</t>
  </si>
  <si>
    <t>ДГиРМ</t>
  </si>
  <si>
    <t>14 Р</t>
  </si>
  <si>
    <t>15 Р</t>
  </si>
  <si>
    <t>19 Р</t>
  </si>
  <si>
    <t>19240001</t>
  </si>
  <si>
    <t>281331.000.000133</t>
  </si>
  <si>
    <t>Шток</t>
  </si>
  <si>
    <t>для насоса жидкостей</t>
  </si>
  <si>
    <t>11.2019</t>
  </si>
  <si>
    <t>11.2024</t>
  </si>
  <si>
    <t>Шток устьевой сальниковый ШСУ 31-22-4600-40.Назначение - для передачи движения от наземного привода к скважиннымплунжерным или винтовым насосам.Технические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</si>
  <si>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19240002</t>
  </si>
  <si>
    <t>Шток устьевой сальниковый ШСУ.Технические характеристики:Обознаечние штока - ШСУ;Условный диаметр рабочей поверхности, не менее, мм - 31,8;Размер резьбы штанги, мм - 22;Длина, мм, не менее - 7500;Марка стали - 40;Перечень документов при поставке:- должен поставляться с сертификатом и другими документами,удостоверяющим происхождение товара;Соответствующая упаковка, не допускающая повреждение оборудования;Нормативно-технический документ - ГОСТ 31825-2012.Марка/модель -Завод изготовителя -Страна происхождения -(заполняется поставщиком)</t>
  </si>
  <si>
    <t>19240003</t>
  </si>
  <si>
    <t>715 Пара</t>
  </si>
  <si>
    <t>19240004</t>
  </si>
  <si>
    <t>19240005</t>
  </si>
  <si>
    <t>19240006</t>
  </si>
  <si>
    <t>19240007</t>
  </si>
  <si>
    <t>19240008</t>
  </si>
  <si>
    <t>19240009</t>
  </si>
  <si>
    <t>19240010</t>
  </si>
  <si>
    <t>291059.999.000027</t>
  </si>
  <si>
    <t>специализированный, агрегат для обвязки насосных установок с устьем скважины</t>
  </si>
  <si>
    <t xml:space="preserve"> 02.2020</t>
  </si>
  <si>
    <t>19240011</t>
  </si>
  <si>
    <t>291059.999.000023</t>
  </si>
  <si>
    <t>Автомобиль</t>
  </si>
  <si>
    <t>специализированный, установка парооборазующая</t>
  </si>
  <si>
    <t>19240012</t>
  </si>
  <si>
    <t>291059.999.000018</t>
  </si>
  <si>
    <t>специализированный, автоцистерна, объем более 15 м3, но не более 30 м3</t>
  </si>
  <si>
    <t>19240013</t>
  </si>
  <si>
    <t>291059.100.000004</t>
  </si>
  <si>
    <t>специализированный, установка буровая, глубина бурения более 10000 м</t>
  </si>
  <si>
    <t>19240014</t>
  </si>
  <si>
    <t>289250.000.000001</t>
  </si>
  <si>
    <t>Трактор</t>
  </si>
  <si>
    <t>гусеничный, тяговый класс более 8 тс</t>
  </si>
  <si>
    <t>19240015</t>
  </si>
  <si>
    <t>257214.690.000013</t>
  </si>
  <si>
    <t>Муфта</t>
  </si>
  <si>
    <t>штанговая, стальная</t>
  </si>
  <si>
    <t>19240016</t>
  </si>
  <si>
    <t>19240017</t>
  </si>
  <si>
    <t xml:space="preserve">контрактный </t>
  </si>
  <si>
    <t>20240001</t>
  </si>
  <si>
    <t>331212.310.000000</t>
  </si>
  <si>
    <t>Работы по ремонту/модернизации насосного оборудования</t>
  </si>
  <si>
    <t>Капремонт центробежных насосов для НГДУ "Жаикмунайгаз</t>
  </si>
  <si>
    <t>12.2022</t>
  </si>
  <si>
    <t>"Жаикмұнайгаз" МГӨБ-ның ортадан тепкіш сораптарын күрделі жөндеу</t>
  </si>
  <si>
    <t>20240002</t>
  </si>
  <si>
    <t>Капремонт центробежных насосов для НГДУ "Жылыоймунайгаз</t>
  </si>
  <si>
    <t>"Жылыоймұнайгаз" МГӨБ-ның ортадан тепкіш сораптарын күрделі жөндеу</t>
  </si>
  <si>
    <t>20240003</t>
  </si>
  <si>
    <t>Капремонт центробежных насосов для НГДУ "Доссормунайгаз</t>
  </si>
  <si>
    <t>"Доссормұнайгаз" МГӨБ-ның ортадан тепкіш сораптарын күрделі жөндеу</t>
  </si>
  <si>
    <t>20240004</t>
  </si>
  <si>
    <t>Капремонт центробежных насосов для НГДУ "Кайнармунайгаз</t>
  </si>
  <si>
    <t>"Кайнармұнайгаз" МГӨБ-ның ортадан тепкіш сораптарын күрделі жөндеу</t>
  </si>
  <si>
    <t>20240005</t>
  </si>
  <si>
    <t>Капремонт поршневых насосов для НГДУ "Жаикмунайгаз</t>
  </si>
  <si>
    <t>10.2019</t>
  </si>
  <si>
    <t>"Жаикмұнайгаз" МГӨБ-ның бұрғылау сораптарын күрделі жөндеу</t>
  </si>
  <si>
    <t>20240006</t>
  </si>
  <si>
    <t>Капремонт поршневых насосов для НГДУ "Жылыоймунайгаз</t>
  </si>
  <si>
    <t>"Жылыоймұнайгаз" МГӨБ-ның бұрғылау сораптарын күрделі жөндеу</t>
  </si>
  <si>
    <t>20240007</t>
  </si>
  <si>
    <t>Капремонт поршневых насосов для НГДУ "Доссормунайгаз</t>
  </si>
  <si>
    <t>"Доссормұнайгаз" МГӨБ-ның бұрғылау сораптарын күрделі жөндеу</t>
  </si>
  <si>
    <t>20240008</t>
  </si>
  <si>
    <t>Капремонт поршневых насосов для НГДУ "Кайнармунайгаз</t>
  </si>
  <si>
    <t>"Кайнармұнайгаз" МГӨБ-ның бұрғылау сораптарын күрделі жөндеу</t>
  </si>
  <si>
    <t>20240009</t>
  </si>
  <si>
    <t>Техническое обслуживание компрессорных установок на установке подготовки газа</t>
  </si>
  <si>
    <t>Атырауская обл., НГДУ "Жайыкмунайгаз"</t>
  </si>
  <si>
    <t>12.2024</t>
  </si>
  <si>
    <t>20240010</t>
  </si>
  <si>
    <t>Атырауская обл., НГДУ "Доссормунайгаз"</t>
  </si>
  <si>
    <t>20240011</t>
  </si>
  <si>
    <t>Работы по ремонту/модернизации контрольно-измерительных приборов и автоматики и аналогичных измерительных средств и оборудования</t>
  </si>
  <si>
    <t>Сервисное обслуживание и ремонт воздушных винтовых компрессоров и АСУТП и КИП УПГ</t>
  </si>
  <si>
    <t>Сервисное обслуживание и ремонт воздушных винтовых компрессоров и АСУТП и КИП УПГ НГДУ "Жайыкмунайгаз"</t>
  </si>
  <si>
    <t>20240012</t>
  </si>
  <si>
    <t>Сервисное обслуживание и ремонт воздушных винтовых компрессоров и АСУТП и КИП УПГ НГДУ "Доссормунайгаз"</t>
  </si>
  <si>
    <t>ДСПиУИО</t>
  </si>
  <si>
    <t>20240013</t>
  </si>
  <si>
    <t>952110.000.000000</t>
  </si>
  <si>
    <t>Работы по ремонту бытовых электроприборов</t>
  </si>
  <si>
    <t>Работы по ремонту бытовых электроприборов и их частей</t>
  </si>
  <si>
    <t xml:space="preserve">Работы по ремонту бытовой техники (кондиционеры, холодильники и 
другая бытовая техника в НГДУ "Жайыкмунайгаз")
</t>
  </si>
  <si>
    <t>Тұрмыстық техникаларды жөндеу жұмыстары ("Жайыкмұнайгаз" МГӨБ - дағы салқындатқыш, тоңазытқыш және басқада тұрмыстық техникалар)</t>
  </si>
  <si>
    <t>20240014</t>
  </si>
  <si>
    <t xml:space="preserve">Работы по ремонту бытовой техники (кондиционеры, холодильники и 
другая бытовая техника в НГДУ "Жылыоймунайгаз")
</t>
  </si>
  <si>
    <t>Тұрмыстық техникаларды жөндеу жұмыстары ("Жылыоймұнайгаз" МГӨБ - дағы салқындатқыш, тоңазытқыш және басқада тұрмыстық техникалар)</t>
  </si>
  <si>
    <t>20240015</t>
  </si>
  <si>
    <t xml:space="preserve">Работы по ремонту бытовой техники (кондиционеры, холодильники и 
другая бытовая техника в НГДУ "Доссормунайгаз")
</t>
  </si>
  <si>
    <t>Тұрмыстық техникаларды жөндеу жұмыстары ("Доссормұнайгаз" МГӨБ - дағы салқындатқыш, тоңазытқыш және басқада тұрмыстық техникалар)</t>
  </si>
  <si>
    <t>20240016</t>
  </si>
  <si>
    <t xml:space="preserve">Работы по ремонту бытовой техники (кондиционеры, холодильники и 
другая бытовая техника в НГДУ "Кайнармунайгаз")
</t>
  </si>
  <si>
    <t>Атырауская область, Кызылкугинский район</t>
  </si>
  <si>
    <t>Тұрмыстық техникаларды жөндеу жұмыстары ("Қайнармұнайгаз" МГӨБ - дағы салқындатқыш, тоңазытқыш және басқада тұрмыстық техникалар)</t>
  </si>
  <si>
    <t>20240017</t>
  </si>
  <si>
    <t xml:space="preserve">Работы по ремонту бытовой техники (кондиционеры, холодильники и 
другая бытовая техника в упр. "Эмбамунайзнерго")
</t>
  </si>
  <si>
    <t>Тұрмыстық техникаларды жөндеу жұмыстары ("Ембімұнайэнерго" Басқармасындағы салқындатқыш, тоңазытқыш және басқада тұрмыстық техникалар)</t>
  </si>
  <si>
    <t>20240018</t>
  </si>
  <si>
    <t xml:space="preserve">Работы по ремонту бытовой техники (кондиционеры, холодильники и 
другая бытовая техника в УПТиКО)
</t>
  </si>
  <si>
    <t>Тұрмыстық техникаларды жөндеу жұмыстары (ӨТҚжЖК - дағы салқындатқыш, тоңазытқыш және басқада тұрмыстық техникалар)</t>
  </si>
  <si>
    <t>20240019</t>
  </si>
  <si>
    <t xml:space="preserve">Работы по ремонту бытовой техники (кондиционеры, холодильники и 
другая бытовая техника в АУП)
</t>
  </si>
  <si>
    <t>Тұрмыстық техникаларды жөндеу жұмыстары (Басқару аппаратындағы салқындатқыш, тоңазытқыш және басқада тұрмыстық техникалар)</t>
  </si>
  <si>
    <t>20240025</t>
  </si>
  <si>
    <t>712012.000.000000</t>
  </si>
  <si>
    <t>Услуги дефектоскопические</t>
  </si>
  <si>
    <t>Услуги дефектоскопические  по НГДУ "Жылыоймунайгаз"</t>
  </si>
  <si>
    <t>"Жылыоймұнайгаз" МГӨБ бойыншадефектоскопиялық қызметтер</t>
  </si>
  <si>
    <t>20240026</t>
  </si>
  <si>
    <t>Услуги дефектоскопические  по НГДУ "Доссормунайгаз"</t>
  </si>
  <si>
    <t>"Доссормұнайгаз" МГӨБ бойынша дефектоскопиялық қызметтер</t>
  </si>
  <si>
    <t>20240027</t>
  </si>
  <si>
    <t>Услуги дефектоскопические  по НГДУ "Кайнармунайгаз"</t>
  </si>
  <si>
    <t>"Кайнармұнайгаз" МГӨБ бойынша дефектоскопиялық қызметтер</t>
  </si>
  <si>
    <t>20240028</t>
  </si>
  <si>
    <t>712019.000.000009</t>
  </si>
  <si>
    <t>Услуги по диагностированию/экспертизе/анализу/испытаниям/тестированию/осмотру</t>
  </si>
  <si>
    <t>Услуги по диагностике  и обследованию изношенного и морально устаревшего нефтепромыслового оборудования по НГДУ "Жаикмунайгаз"</t>
  </si>
  <si>
    <t>"Жаикмұнайгаз" МГӨБ бойынша тозған және моральдық ескірген мұнай кәсіпшілігі жабдығын диагностикалау және тексеру бойынша қызметтер</t>
  </si>
  <si>
    <t>20240029</t>
  </si>
  <si>
    <t>Услуги по диагностике  и обследованию изношенного и морально устаревшего нефтепромыслового оборудования по НГДУ "Жылыоймунайгаз"</t>
  </si>
  <si>
    <t>"Жылыойұнайгаз" МГӨБ бойынша тозған және моральдық ескірген мұнай кәсіпшілігі жабдығын диагностикалау және тексеру бойынша қызметтер</t>
  </si>
  <si>
    <t>20240030</t>
  </si>
  <si>
    <t>Услуги по диагностике  и обследованию изношенного и морально устаревшего нефтепромыслового оборудования по НГДУ "Доссормунайгаз"</t>
  </si>
  <si>
    <t>"Доссормұнайгаз" МГӨБ бойынша тозған және моральдық ескірген мұнай кәсіпшілігі жабдығын диагностикалау және тексеру бойынша қызметтер</t>
  </si>
  <si>
    <t>20240031</t>
  </si>
  <si>
    <t>Услуги по диагностике  и обследованию изношенного и морально устаревшего нефтепромыслового оборудования по НГДУ "Кайнармунайгаз"</t>
  </si>
  <si>
    <t>"Қайнармұнайгаз" МГӨБ бойынша тозған және моральдық ескірген мұнай кәсіпшілігі жабдығын диагностикалау және тексеру бойынша қызметтер</t>
  </si>
  <si>
    <t>20240032</t>
  </si>
  <si>
    <t>Услуги по диагностике  и обследованию изношенного и морально устаревшего нефтепромыслового оборудования по УЭМЭ</t>
  </si>
  <si>
    <t>ЕЭМБ бойынша тозған және моральдық ескірген мұнай кәсіпшілігі жабдығын диагностикалау және тексеру бойынша қызметтер</t>
  </si>
  <si>
    <t>20240033</t>
  </si>
  <si>
    <t>Услуги по диагностике  и обследованию изношенного и морально устаревшего нефтепромыслового оборудования по УПТОиКО</t>
  </si>
  <si>
    <t>ӨТҚҚжЖКБ бойынша тозған және моральдық ескірген мұнай кәсіпшілігі жабдығын диагностикалау және тексеру бойынша қызметтер</t>
  </si>
  <si>
    <t>ДЭ</t>
  </si>
  <si>
    <t>20240034</t>
  </si>
  <si>
    <t>351210.900.000000</t>
  </si>
  <si>
    <t>Услуги по общему энергоснабжению</t>
  </si>
  <si>
    <t>Услуги по общему энергоснабжению (электроснабжение, теплоэнергия, горячая вода)</t>
  </si>
  <si>
    <t xml:space="preserve">поставка электрической энергии до объектов АО «Эмбамунайгаз» </t>
  </si>
  <si>
    <t>137-21</t>
  </si>
  <si>
    <t>г.Атырау, ул. Валиханова,1</t>
  </si>
  <si>
    <t>20240035</t>
  </si>
  <si>
    <t>поставка электрической энергии до объектов АО «Эмбамунайгаз» в Мангистауской области ПСП Опорная</t>
  </si>
  <si>
    <t xml:space="preserve">Бейнеуский район, Мангистауская область </t>
  </si>
  <si>
    <t>20240036</t>
  </si>
  <si>
    <t>842519.000.000000</t>
  </si>
  <si>
    <t>Услуги аварийно-спасательной службы</t>
  </si>
  <si>
    <t xml:space="preserve">Обслуживание опасных производственных объектов аварийно-спасательными службами </t>
  </si>
  <si>
    <t>"Жылыоймұнайгаз" МГӨБ бойынша қауіпті өндірістік объектілерге авариялық-құтқару қызметтерінің қызмет көрсетуі</t>
  </si>
  <si>
    <t>Обслуживание опасных производственных объектов аварийно-спасательными службами НГДУ "Жылоймунайгаз"</t>
  </si>
  <si>
    <t>20240037</t>
  </si>
  <si>
    <t>521019.900.000003</t>
  </si>
  <si>
    <t xml:space="preserve">Услуги по складированию/хранению грузов </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</si>
  <si>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</si>
  <si>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Хранение сейсмических данных, ведение банка данных и оказание технических услуг по АО "Эмбамунайгаз"</t>
  </si>
  <si>
    <t>Сейсмиқалық деректерін сақтау, деректерін қорын жүргізу жіне техниқалық қызмет көрсету</t>
  </si>
  <si>
    <t>20240038</t>
  </si>
  <si>
    <t>Анализ глубинных и поверхностных проб нефти, газа и воды по АО "Эмбамунайгаз"</t>
  </si>
  <si>
    <t>«Ембімұнайгаз» АҚ бойынша трендіктегі және үстіңге қабаттағы, газ және суға тауарлы мұнайға сынақ талдауы</t>
  </si>
  <si>
    <t>20240039</t>
  </si>
  <si>
    <t>Стандартный анализ и специсследование кернового материала поисково-разведочных скважин</t>
  </si>
  <si>
    <t>Іздестіру-барлау ұңғымаларандағы керн материалдарын стандартты талдау жіне арнайы зерттеу</t>
  </si>
  <si>
    <t>20240040</t>
  </si>
  <si>
    <t>Хранение кернового материала АО«Эмбамунайгаз».</t>
  </si>
  <si>
    <t>«Ембімұнайгаз» АҚ бойынша керн материалын сақтау</t>
  </si>
  <si>
    <t>20240041</t>
  </si>
  <si>
    <t>331218.200.000000</t>
  </si>
  <si>
    <t xml:space="preserve"> Услуги по техническому обслуживанию климатического (кондиционерного) оборудования и систем/вентиляционных систем и оборудования</t>
  </si>
  <si>
    <t>Техническое обслуживание котельной, системы
 отопления, кондиционирования и вентиляции</t>
  </si>
  <si>
    <t>Жылыту жүйесіне, техникалық қызмет көрсету бойынша қызметтер</t>
  </si>
  <si>
    <t>Мониторинг разработки месторождении НГДУ «Жайыкмунайгаз» (С.Балгимбаев, Жанаталап, Камышитовое Юго-Западное, Камышитовое Юго-Восточное, Юго-Восточное Новобогатинское, Забурунье, Гран, Новобогатинское Западное, Центральное Новобогатинское, Юго-Восточное Новобогатинское надкарнизный)</t>
  </si>
  <si>
    <t>"Жайықмунайгаз" МГӨБ (C.Балғымбаев, Жанаталап, О.Б.Қамысты, О.Ш.Қамысты, О.Ш.Новобогат, Забурунье, Гран, Б.Новобогат, О.Новобогат, О.Ш.Новобогат карниз үсті) кен орындарын игеру мониторингі</t>
  </si>
  <si>
    <t>Мониторинг разработки месторождении НГДУ «Жылыоймунайгаз» (С.Нуржанов, З.Прорва, Досмухамбетовское, Актюбе, Акингень, Терень-узюк, Каратон, Кисимбай, Аккудук, Кульсары, Косчагыл, С.Нуржанов северо-восточное крыло)</t>
  </si>
  <si>
    <t>"Жылыоймұнайгаз" МГӨБ Ақінген, Аққұдұк, Қаратон, Қисымбай,Терең-Өзек, С.Нұржанов, Досмухамбетов, Б.Прорва, Ақтөбе, Құлсары, Қосшағыл, С.Нұржанов СБ қанаты) кен орындарын игеру мониторингі</t>
  </si>
  <si>
    <t>Мониторинг разработки месторождении НГДУ «Доссормунайгаз» (Байчунас, Карсак, Алтыкуль, Ботахан, С.Жолдыбай, В.Макат, Кошкар)</t>
  </si>
  <si>
    <t>"Доссормунайгаз" МГӨБ (Байшонас, Алтыкөл, Қарсақ, Ботахан, С.Жолдыбай, Ш.Макат, Қошқар) кен орындарын игеру мониторингі</t>
  </si>
  <si>
    <t>Мониторинг разработки месторождении НГДУ «Кайнармунайгаз» (Б.Жоламанов, С.Котыртас, В.Молдабек, Кондыбай, Уаз, Уаз Восточный, Уаз Северный)</t>
  </si>
  <si>
    <t>"Қайнармұнайгаз" МГӨБ (Б.Жоламанов, С.Котыртас, Ш.Молдабек, Уаз, Ш. Уаз, С.Уаз, Қондыбай) кен орындарын игеру мониторингі</t>
  </si>
  <si>
    <t>841315.000.000004</t>
  </si>
  <si>
    <t>Услуги по обеспечению питанием работников</t>
  </si>
  <si>
    <t>Услуги по организации питания работников АО "Эмбамунайгаз" в Промзоне</t>
  </si>
  <si>
    <t>Ембімұнайгаз АҚ  - ның  қызметкерлерін өндірістік аумақта тамақтандыруды  ұйымдастыру қызметі</t>
  </si>
  <si>
    <t>20240047</t>
  </si>
  <si>
    <t>812110.000.000000</t>
  </si>
  <si>
    <t>Услуги по уборке зданий/помещений/территории и аналогичных объектов</t>
  </si>
  <si>
    <t>Услуги по обслуживанию
социальных, офисных и производственных объектов 
(НГДУ "Жайыкмунайгаз")</t>
  </si>
  <si>
    <t>әлеуметтік, кеңсе және өндірістік нысандарға қызмет көрсету бойынша  қызметтер ("Жайыкмұнайгаз" МГӨБ)</t>
  </si>
  <si>
    <t>Услуги по обслуживанию социальных, офисных и производственных объектов (НГДУ "Жайыкмунайгаз")</t>
  </si>
  <si>
    <t>20240048</t>
  </si>
  <si>
    <t>Услуги по обслуживанию
социальных, офисных и производственных объектов 
(НГДУ "Жылыоймунайгаз")</t>
  </si>
  <si>
    <t>әлеуметтік, кеңсе және өндірістік нысандарға қызмет көрсету бойынша  қызметтер ("Жылыоймұнайгаз" МГӨБ)</t>
  </si>
  <si>
    <t>Услуги по обслуживанию социальных, офисных и производственных объектов (НГДУ "Жылыоймунайгаз")</t>
  </si>
  <si>
    <t>20240049</t>
  </si>
  <si>
    <t>Услуги по обслуживанию
социальных, офисных и производственных объектов 
(НГДУ "Доссормунайгаз")</t>
  </si>
  <si>
    <t>әлеуметтік, кеңсе және өндірістік нысандарға қызмет көрсету бойынша  қызметтер ("Доссормұнайгаз" МГӨБ)</t>
  </si>
  <si>
    <t>Услуги по обслуживанию социальных, офисных и производственных объектов (НГДУ "Доссормунайгаз")</t>
  </si>
  <si>
    <t>20240050</t>
  </si>
  <si>
    <t>Услуги по обслуживанию
социальных, офисных и производственных объектов 
(НГДУ "Кайнармунайгаз")</t>
  </si>
  <si>
    <t>әлеуметтік, кеңсе және өндірістік нысандарға қызмет көрсету бойынша  қызметтер ("Кайнармұнайгаз" МГӨБ)</t>
  </si>
  <si>
    <t>Услуги по обслуживанию социальных, офисных и производственных объектов (НГДУ "Кайнармунайгаз")</t>
  </si>
  <si>
    <t>20240051</t>
  </si>
  <si>
    <t>Услуги по обслуживанию
социальных, офисных и производственных объектов 
(упр. "Эмбамунайэнерго")</t>
  </si>
  <si>
    <t>әлеуметтік, кеңсе және өндірістік нысандарға қызмет көрсету бойынша  қызметтер ("Ембімұнайэнерго" басқармасы)</t>
  </si>
  <si>
    <t>Услуги по обслуживанию социальных, офисных и производственных объектов (упр. "Эмбамунайэнерго")</t>
  </si>
  <si>
    <t>20240052</t>
  </si>
  <si>
    <t>Услуги по обслуживанию
социальных, офисных и производственных объектов 
(УПТиКО)</t>
  </si>
  <si>
    <t>әлеуметтік, кеңсе және өндірістік нысандарға қызмет көрсету бойынша  қызметтер (ӨТҚжЖК)</t>
  </si>
  <si>
    <t>Услуги по обслуживанию социальных, офисных и производственных объектов (УПТиКО)</t>
  </si>
  <si>
    <t>20240053</t>
  </si>
  <si>
    <t>20240054</t>
  </si>
  <si>
    <t>20240055</t>
  </si>
  <si>
    <t>Услуги по сопровождению GPS-мониторинга автотранспорта НГДУ "Жаикмунайгаз" АО "Эмбамунайгаз"</t>
  </si>
  <si>
    <t>"Ембімұнайгаз" АҚ "Жайықмұнайгаз" МГӨБ бойынша GPS бақылауды көлік құралдарын сүйемелдеу қызметін көрсету</t>
  </si>
  <si>
    <t>20240056</t>
  </si>
  <si>
    <t>Услуги по сопровождению GPS-мониторинга автотранспорта НГДУ "Жылоймунайгаз" АО "Эмбамунайгаз"</t>
  </si>
  <si>
    <t>"Ембімұнайгаз" АҚ "Жылыоймұнайгаз" МГӨБ бойынша GPS бақылауды көлік құралдарын сүйемелдеу қызметін көрсету</t>
  </si>
  <si>
    <t>20240057</t>
  </si>
  <si>
    <t>Услуги по сопровождению GPS-мониторинга автотранспорта НГДУ  "Доссормунайгаз" АО "Эмбамунайгаз"</t>
  </si>
  <si>
    <t>"Ембімұнайгаз" АҚ "Доссормұнайгаз" МГӨБ бойынша GPS бақылауды көлік құралдарын сүйемелдеу қызметін көрсету</t>
  </si>
  <si>
    <t>20240058</t>
  </si>
  <si>
    <t>Услуги по сопровождению GPS-мониторинга автотранспорта НГДУ "Кайнармунайгаз" АО "Эмбамунайгаз"</t>
  </si>
  <si>
    <t>"Ембімұнайгаз" АҚ "Қайнармұнайгаз" МГӨБ бойынша GPS бақылауды көлік құралдарын сүйемелдеу қызметін көрсету</t>
  </si>
  <si>
    <t>20240059</t>
  </si>
  <si>
    <t>Услуги по сопровождению GPS-мониторинга автотранспорта Управления "Эмбамунайэнерго" АО "Эмбамунайгаз"</t>
  </si>
  <si>
    <t>"Ембімұнайгаз" АҚ "Ембамұнайэнерго" басқармасы бойынша GPS бақылауды көлік құралдарын сүйемелдеу қызметін көрсету</t>
  </si>
  <si>
    <t>20240060</t>
  </si>
  <si>
    <t>Услуги по сопровождению GPS-мониторинга автотранспорта УПТОиКО АО "Эмбамунайгаз"</t>
  </si>
  <si>
    <t>"Ембімұнайгаз" АҚ "ӨТҚ ж ҚБ" бойынша GPS бақылауды көлік құралдарын сүйемелдеу қызметін көрсету</t>
  </si>
  <si>
    <t>20240061</t>
  </si>
  <si>
    <t>Услуги по сопровождению GPS-мониторинга автотранспорта АУП АО "Эмбамунайгаз"</t>
  </si>
  <si>
    <t>"Ембімұнайгаз" АҚ басқарма аппараты бойынша GPS бақылауды көлік құралдарын сүйемелдеу қызметін көрсету</t>
  </si>
  <si>
    <t>СКБиМР</t>
  </si>
  <si>
    <t>20240062</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</si>
  <si>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</si>
  <si>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</si>
  <si>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</si>
  <si>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Услуги по охране объектов НГДУ "Жайыкмунайгаз" АО "Эмбамунайгаз"</t>
  </si>
  <si>
    <t xml:space="preserve"> Атырауская область, Исатайский район, п. Аккистау</t>
  </si>
  <si>
    <t>20240063</t>
  </si>
  <si>
    <t>Услуги по охране объектов НГДУ "Жылыоймунайгаз" АО "Эмбамунайгаз"</t>
  </si>
  <si>
    <t xml:space="preserve"> Атырауская область, Жылыойский район, г.Кульсары</t>
  </si>
  <si>
    <t>20240064</t>
  </si>
  <si>
    <t>Услуги по охране объектов НГДУ "Кайнармунайгаз" АО "Эмбамунайгаз"</t>
  </si>
  <si>
    <t xml:space="preserve"> Атырауская область, Кзылкугинский район, п.Жамансор</t>
  </si>
  <si>
    <t>20240065</t>
  </si>
  <si>
    <t>Услуги по охране объектов НГДУ "Доссормунайгаз" АО "Эмбамунайгаз"</t>
  </si>
  <si>
    <t xml:space="preserve"> Атырауская область, Макатский район, п. Доссор</t>
  </si>
  <si>
    <t>Услуги по техническому обслуживанию систем телеметрии  и передачи данных НГДУ "Жаикмунайгаз"</t>
  </si>
  <si>
    <t xml:space="preserve">  "Жайықмұнайгаз" МГӨБ телеметрия және деректерді беру жүйесіне техникалық қызметтер көрсету бойынша қызметтер </t>
  </si>
  <si>
    <t>Услуги по техническому обслуживанию систем телеметрии  и передачи данных НГДУ "Жылыоймунайгаз"</t>
  </si>
  <si>
    <t xml:space="preserve"> "Жылыоймұнайгаз" МГӨБ телеметрия және деректерді беру жүйесіне техникалық қызметтер көрсету бойынша қызметтер </t>
  </si>
  <si>
    <t>Услуги по техническому обслуживанию систем телеметрии  и передачи данных НГДУ "Кайнармунайгаз"</t>
  </si>
  <si>
    <t xml:space="preserve"> Атырауская область, Кзылкугинский  район</t>
  </si>
  <si>
    <t xml:space="preserve">Қайнармұнайгаз МГӨБ телеметрия және деректерді беру жүйесіне техникалық қызметтер көрсету бойынша қызметтер </t>
  </si>
  <si>
    <t>Услуги по техническому обслуживанию систем телеметрии  и передачи данных НГДУ "Доссормунайгаз"</t>
  </si>
  <si>
    <t xml:space="preserve"> Атырауская область, Макатский  район</t>
  </si>
  <si>
    <t xml:space="preserve"> "Доссормұнайгаз" МГӨБ телеметрия және деректерді беру жүйесіне техникалық қызметтер көрсету бойынша қызметтер </t>
  </si>
  <si>
    <t>29 У</t>
  </si>
  <si>
    <t>30 У</t>
  </si>
  <si>
    <t>План долгосрочных закупок ТРУ на 2020-2024 годы по АО "Эмбамунайгаз"</t>
  </si>
  <si>
    <t>1 изменения и дополнения № 120240021112-ДПЗ-2020-1 от 11.10. 2019г., утвержден решением Правления №15 от 07.10.2019г</t>
  </si>
  <si>
    <t>Уточненный План долгосрочных закупок товаров, работ и услуг АО "Эмбамунайгаз" на 2020-2024 год</t>
  </si>
  <si>
    <t>ДРНиГ</t>
  </si>
  <si>
    <t>20240020</t>
  </si>
  <si>
    <t>495011.100.000002</t>
  </si>
  <si>
    <t>Услуги по измерению и взвешиванию нефти/нефтепродуктов</t>
  </si>
  <si>
    <t>Услуги по измерению и взвешиванию нефти/нефтепродуктов через систему измерения количества нефти</t>
  </si>
  <si>
    <t>Услуги по измерению и взвешиванию нефти через систему измерения количества нефти на ПСН "Каратон"</t>
  </si>
  <si>
    <t>233600000</t>
  </si>
  <si>
    <t>"Қаратон" МАС-нда мұнай есептеу торабы арқылы мұнай мөлшерін анықтау бойынша қызмет көрсетулер</t>
  </si>
  <si>
    <t>20240021</t>
  </si>
  <si>
    <t>Услуги по измерению и взвешиванию нефти через систему измерения количества нефти на ПСН "Опорная"</t>
  </si>
  <si>
    <t>"Опроная" МАС-нда мұнай есептеу торабы арқылы мұнай мөлшерін анықтау бойынша қызмет көрсетулер</t>
  </si>
  <si>
    <t>20240022</t>
  </si>
  <si>
    <t>Услуги по проведению экспертизы о происхождении товара</t>
  </si>
  <si>
    <t>137-2</t>
  </si>
  <si>
    <t>Тауардың шығуы туралы сараптама жүргізу жөніндегі қызметтер</t>
  </si>
  <si>
    <t>20240023</t>
  </si>
  <si>
    <t>749020.000.000088</t>
  </si>
  <si>
    <t>Услуги по сертификации продукции/процессов/работы/услуги</t>
  </si>
  <si>
    <t>Услуги по подтверждению сертификатов соответствия на серийную продукцию (Газ, сера)</t>
  </si>
  <si>
    <t>Сериялы өнімнің (газ, күкірт) сәйкестік серитификатын растау бойынша қызмет көсету</t>
  </si>
  <si>
    <t>20240024</t>
  </si>
  <si>
    <t>Услуги дефектоскопические  по НГДУ "Жаикмунайгаз"</t>
  </si>
  <si>
    <t>"Жаикмұнайгаз" МГӨБ бойынша дефектоскопиялық қызметтер</t>
  </si>
  <si>
    <t>17 У</t>
  </si>
  <si>
    <t>18 У</t>
  </si>
  <si>
    <t>27 У</t>
  </si>
  <si>
    <t>38 У</t>
  </si>
  <si>
    <t>21 У</t>
  </si>
  <si>
    <t>50-1 У</t>
  </si>
  <si>
    <t>Атырауская область Жылыойский ройон</t>
  </si>
  <si>
    <t>13-1 У</t>
  </si>
  <si>
    <t>исключается в связи с переводом в ГПЗ</t>
  </si>
  <si>
    <t xml:space="preserve"> </t>
  </si>
  <si>
    <t>20240070</t>
  </si>
  <si>
    <t>20 Р</t>
  </si>
  <si>
    <t>711231.100.000001</t>
  </si>
  <si>
    <t>Работы по геофизической разведке/исследованиям</t>
  </si>
  <si>
    <t>Атырауская область, НГДУ "Жайыкмунайгаз"</t>
  </si>
  <si>
    <t>111</t>
  </si>
  <si>
    <t>«Жайықмұнайгаз» МГӨБ кен орындарындағы ұңғымаларды  геофизикалық зерттеу жүргізу</t>
  </si>
  <si>
    <t>Проведение геофизических исследований  на месторождениях НГДУ "Жайыкмунайгаз"</t>
  </si>
  <si>
    <t>20240071</t>
  </si>
  <si>
    <t>21 Р</t>
  </si>
  <si>
    <t>Атырауская область, НГДУ "Доссормунайгаз"</t>
  </si>
  <si>
    <t>109</t>
  </si>
  <si>
    <t>114</t>
  </si>
  <si>
    <t>«Доссормұнайгаз» МГӨБ кен орындарындағы ұңғымаларды  геофизикалық зерттеу жүргізу</t>
  </si>
  <si>
    <t>Проведение геофизических исследований  на месторождениях НГДУ "Доссормунайгаз"</t>
  </si>
  <si>
    <t>20240072</t>
  </si>
  <si>
    <t>22 Р</t>
  </si>
  <si>
    <t>Атырауская область, НГДУ "Кайнармунайгаз"</t>
  </si>
  <si>
    <t>72</t>
  </si>
  <si>
    <t>86</t>
  </si>
  <si>
    <t>«Кайнармұнайгаз» МГӨБ кен орындарындағы ұңғымаларды  геофизикалық зерттеу жүргізу</t>
  </si>
  <si>
    <t>Проведение геофизических исследований  на месторождениях НГДУ "Кайнармунайгаз"</t>
  </si>
  <si>
    <t>20240073</t>
  </si>
  <si>
    <t>23 Р</t>
  </si>
  <si>
    <t>Атырауская область, НГДУ "Жылыоймунайгаз"</t>
  </si>
  <si>
    <t>«Жылыоймұнайгаз» МГӨБ кен орындарындағы ұңғымаларды  геофизикалық зерттеу жүргізу</t>
  </si>
  <si>
    <t>Проведение геофизических исследований  на месторождениях НГДУ "Жылыоймунайгаз"</t>
  </si>
  <si>
    <t>20240074</t>
  </si>
  <si>
    <t>51 У</t>
  </si>
  <si>
    <t>Атырауская область Исатайский ройон</t>
  </si>
  <si>
    <t>"Жайкмунайгаз" МГӨБ бойынша қауіпті өндірістік объектілерге авариялық-құтқару қызметтерінің қызмет көрсетуі</t>
  </si>
  <si>
    <t>Обслуживание опасных производственных объектов аварийно-спасательными службами НГДУ "Жайыкмунайгаз"</t>
  </si>
  <si>
    <t>20240075</t>
  </si>
  <si>
    <t>52 У</t>
  </si>
  <si>
    <t>Атырауская область Макатский ройон</t>
  </si>
  <si>
    <t>"Доссормунайгаз" МГӨБ бойынша қауіпті өндірістік объектілерге авариялық-құтқару қызметтерінің қызмет көрсетуі</t>
  </si>
  <si>
    <t>Обслуживание опасных производственных объектов аварийно-спасательными службами НГДУ "Доссормунайгаз"</t>
  </si>
  <si>
    <t>20240076</t>
  </si>
  <si>
    <t>53 У</t>
  </si>
  <si>
    <t>Атырауская область Кызылкогинский район</t>
  </si>
  <si>
    <t>"Кайнармунайгаз" МГӨБ бойынша қауіпті өндірістік объектілерге авариялық-құтқару қызметтерінің қызмет көрсетуі</t>
  </si>
  <si>
    <t>Обслуживание опасных производственных объектов аварийно-спасательными службами НГДУ "Кайнармунайгаз"</t>
  </si>
  <si>
    <t>28 Р</t>
  </si>
  <si>
    <t>Проведение открытого тендера на закуп данных работ занимает значительное время, так как работы закупаются ежегодно, решено провести его на долгосрочной основе.</t>
  </si>
  <si>
    <t>29 Р</t>
  </si>
  <si>
    <t>30 Р</t>
  </si>
  <si>
    <t>31 Р</t>
  </si>
  <si>
    <t>ДБРиКРС</t>
  </si>
  <si>
    <t>20240077</t>
  </si>
  <si>
    <t>091011.200.000000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</si>
  <si>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</si>
  <si>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t>
  </si>
  <si>
    <t>"Жайықмұнайгаз"МГӨБ кен орнындарында пайдалану ұңғымаларын тұрғызу.</t>
  </si>
  <si>
    <t>Работы по строительству эксплуатационных скважин  на месторождениях НГДУ "Жайыкмунайгаз"</t>
  </si>
  <si>
    <t>20240078</t>
  </si>
  <si>
    <t>Атырауская область, Жылойский район</t>
  </si>
  <si>
    <t>"Жылыоймұнайгаз"МГӨБ кен орнындарында пайдалану ұңғымаларын тұрғызу.</t>
  </si>
  <si>
    <t>Работы по строительству эксплуатационных скважин  на месторождениях НГДУ "Жылыоймунайгаз"</t>
  </si>
  <si>
    <t>20240079</t>
  </si>
  <si>
    <t>"Доссормұнайгаз"МГӨБ кен орнындарында пайдалану ұңғымаларын тұрғызу.</t>
  </si>
  <si>
    <t>Работы по строительству эксплуатационных скважин  на месторождениях НГДУ "Доссормунайгаз"</t>
  </si>
  <si>
    <t>20240080</t>
  </si>
  <si>
    <t>"Қайнармұнайгаз"МГӨБ кен орнындарында пайдалану ұңғымаларын тұрғызу.</t>
  </si>
  <si>
    <t>Работы по строительству эксплуатационных скважин  на месторождениях НГДУ "Кайнармунайгаз"</t>
  </si>
  <si>
    <t>24 Р</t>
  </si>
  <si>
    <t>091012.900.000027</t>
  </si>
  <si>
    <t>Работы по подготовке/сопровождению/контролю/осветлению/утилизации раствора</t>
  </si>
  <si>
    <t>"Жайықмұнайгаз" МГӨБ кен орнындарында пайдалану ұңғымаларын тұрғызу кезінде бұргылау ерітіндісін дайындау,қолдау және қадағалау жұмыстары.</t>
  </si>
  <si>
    <t>Работы по приготовлению, сопровождению и контролю за буровым раствором при строительстве эксплуатационных скважин  на месторождениях НГДУ "Жайыкмунайгаз"</t>
  </si>
  <si>
    <t>25 Р</t>
  </si>
  <si>
    <t>"Жылыоймұнайгаз" МГӨБ кен орнындарында пайдалану ұңғымаларын тұрғызу кезінде бұргылау ерітіндісін дайындау,қолдау және қадағалау жұмыстары.</t>
  </si>
  <si>
    <t>Работы по приготовлению, сопровождению и контролю за буровым раствором при строительстве эксплуатационных скважин  на месторождениях НГДУ "Жылыоймунайгаз"</t>
  </si>
  <si>
    <t>26 Р</t>
  </si>
  <si>
    <t>"Доссормұнайгаз" МГӨБ кен орнындарында пайдалану ұңғымаларын тұрғызу кезінде бұргылау ерітіндісін дайындау,қолдау және қадағалау жұмыстары.</t>
  </si>
  <si>
    <t>Работы по приготовлению, сопровождению и контролю за буровым раствором при строительстве эксплуатационных скважин  на месторождениях НГДУ "Доссормұнайгаз"</t>
  </si>
  <si>
    <t>27 Р</t>
  </si>
  <si>
    <t>"Кайнармұнайгаз" МГӨБ кен орнындарында пайдалану ұңғымаларын тұрғызу кезінде бұргылау ерітіндісін дайындау,қолдау және қадағалау жұмыстары.</t>
  </si>
  <si>
    <t>Работы по приготовлению, сопровождению и контролю за буровым раствором при строительстве эксплуатационных скважин  на месторождениях НГДУ "Кайнармунайгаз"</t>
  </si>
  <si>
    <t>54 У</t>
  </si>
  <si>
    <t>749020.000.000073</t>
  </si>
  <si>
    <t>Услуги по проведению технического аудита</t>
  </si>
  <si>
    <t>Проведение инспекции и аудита сервиса по буровым растворам при строительстве скважин</t>
  </si>
  <si>
    <t>19240020</t>
  </si>
  <si>
    <t>23 Т</t>
  </si>
  <si>
    <t>291059.999.000017</t>
  </si>
  <si>
    <t>специализированный, автоцистерна, объем более 10 м3, но не более 15 м3</t>
  </si>
  <si>
    <t>137-33</t>
  </si>
  <si>
    <t>710000000</t>
  </si>
  <si>
    <t xml:space="preserve"> 05.2020</t>
  </si>
  <si>
    <t>020240000555</t>
  </si>
  <si>
    <t>новая строка</t>
  </si>
  <si>
    <t>19240021</t>
  </si>
  <si>
    <t>21 Т</t>
  </si>
  <si>
    <t>289221.300.000002</t>
  </si>
  <si>
    <t>Бульдозер</t>
  </si>
  <si>
    <t>тяговый класс 5-15</t>
  </si>
  <si>
    <t>19240022</t>
  </si>
  <si>
    <t>22 Т</t>
  </si>
  <si>
    <t>291051.000.000001</t>
  </si>
  <si>
    <t>специализированный, автокран, грузоподъемность не менее 8 т, но не более 40 т</t>
  </si>
  <si>
    <t>19240023</t>
  </si>
  <si>
    <t>18 Т</t>
  </si>
  <si>
    <t>282215.500.000002</t>
  </si>
  <si>
    <t>Автопогрузчик</t>
  </si>
  <si>
    <t>вилочный, грузоподъемность 2500-5000 кг</t>
  </si>
  <si>
    <t>19240024</t>
  </si>
  <si>
    <t>27 Т</t>
  </si>
  <si>
    <t>302013.900.000002</t>
  </si>
  <si>
    <t>Погрузчик-экскаватор</t>
  </si>
  <si>
    <t>для земляных работ</t>
  </si>
  <si>
    <t>19240025</t>
  </si>
  <si>
    <t>25 Т</t>
  </si>
  <si>
    <t>291059.999.000041</t>
  </si>
  <si>
    <t>специализированный, автопоезд-краноманипулятор</t>
  </si>
  <si>
    <t>19240026</t>
  </si>
  <si>
    <t>24 Т</t>
  </si>
  <si>
    <t>291059.999.000033</t>
  </si>
  <si>
    <t>специализированный, ассенизаторский</t>
  </si>
  <si>
    <t>19240027</t>
  </si>
  <si>
    <t>20 Т</t>
  </si>
  <si>
    <t>289212.500.000002</t>
  </si>
  <si>
    <t>Машина бурильно-крановая</t>
  </si>
  <si>
    <t>на базе автошасси</t>
  </si>
  <si>
    <t>19240018</t>
  </si>
  <si>
    <t>26 Т</t>
  </si>
  <si>
    <t>291059.999.000063</t>
  </si>
  <si>
    <t>специализированный, для производства геофизических исследований скважин</t>
  </si>
  <si>
    <t>839 Комплект</t>
  </si>
  <si>
    <t>19240019</t>
  </si>
  <si>
    <t>19 Т</t>
  </si>
  <si>
    <t>282215.500.000007</t>
  </si>
  <si>
    <t>ковшовый, грузоподъемность 5000-8000 кг</t>
  </si>
  <si>
    <t>5-1 Т</t>
  </si>
  <si>
    <t xml:space="preserve"> 02.2019</t>
  </si>
  <si>
    <t>35;37;38;39;41;42;43;45;46;47;48;49</t>
  </si>
  <si>
    <t>17-1 Т</t>
  </si>
  <si>
    <t>8; 9; 10; 11; 12; 13; 14; 20; 22; 23; 24; 50;</t>
  </si>
  <si>
    <t>16-1 Т</t>
  </si>
  <si>
    <t>15-1 Т</t>
  </si>
  <si>
    <t>14-1 Т</t>
  </si>
  <si>
    <t>13-1 Т</t>
  </si>
  <si>
    <t>20240086</t>
  </si>
  <si>
    <t>56 У</t>
  </si>
  <si>
    <t xml:space="preserve">331319.100.000001 </t>
  </si>
  <si>
    <t>Услуги по техническому обслуживанию сетей и оборудования связи</t>
  </si>
  <si>
    <t>20240087</t>
  </si>
  <si>
    <t>55 У</t>
  </si>
  <si>
    <t>20240088</t>
  </si>
  <si>
    <t>57 У</t>
  </si>
  <si>
    <t>20240089</t>
  </si>
  <si>
    <t>58 У</t>
  </si>
  <si>
    <t>изменение ЕНС ТРУ</t>
  </si>
  <si>
    <t>исключается в связи с переводом в ДПЗ</t>
  </si>
  <si>
    <t>2-1 У</t>
  </si>
  <si>
    <t>3-1 У</t>
  </si>
  <si>
    <t>4-1 У</t>
  </si>
  <si>
    <t>5-1 У</t>
  </si>
  <si>
    <t>6-1 У</t>
  </si>
  <si>
    <t>7-1 У</t>
  </si>
  <si>
    <t>8-1 У</t>
  </si>
  <si>
    <t>46-1 У</t>
  </si>
  <si>
    <t>Строка 14</t>
  </si>
  <si>
    <t>44-1 У</t>
  </si>
  <si>
    <t>43-1 У</t>
  </si>
  <si>
    <t>47-1 У</t>
  </si>
  <si>
    <t>48-1 У</t>
  </si>
  <si>
    <t>45-1 У</t>
  </si>
  <si>
    <t>Г.НУР-СУЛТАН, ул. Кунаева, 8, БЦ Изумрудный</t>
  </si>
  <si>
    <t>12-1 Т</t>
  </si>
  <si>
    <t>4; 14;</t>
  </si>
  <si>
    <t>11-1 Т</t>
  </si>
  <si>
    <t>8-1 Т</t>
  </si>
  <si>
    <t>9-1 Т</t>
  </si>
  <si>
    <t>10-1 Т</t>
  </si>
  <si>
    <t>ТКП</t>
  </si>
  <si>
    <t>98-2-1</t>
  </si>
  <si>
    <t>14,</t>
  </si>
  <si>
    <t xml:space="preserve">Сокращение потребности </t>
  </si>
  <si>
    <t>В связи с включением в годовой  план закупа на 2020 год.</t>
  </si>
  <si>
    <t>612011.100.000000</t>
  </si>
  <si>
    <t>Услуги сотовой связи</t>
  </si>
  <si>
    <t>98-2-10</t>
  </si>
  <si>
    <t>"Ембімұнайгаз" АҚ жедел өндірістік байланысын ұйымдастыру жөніндегі қызмет көрсетулер</t>
  </si>
  <si>
    <t>Услуги организации оперативной производственной связи  в АО "Эмбамунайгаз"</t>
  </si>
  <si>
    <t>59 У</t>
  </si>
  <si>
    <t>2-1 Т</t>
  </si>
  <si>
    <t>3-1 Т</t>
  </si>
  <si>
    <t>6-1 Т</t>
  </si>
  <si>
    <t>4-1 Т</t>
  </si>
  <si>
    <t>5-2 Т</t>
  </si>
  <si>
    <t>1-1 Т</t>
  </si>
  <si>
    <t>7-1 Т</t>
  </si>
  <si>
    <t>27-2 У</t>
  </si>
  <si>
    <t>20240099</t>
  </si>
  <si>
    <t>ВХК</t>
  </si>
  <si>
    <t>122-1</t>
  </si>
  <si>
    <t>12.2023</t>
  </si>
  <si>
    <t>«Ембімұнайгаз» АҚ- ның "Жайықмұнайгаз" МГӨБ - ң тауарлық мұнайды сынақ талдауы</t>
  </si>
  <si>
    <t>Анализ физико-химических свойств товарной нефти по НГДУ "Жаикмунайгаз" АО "Эмбамунайгаз"</t>
  </si>
  <si>
    <t>20240100</t>
  </si>
  <si>
    <t>«Ембімұнайгаз» АҚ- ның "Жылыоймұнайгаз" МГӨБ - ң тауарлық мұнайды сынақ талдауы</t>
  </si>
  <si>
    <t>Анализ физико-химических свойств товарной нефти по НГДУ "Жылыоймунайгаз" АО "Эмбамунайгаз"</t>
  </si>
  <si>
    <t>20240101</t>
  </si>
  <si>
    <t>«Ембімұнайгаз» АҚ- ның "Доссормұнайгаз" МГӨБ - ң тауарлық мұнайды сынақ талдауы</t>
  </si>
  <si>
    <t>Анализ физико-химических свойств товарной нефти по НГДУ "Доссормунайгаз" АО "Эмбамунайгаз"</t>
  </si>
  <si>
    <t>20240102</t>
  </si>
  <si>
    <t>«Ембімұнайгаз» АҚ- ның "Кайнармұнайгаз" МГӨБ - ң тауарлық мұнайды сынақ талдауы</t>
  </si>
  <si>
    <t>Анализ физико-химических свойств товарной нефти по НГДУ "Кайнармунайгаз" АО "Эмбамунайгаз"</t>
  </si>
  <si>
    <t>20240103</t>
  </si>
  <si>
    <t>«Ембімұнайгаз» АҚ- ның "Жайыкмұнайгаз" МГӨБ - ңүстіңге қабаттағы, газ және суға , мұнайға сынақ талдауы</t>
  </si>
  <si>
    <t>Анализ физико-химических свойств нефти, газа и воды в поверхностных условиях по НГДУ "Жаикмунайгаз" АО "Эмбамунайгаз"</t>
  </si>
  <si>
    <t>20240104</t>
  </si>
  <si>
    <t>«Ембімұнайгаз» АҚ- ның "Жылыоймұнайгаз" МГӨБ - ңүстіңге қабаттағы, газ және суға , мұнайға сынақ талдауы</t>
  </si>
  <si>
    <t>Анализ физико-химических свойств нефти, газа и воды в поверхностных условиях по НГДУ "Жылыоймунайгаз" АО "Эмбамунайгаз"</t>
  </si>
  <si>
    <t>20240105</t>
  </si>
  <si>
    <t>«Ембімұнайгаз» АҚ- ның "Доссормұнайгаз" МГӨБ - ңүстіңге қабаттағы, газ және суға , мұнайға сынақ талдауы</t>
  </si>
  <si>
    <t>Анализ физико-химических свойств нефти, газа и воды в поверхностных условиях по НГДУ "Доссормунайгаз" АО "Эмбамунайгаз"</t>
  </si>
  <si>
    <t>20240106</t>
  </si>
  <si>
    <t>«Ембімұнайгаз» АҚ- ның "Кайнармұнайгаз" МГӨБ - ңүстіңге қабаттағы, газ және суға , мұнайға сынақ талдауы</t>
  </si>
  <si>
    <t>Анализ физико-химических свойств нефти, газа и воды в поверхностных условиях по НГДУ "Кайнармунайгаз" АО "Эмбамунайгаз"</t>
  </si>
  <si>
    <t>20240107</t>
  </si>
  <si>
    <t>«Ембімұнайгаз» АҚ-ның ӨТҚКжәне ЖБ-ның химиялық заттардың кіріс бақылауын талдау</t>
  </si>
  <si>
    <t>Анализ входного контроля химический реагентов по АО "Эмбамунайгаз" база УПТОиКО</t>
  </si>
  <si>
    <t>20240108</t>
  </si>
  <si>
    <t>712019.000.000010</t>
  </si>
  <si>
    <t>Услуги по проведению лабораторных/лабораторно-инструментальных исследований/анализов</t>
  </si>
  <si>
    <t>Демульгаторлардың өндірісті-сынақтардан өткізуін қолдап жүргізу</t>
  </si>
  <si>
    <t>Сопровождение опытно-промышленных испытаний  демульгаторов</t>
  </si>
  <si>
    <t>20240109</t>
  </si>
  <si>
    <t>331229.900.000016</t>
  </si>
  <si>
    <t>Услуги по техническому обслуживанию добывающего оборудования</t>
  </si>
  <si>
    <t>«Ембімұнайгаз» АҚ- ның "Жылыоймұнайгаз" МГӨБ  Сервистік жабдық «Төменгі тесік
 электр жылытқышы »</t>
  </si>
  <si>
    <t>Сервисное обслуживание оборудования "Скважинный
 электрический нагреватель" по НГДУ "Жылыоймунайгаз" АО "Эмбамунайгаз"</t>
  </si>
  <si>
    <t>20240110</t>
  </si>
  <si>
    <t>Определение физико-химических свойств товарного газа НГДУ "Жайыкмунайгаз"</t>
  </si>
  <si>
    <t>20240111</t>
  </si>
  <si>
    <t>Определение физико-химических свойств товарного газа НГДУ "Доссормунайгаз"</t>
  </si>
  <si>
    <t>20240112</t>
  </si>
  <si>
    <t xml:space="preserve">"Ембімұнайгаз" АҚ  кен орындарындағы қызметкерлердің тамақтануын ұйымдастыру қызметін көрсету </t>
  </si>
  <si>
    <t xml:space="preserve">Услуги по организации питания работников на месторождениях АО "Эмбамунайгаз"
</t>
  </si>
  <si>
    <t>20240113</t>
  </si>
  <si>
    <t>749014.000.000000</t>
  </si>
  <si>
    <t>Услуги по прогнозу погоды и метеорологии</t>
  </si>
  <si>
    <t>137-36</t>
  </si>
  <si>
    <t>ДПР</t>
  </si>
  <si>
    <t>20240114</t>
  </si>
  <si>
    <t>773912.000.000000</t>
  </si>
  <si>
    <t>Услуги по аренде контейнеров</t>
  </si>
  <si>
    <t>аренда и техническое обслуживания биотуалетов</t>
  </si>
  <si>
    <t xml:space="preserve">Атырауская обл. Жылыойский р-он. НГДУ Жылыоймунайгаз </t>
  </si>
  <si>
    <t xml:space="preserve">Жылыоймунайгаз  МГӨБ модульдік және жылжымалы дәретханалар жалга алу және техникалық қызметтер көрсету бойынша қызметтер </t>
  </si>
  <si>
    <t xml:space="preserve">Услуги по аренде и техническому обслуживанию модульных и мобильных туалетов в НГДУ Жылыоймунайгаз </t>
  </si>
  <si>
    <t>20240115</t>
  </si>
  <si>
    <t xml:space="preserve">Атырауская обл. Исатайский р-он. НГДУ Жайыкмунайгаз </t>
  </si>
  <si>
    <t xml:space="preserve">Жайыкмунайгаз  МГӨБ модульдік және жылжымалы дәретханалар жалга алу және техникалық қызметтер көрсету бойынша қызметтер </t>
  </si>
  <si>
    <t xml:space="preserve">Услуги по аренде и техническому обслуживанию модульных и мобильных туалетов в НГДУ Жайыкмунайгаз </t>
  </si>
  <si>
    <t>20240116</t>
  </si>
  <si>
    <t>Атырауская область, Макатский р-он. НГДУ Доссормунайгаз</t>
  </si>
  <si>
    <t xml:space="preserve">Доссормунайгаз МГӨБ модульдік және жылжымалы дәретханалар жалга алу және техникалық қызметтер көрсету бойынша қызметтер </t>
  </si>
  <si>
    <t>Услуги по аренде и техническому обслуживанию модульных и мобильных туалетов в НГДУ Доссормунайгаз</t>
  </si>
  <si>
    <t>20240117</t>
  </si>
  <si>
    <t>Атырауская область, Кызылкугинский р-он. НГДУ Кайнармунайгаз</t>
  </si>
  <si>
    <t xml:space="preserve">Қайнармұнайгаз МГӨБ модульдік және жылжымалы жалга алу және техникалық қызметтер көрсету бойынша қызметтер </t>
  </si>
  <si>
    <t>Услуги по аренде и техническому обслуживанию модульных и мобильных туалетов в НГДУ Кайнармунайгаз</t>
  </si>
  <si>
    <t>20240118</t>
  </si>
  <si>
    <t>749020.000.000096</t>
  </si>
  <si>
    <t>Услуги по техническому освидетельствованию сосудов</t>
  </si>
  <si>
    <t>"Жаикмұнайгаз" МГӨБ-ның кислород, пропан баллондарды жөндеу және куәландыру бойынша қызмет корсету</t>
  </si>
  <si>
    <t>Освидительство и ремонт кислородных и пропановых баллонов для НГДУ "Жаикмунайгаз"</t>
  </si>
  <si>
    <t>20240119</t>
  </si>
  <si>
    <t>"Жылыоймұнайгаз" МГӨБ-ның кислород, пропан баллондарды жөндеу және куәландыру бойынша қызмет корсету</t>
  </si>
  <si>
    <t>Освидительство и ремонт кислородных и пропановых баллонов для НГДУ "Жылыоймунайгаз"</t>
  </si>
  <si>
    <t>20240120</t>
  </si>
  <si>
    <t>"Доссормұнайгаз" МГӨБ-ның кислород, пропан баллондарды жөндеу және куәландыру бойынша қызмет корсету</t>
  </si>
  <si>
    <t>Освидительство и ремонт кислородных и пропановых баллонов для НГДУ "Доссормунайгаз"</t>
  </si>
  <si>
    <t>20240121</t>
  </si>
  <si>
    <t>"Қайнармұнайгаз" МГӨБ-ның кислород, пропан баллондарды жөндеу және куәландыру бойынша қызмет корсету</t>
  </si>
  <si>
    <t>Освидительство и ремонт кислородных и пропановых баллонов для НГДУ "Кайнармунайгаз"</t>
  </si>
  <si>
    <t>20240122</t>
  </si>
  <si>
    <t>ӨТҚҚжЖКБ кислород, пропан баллондарды жөндеу және куәландыру бойынша қызмет корсету</t>
  </si>
  <si>
    <t>Освидительство и ремонт кислородных и пропановых баллонов для  управления "Эмбамунайэнерго"</t>
  </si>
  <si>
    <t>20240124</t>
  </si>
  <si>
    <t>749020.000.000091</t>
  </si>
  <si>
    <t>Услуги по проведению производственного мониторинга</t>
  </si>
  <si>
    <t>"Ембімұнайгаз" АҚ өндірістік экологиялық мониторинг өткізу бойынша қызметтер (ауа, топырақ, ағынды және жер асты сулары)</t>
  </si>
  <si>
    <t>Услуги по проведению производственного экологического мониторинга (воздух, почва, сточные и подземные (грунтовые) воды) АО "Эмбамунайгаз"</t>
  </si>
  <si>
    <t>не соблюдение Экологического Кодекса РК ст. 141 Мониторинг состояния окружающей  среды (ежеквартальный замер) приведет к административному штрафу</t>
  </si>
  <si>
    <t>Работы должны начаться в январе месяце, сдача первого отчета в конце первого квартала 2017г</t>
  </si>
  <si>
    <t>20240125</t>
  </si>
  <si>
    <t>"Жылыоймұнайгаз" МГӨБ Тәжіғали к/о су 
астында қалған және суда тұрған ұңғымалар мониторингін өткізу бойынша 
қызметтер</t>
  </si>
  <si>
    <t xml:space="preserve">Услуги по проведению мониторинга подтопляемых и затопленных скважин м/р Тажигали НГДУ "Жылыоймунайгаз" </t>
  </si>
  <si>
    <t>20240126</t>
  </si>
  <si>
    <t>"Ембімұнайгаз" АҚ-ның келісімді территориясында радиациялық мониторинг 
өткізу бойынша қызметтер</t>
  </si>
  <si>
    <t>Услуги по проведению радиационного мониторинга контрактной территории АО "Эмбамунайгаз"</t>
  </si>
  <si>
    <t>ДУПиОТ</t>
  </si>
  <si>
    <t>20240127</t>
  </si>
  <si>
    <t>841311.000.000001</t>
  </si>
  <si>
    <t>Услуги по обучению персонала/сотрудников</t>
  </si>
  <si>
    <t>98-2-7</t>
  </si>
  <si>
    <t>Атырауская область, город Атырау</t>
  </si>
  <si>
    <t>"Ембімұнайгаз" АҚ басқарма аппараты, ӨТҚжҚБ, "Ембамұнайэнерго" басқармасы бойынша қызметкерлерге қауіпсіздік техникасы бойынша міндетті талаптарга оқу ұйымдастыру және өткізу жөніндегі қызмет көрсету</t>
  </si>
  <si>
    <t>Услуги по организации и проведению обучения обязательным требованиям по технике безопасности АУП АО "Эмбамунайгаз", УПТОиКО, Управление "Эмбамунайэнерго"</t>
  </si>
  <si>
    <t>20240128</t>
  </si>
  <si>
    <t xml:space="preserve">"Жайықмұнайгаз" МГӨБ бойынша қызметкерлерге қауіпсіздік техникасы бойынша міндетті талаптарга оқу ұйымдастыру және өткізу жөніндегі қызмет көрсету </t>
  </si>
  <si>
    <t xml:space="preserve">Услуги по организации и проведению обучения обязательным требованиям по технике безопасности НГДУ "Жаикмунайгаз", Управление "Эмбамунайэнерго" </t>
  </si>
  <si>
    <t>20240129</t>
  </si>
  <si>
    <t xml:space="preserve">"Жылыоймұнайгаз" МГӨБ бойынша қызметкерлерге қауіпсіздік техникасы бойынша міндетті талаптарга оқу ұйымдастыру және өткізу жөніндегі қызмет көрсету </t>
  </si>
  <si>
    <t xml:space="preserve">Услуги по организации и проведению обучения обязательным требованиям по технике безопасности НГДУ "Жылыоймунайгаз", Управление "Эмбамунайэнерго" </t>
  </si>
  <si>
    <t>20240130</t>
  </si>
  <si>
    <t>"Қайнармұнайгаз" МГӨБ бойынша қызметкерлерге қауіпсіздік техникасы бойынша міндетті талаптарга оқу ұйымдастыру және өткізу жөніндегі қызмет көрсету</t>
  </si>
  <si>
    <t xml:space="preserve">Услуги по организации и проведению обучения обязательным требованиям по технике безопасности НГДУ "Кайнармунайгаз", Управление "Эмбамунайэнерго" </t>
  </si>
  <si>
    <t>20240131</t>
  </si>
  <si>
    <t>"Доссормұнайгаз" МГӨБ бойынша қызметкерлерге қауіпсіздік техникасы бойынша міндетті талаптарга оқу ұйымдастыру және өткізу жөніндегі қызмет көрсету</t>
  </si>
  <si>
    <t xml:space="preserve">Услуги по организации и проведению обучения обязательным требованиям по технике безопасности НГДУ "Доссормунайгаз", Управление "Эмбамунайэнерго" </t>
  </si>
  <si>
    <t>ДДНГ</t>
  </si>
  <si>
    <t>20240138</t>
  </si>
  <si>
    <t xml:space="preserve">773919.100.000000 </t>
  </si>
  <si>
    <t>Услуги по аренде нефтедобывающего оборудования</t>
  </si>
  <si>
    <t>ҰЖЖ құралдарын уақытша пайдалануға беру "Жылыоймұнайгаз" МГӨБ</t>
  </si>
  <si>
    <t>Предоставление во временное пользование инструментов ПРС ЖылыойМунайгаз</t>
  </si>
  <si>
    <t>14,19</t>
  </si>
  <si>
    <t>20240139</t>
  </si>
  <si>
    <t xml:space="preserve"> Атырауская область, Исатайский  район</t>
  </si>
  <si>
    <t>ҰЖЖ құралдарын уақытша пайдалануға беру  "Жайықймұнайгаз" МГӨБ</t>
  </si>
  <si>
    <t>Предоставление во временное пользование инструментов ПРС ЖайыкМунайгаз</t>
  </si>
  <si>
    <t>20240140</t>
  </si>
  <si>
    <t>ҰЖЖ құралдарын уақытша пайдалануға беру  "Доссормұнайгаз" МГӨБ</t>
  </si>
  <si>
    <t>Предоставление во временное пользование инструментов ПРС ДоссорМунайгаз</t>
  </si>
  <si>
    <t>20240141</t>
  </si>
  <si>
    <t>ҰЖЖ құралдарын уақытша пайдалануға беру "Қайнармұнайгаз" МГӨБ</t>
  </si>
  <si>
    <t>Предоставление во временное пользование инструментов ПРС КайнарМунайгаз</t>
  </si>
  <si>
    <t>20240090</t>
  </si>
  <si>
    <t>331112.000.000002</t>
  </si>
  <si>
    <t>Работы по зачистке резервуаров</t>
  </si>
  <si>
    <t>03.2020</t>
  </si>
  <si>
    <t xml:space="preserve">"Ембiмұнайгаз"АҚ - ның "Жайықмұнайгаз" МГӨБ - ң резервуарлар мен қазандарды тазарту, қалдықтарды Мердігерге қалдықтарды меншіктеу құқығымен беру арқылы жою бойынша кешенді жұмыстар </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</si>
  <si>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</si>
  <si>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20240091</t>
  </si>
  <si>
    <t xml:space="preserve">"Ембiмұнайгаз"АҚ - ның "Жылыоймұнайгаз" МГӨБ - ң резервуарлар мен қазандарды тазарту, қалдықтарды Мердігерге қалдықтарды меншіктеу құқығымен беру арқылы жою бойынша кешенді жұмыстар </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</si>
  <si>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</si>
  <si>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20240092</t>
  </si>
  <si>
    <t xml:space="preserve">"Ембiмұнайгаз"АҚ - ның "Доссормұнайгаз" МГӨБ - ң резервуарлар мен қазандарды тазарту, қалдықтарды Мердігерге қалдықтарды меншіктеу құқығымен беру арқылы жою бойынша кешенді жұмыстар </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</si>
  <si>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</si>
  <si>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20240093</t>
  </si>
  <si>
    <t xml:space="preserve">"Ембiмұнайгаз"АҚ - ның "Кайнармұнайгаз" МГӨБ - ң резервуарлар мен қазандарды тазарту, қалдықтарды Мердігерге қалдықтарды меншіктеу құқығымен беру арқылы жою бойынша кешенді жұмыстар </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</si>
  <si>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</si>
  <si>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ДКС</t>
  </si>
  <si>
    <t>20240094</t>
  </si>
  <si>
    <t>421110.000.000001</t>
  </si>
  <si>
    <t>Работы по сооружению автомобильной дороги</t>
  </si>
  <si>
    <t xml:space="preserve">Атырауская область, Макатский район </t>
  </si>
  <si>
    <t xml:space="preserve">Шығыс Мақат кен орнындағы кенішілік көлік жолының құрылысы </t>
  </si>
  <si>
    <t>Строительство внутрипромысловой автодороги м/р Восточный Макат</t>
  </si>
  <si>
    <t>20240132</t>
  </si>
  <si>
    <t xml:space="preserve">Атырауская область Исатайский район </t>
  </si>
  <si>
    <t>С.Балғымбаев кен орнының көсіпшілік автожолдары</t>
  </si>
  <si>
    <t xml:space="preserve">Внутрипромысловые автодороги м/р С.Балгимбаева </t>
  </si>
  <si>
    <t>20240133</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</si>
  <si>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</si>
  <si>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</si>
  <si>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</si>
  <si>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 xml:space="preserve">Атырауская область, Жылыойский район </t>
  </si>
  <si>
    <t>08.2021</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</si>
  <si>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</si>
  <si>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</si>
  <si>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20240134</t>
  </si>
  <si>
    <t>432110.400.000000</t>
  </si>
  <si>
    <t>Работы по ремонту/модернизации пожарной системы/систем тушения</t>
  </si>
  <si>
    <t>Работы по ремонту/модернизации пожарной системы/систем тушения и аналогичного оборудования</t>
  </si>
  <si>
    <t xml:space="preserve">Прорва МДАЦ-ындағы автоматтандырылған өрт сөндіру жүйесі  жүйесі </t>
  </si>
  <si>
    <t>Автоматизированная система пожаротушения на ЦППН Прорва</t>
  </si>
  <si>
    <t>091012.900.000011</t>
  </si>
  <si>
    <t>Работы по обустройству скважин</t>
  </si>
  <si>
    <t>20240136</t>
  </si>
  <si>
    <t>г. Атырау ул. Валиханова, 8</t>
  </si>
  <si>
    <t>05.2021</t>
  </si>
  <si>
    <t xml:space="preserve">"Доссормұнайгаз МГӨБ кен орындарының ұңғымаларын жайғастыру </t>
  </si>
  <si>
    <t xml:space="preserve">Обустройство скважин месторождений НГДУ "Доссормунайгаз" </t>
  </si>
  <si>
    <t>20240137</t>
  </si>
  <si>
    <t>03.2022</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</si>
  <si>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</si>
  <si>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</si>
  <si>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32 Р</t>
  </si>
  <si>
    <t>33 Р</t>
  </si>
  <si>
    <t>34 Р</t>
  </si>
  <si>
    <t>35 Р</t>
  </si>
  <si>
    <t>36 Р</t>
  </si>
  <si>
    <t>37 Р</t>
  </si>
  <si>
    <t>38 Р</t>
  </si>
  <si>
    <t>60 У</t>
  </si>
  <si>
    <t>61 У</t>
  </si>
  <si>
    <t>62 У</t>
  </si>
  <si>
    <t>63 У</t>
  </si>
  <si>
    <t>64 У</t>
  </si>
  <si>
    <t>65 У</t>
  </si>
  <si>
    <t>66 У</t>
  </si>
  <si>
    <t>67 У</t>
  </si>
  <si>
    <t>68 У</t>
  </si>
  <si>
    <t>69 У</t>
  </si>
  <si>
    <t>70 У</t>
  </si>
  <si>
    <t>71 У</t>
  </si>
  <si>
    <t>72 У</t>
  </si>
  <si>
    <t>73 У</t>
  </si>
  <si>
    <t>74 У</t>
  </si>
  <si>
    <t>75 У</t>
  </si>
  <si>
    <t>77 У</t>
  </si>
  <si>
    <t>78 У</t>
  </si>
  <si>
    <t>79 У</t>
  </si>
  <si>
    <t>80 У</t>
  </si>
  <si>
    <t>23 -1 Р</t>
  </si>
  <si>
    <t>24 -1 Р</t>
  </si>
  <si>
    <t>26 -1 Р</t>
  </si>
  <si>
    <t>5 -1 Р</t>
  </si>
  <si>
    <t>25 -1 Р</t>
  </si>
  <si>
    <t>исключить</t>
  </si>
  <si>
    <t>сокращение потребности</t>
  </si>
  <si>
    <t>ДК</t>
  </si>
  <si>
    <t>20240142</t>
  </si>
  <si>
    <t>702220.000.000000</t>
  </si>
  <si>
    <t>Услуги аутсорсинга бизнес-процесса</t>
  </si>
  <si>
    <t>Услуги по управлению банковскими счетами первой категории</t>
  </si>
  <si>
    <t>Банктік шоттарды жүргізу бойынша қызметтер</t>
  </si>
  <si>
    <t>новый строка</t>
  </si>
  <si>
    <t>70-1 У</t>
  </si>
  <si>
    <t>46-2 У</t>
  </si>
  <si>
    <t>Строка 14, 20, 21, 29, 30, 48, 49</t>
  </si>
  <si>
    <t>69-1 У</t>
  </si>
  <si>
    <t>44-2 У</t>
  </si>
  <si>
    <t>68-1 У</t>
  </si>
  <si>
    <t>43-2 У</t>
  </si>
  <si>
    <t>67-1 У</t>
  </si>
  <si>
    <t>47-2 У</t>
  </si>
  <si>
    <t>66-1 У</t>
  </si>
  <si>
    <t>48-2 У</t>
  </si>
  <si>
    <t>65-1 У</t>
  </si>
  <si>
    <t>45-2 У</t>
  </si>
  <si>
    <t>42-1 У</t>
  </si>
  <si>
    <t>17-1 У</t>
  </si>
  <si>
    <t>64-1 У</t>
  </si>
  <si>
    <t>71-1 У</t>
  </si>
  <si>
    <t>72-1 У</t>
  </si>
  <si>
    <t>73-1 У</t>
  </si>
  <si>
    <t>74 -1У</t>
  </si>
  <si>
    <t>76 У</t>
  </si>
  <si>
    <t>64-2 У</t>
  </si>
  <si>
    <t>71-2 У</t>
  </si>
  <si>
    <t>72-2 У</t>
  </si>
  <si>
    <t>73-2 У</t>
  </si>
  <si>
    <t>74 -2У</t>
  </si>
  <si>
    <t>Прошу исключить т.к. по Экологическому кодексу Республики Казахстан  от 9 января 2007 года № 212. статье 145-2. пункту 1. Деятельность по ведению метеорологического и гидрологического мониторингов и мониторинга состояния окружающей среды, осуществляемая на государственной наблюдательной сети, относится к государственной монополии и осуществляется национальной гидрометеорологической службой – республиканским государственным предприятием на праве хозяйственного ведения, созданным по решению Правительства Республики Казахстан,  и подподает под пункт 1 подпункт 2  закупки – приобретение Заказчиками за счет собственных денежных средств товаров, работ или услуг, необходимых для обеспечения функционирования, а также выполнения функций либо уставной деятельности Заказчика, осуществляемое в порядке, установленном гражданским законодательством Республики Казахстан и Правилами, а также приобретение Заказчиком товаров, работ и услуг, необходимых для реализации функций получателя от имени государства, за исключением: приобретения товаров, работ, услуг у субъекта государственной монополии по основному предмету его деятельности, у субъекта естественной монополии по регулируемым услугам в соответствии с законодательством о естественных монополиях;</t>
  </si>
  <si>
    <t>19240028</t>
  </si>
  <si>
    <t>265152.350.000001</t>
  </si>
  <si>
    <t>Расходомер</t>
  </si>
  <si>
    <t>ультразвуковой</t>
  </si>
  <si>
    <t>12-2-27</t>
  </si>
  <si>
    <t>Г.НУР-СУЛТАН, ЕСИЛЬСКИЙ РАЙОН, УЛ. Д. КУНАЕВА, 8</t>
  </si>
  <si>
    <t>г.Атырау, ст.Тендык, УПТОиКО</t>
  </si>
  <si>
    <t>"Расходомер ультрозвуковой одноканальный.Назначение - для проведения точных измерений расхода жидкостей исжиженных газов в напорных трубопроводах без врезки в трубопровод.Расходомер имеет один измерительный канал для контроля расходаодномоментно в одной трубе.Расходомер имеет встроенный регистратор и программное обеспечение длязаписи измеренных значений и последующей ее выгрузки.Благодаря наличию Интуитивного меню, мастера установки и звуковогопомощника позиционирования датчиков , настройка расходомера и корректнаяустановка датчиков занимает всего несколько минут.Технические характеристики:Количество каналов измерения - 1 канал;Измеряемые среды - нефть, нефтепродукты, вода, соленая вода, сточныеводы, теплоносители и другие прозрачные для ультразвука жидкости;Диапазон измеряемых скоростей потока, м/с - от 0,01 до 25;Погрешность, не более - 1% от показаний;Диапазон температур измеряемых сред, мин/макс - от минус 50 С до плюс150 С;Диаметр измеряемых трубопроводов, мм - от 50 до 3000;Максимальная концентрация твердых примесей и пузырьков газа, %, до - 10;Величины и единицы измерения:- объемный расход - м3/час, м3/мин, м3/с, л/час, л/мин, л/с, галлоныСША/ч/мин/с/сут;- массовый расход - г/с, т/ч, кг/ч, кг/мин;- масса - г, кг, т;Объём памяти, не менее - 100 000 измерений;Язык меню - русский, английский, немецкий;Конструкция ультразвуковых датчиков расхода - в корпусе из нержавеющейстали, с герметично заделанным бронированным (металлическая защитнаягибкая оболочка) кабелем длиной, м, не более - 1 и разъемом ODU, IP 68;Крепление датчиков к трубе - магнитным устройством с линейкой ивозможностью дополнительного крепления шариковыми цепями с пружинами;Измерение толщины стенки трубопровода - зонд-толщиномер, подключаемый кблоку вычислителя расходомера;Блок электроники - напряжение питания блока электроники, В - 220;Перем. тока/Аккумуляторы:Автономная работа без подзарядки, ч - 24;Индикация - графический ЖК дисплей;Клавиатура - цифробуквенная;Вес блока электроники, кг, не более - 0,65;Потребляемая мощность, Вт - 1;Программа передачи данных на ПК - Windows 2000 / Windows NT / Windows XP/ Windows Vista / Windows 7 / Linux / Mac;Объем регистратора - 100 000;Напряжение питания блока электроники, В - 220;Перем. Тока/Аккумуляторы:Автономная работа без подзарядки, ч - 24;Индикация - графический ЖК дисплей;Клавиатура - цифробуквенная;Вес блока электроники, кг - 0,65;Потребляемая мощность, Вт - 1;Программа передачи данных на ПК - Windows 2000/Windows NT / Windows XP /Windows Vista / Windows 7 / Linux / Mac;Объем регистратора - 100 000;Функциональные возможности программного обеспечения расходомера:- режим «Осциллографа»;- режим калибровки зонда-толщиномера;- диагностика прибора;- диагностика в режиме измерения;- запись до 10 измеренных параметров в регистратор;- сумматор накопленного расхода с разбивкой на положительный иотрицательный;- функция измерения скорости ультразвука в среде;- запись параметров трубопровода в память прибора;Функциональные возможности дополнительного программного обеспечения:- выгрузка измеренных значений/установочных параметров;№- графическое представление;- табличный формат;- экспорт в другие программы;- передача измеренных данных в режиме реального времени;- работа в среде базы «Универсальный менеджер измерений»;Питание:- от четырёх сменных аккумуляторных батарей типоразмера АА, не менее -2500 мАч каждая;- зарядка прибора с возможностью работы прибора от зарядного устройствапитания, В - 220 переменного тока;Возможность оперативной замены питающих элементов в полевых условиях;Работа прибора на полном заряде аккумуляторных батарей не менее - 20часов;Габаритные размеры (ВхШхД), мм, не более - 228 х 72/117 х 47;Вес прибора, г, не более - 650;Упаковка:Противоударный транспортировочный чемодан с IP 67;Степень защиты блока электроники прибора IP 65;Комплект поставки:Ультразвуковой портативный одноканальный  передатчик, шт - 1;Противоударный транспортировочный чемодан IP 67, шт - 1;Пара накладных преобразователей для К1 трубопроводов диаметром, мм - от50 до 3000, t.изм.ср.= -50…150 °С, IP 68 c кабелем 1 м и разъемом ODU,шт - 1;Зонд-толщиномер со встроенным кабелем, разъёмом ODU, Тизм.ср.= -50...130°С, шт - 1;Программа для скачивания измеренных данных, шт - 1;Магнитное устройство для крепления датчиков на трубе, включая линейку ицепь, шт - 1;Акустический гель, t изм.ср.= -50…230 °С, 100 мл, шт - 5;Регистратор в приборе на 100 000 значений, шт - 1;Конвертер RS232/USB с кабелем 1 м, шт - 1;Зарядное устройство для расходомера с ODU разъемом, шт - 1;Аккумуляторная батарея АА-4 шт.(в приборе);Перечень документов при поставке:- руководство по эксплуатации, шт - 1;- паспорт, шт - 1;- сертификат качества ;- свидетельство о первичной поверке (класс 1%, МПИ - 4 года), шт - 1;- паспорт, шт - 1;- сертификат соответствия Таможенного Союза, шт - 1;- сертификат утверждения типа средств измерений в РК, шт - 1;- программное обеспечение «Универсальный менеджер измерений»;Поставщик предоставляет гарантию на качество на весь объём Товаравтечение 12 месяцев от даты ввода в эксплуатацию Товара;Предоставить образец расходомера до вскрытия заявок в Акционерноеобщество «Эмбамунайгаз» Республика Казахстан, г.Атырау, улицаВалиханова, 1 в департамент геологии и разработки месторождений."</t>
  </si>
  <si>
    <t>19240029</t>
  </si>
  <si>
    <t>265153.100.000015</t>
  </si>
  <si>
    <t>Газоанализатор</t>
  </si>
  <si>
    <t>для определения концентрации 2-ух и более газов</t>
  </si>
  <si>
    <t>"Газоанализатор переносной.Назначение - для измерения четырех компонентов газов;Технические характеристики:Измеряемые газы -  O2, H2S, CO, метан (горючие газы) с использованиеминфракрасного сенсора;Диапазон обнаружения газов:- O2: 0-30 объемных %;- H2S: 0-100 ppm;- CO: 0-500 ppm;- горючие газы (нижний предел взрываемости): 0-100 % НКПР (LEL%);Габаритные размеры, мм, не более - 120х65х35;Вес, гр, не более - 250;Прочная конструкция IP - 67/68 с высокой защитой от воздействия воды;Время работы от аккумулятора, не менее - 15 дней при температуре -20 ͦСбез подзарядки и без снижения эффективности обнаружения нижнего пределавзрываемости (LEL) водорода и других горючих газов;Рабочая температура - от минус 20°C до плюс 50°С;Сигнализация - вибро, визуальная и звуковая, дБ, не менее - 95;Управление прибора должно осуществляться одной кнопкой;Прибор должен иметь световой маячок - индикатор работоспособностивстроенных датчиков прибора, данная функция необходима для легкой(визуальной) проверки работоспособности прибора.Гарантия на прибор, включая датчики - 2 года;Поверка газоанализатора должна проводиться за счет поставщика не менее 1раза в 6 месяцев в период гарантийного срока;Прочный зажим типа "крокодил" из нержавеющей стали.Комплектация поставки:- зарядное устройство;- колпачок для теста/калибровки с трубкой;- техническое описание и инструкция по эксплуатации на русском языке;- действующее свидетельство о поверке.Прибор должен быть внесен в реестр ГСИ Республики Казахстан.Нормативно-технический документ - ГОСТ 13320-81.</t>
  </si>
  <si>
    <t>ДАПИТ-АСУТП</t>
  </si>
  <si>
    <t>19240030</t>
  </si>
  <si>
    <t>265163.500.000007</t>
  </si>
  <si>
    <t>Счетчик жидкости</t>
  </si>
  <si>
    <t>турбинный</t>
  </si>
  <si>
    <t xml:space="preserve">Счетчик турбинный водяной СТВ состоит из герметичного корпуса, счетного механизма и измерительной камеры с турбинкой. Счетный механизм имеет индикаторное устройство с роликовыми и стрелочными указателями объема воды в кубических метрах и его долях. 
Технические характеристики:  
Тип - турбинный сухоходный; 
Диаметр условного прохода, мм - 80;
Максимальное рабочее давление, МПа, не более - 1,6;  
Потеря давления при наибольшем расходе, МПа, не более - 0,1;
Присоединение - фланцевое (4 отверстия); 
Рабочее положение ― Н (горизонтальное);
Метрологический класс по ГОСТ Р50193,1-92 - В ; 
Диапазон рабочих температур измеряемой холодной воды, С ― от +5 до +40;
Расход воды - Q min - 1,6 м3/ч;  Q nom - 60 м3/ч;  Q max - 120 м3/ч;
Пределы допускаемых значений относительной погрешности измерений, в диапазонах:
- от Qmin до Qt ± 5 %; 
- от Qt до Qmax  ± 2% ;
Максимальный объем воды, измеряемый счетчиком:
 - за сутки, м3 - 1650;
 - за месяц, м3 - 33000;
Норма средней наработки на отказ, ч - 100000;
Средний срок службы счетчиков, лет, не менее - 12;
Комплект поставки: Счетчик (фланцевый с комплектом прокладок) - 1 шт, упаковка - 1 шт. 
Документация при поставке: паспорт, инструкция/ руководство по  монтажу и эксплуатации на русском или на казахском языке, копия сертификата о признании утверждения типа средств измерений в РК, свидетельство о поверке.
</t>
  </si>
  <si>
    <t>19240031</t>
  </si>
  <si>
    <t>Счетчик жидкости турбинный ТОР1-50 предназначен для измерения количестважидкости (воды, нефти и нефтепродуктов) в единицах объема натехнологических установках  АГЗУ «Спутник».Технические характеристики:Диаметр условного прохода ДУ, мм - 50;Пропускная способность, м3/ч - от 6 до 30;Род тока - постоянный;Напряжение датчика электромагнитного, не менее В - 6-15%+10%;Температура рабочей среды, С - от 5 до 70;Температура окружающего воздуха, С - от -50 до +50;Содержание парафина объемное, не более % - 10;Вязкость, мг/с - от 1х10-6 до 120х10-6;Содержание сернистых соединений по весу, % - 3;Механических примесей, не более мг/л - 3000;Размер частиц механических примесей, не более мм - 5;Документация при поставке: паспорт, инструкция / руководство по  монтажуи эксплуатации на русском или на казахском языке, копия сертификата опризнании утверждения типа средств измерений в РК, свидетельство оповерке.</t>
  </si>
  <si>
    <t>19240032</t>
  </si>
  <si>
    <t>265163.500.000008</t>
  </si>
  <si>
    <t>камерный</t>
  </si>
  <si>
    <t>Счетчик жидкости камерный СКЖ 60-40-М2 предназначен для измерения припостоянных и переменных расходах: -массового расхода общей массывещества. Счетчики могут применяться в разных областях, наиболее широкоприменяется в нефтедобывающей и химической промышленности. Счетчикиустанавливаются на устье добывающей скважины, на групповой замернойустановке, на узле сбора и подготовки нефти, в системах контроля ирегулирования технологических процессов. Измеряемая среда - Жидкость всоставе нефтегазоводяной смеси, поступающая из скважин.Технические характеристики:Расход жидкости, Qmax т/сут - до 60;Рабочее давление, кгс/см2 - 40;Модификация вычислителя - М2;Диаметр условного прохода патрубков Ду, мм - 50;Расход жидкости минимальный, Qmin м3/ч - 0,05;Диапазон измерений Qmax/ Qmin - 1:160;Рабочее давление, МПа - 4;Предел допускаемой основной относительной погрешности счетчика вдиапазоне расхода, в том числе:- вычислителя БЭСКЖ-2М8 –±0,1%;- датчика ПНСКЖ-1 - ±0,1%;Верхнее значение кинематической вязкости измеряемой среды, м2/с - до 1,5*10-4;Температура окружающей среды, С - от 0 до 50;Минимальное допустимое содержание объемной доли газа в составегазожидкостной смеси во всех режимах эксплуатации, %, не менее - 2;Содержание сероводорода в попутном газе:- не более 4% от объема (при давлении до 1,7 Мпа);- не более 0,02 % от объема (при давлении выше 1,7 до 4,0Мпа);Конструкция и присоединительные размеры:1 - вычислитель БЭСКЖ-2М;Камерный преобразователь расхода (КПР):2 - герметичный корпус;3 - съемный блок измерительный СКЖ-60-40БИ-4;4 - коллектор для ввода и вывода рабочей жидкости;5 - бугельное соединение;6 - индикатор уклона для регулировки КПР в пространстве;7 - штуцер для подключения манометра;8 - штуцер дренажный;9 - кабель, соединяющий КПР и вычислитель.Документация при поставке:- паспорт;- инструкция / руководство по  монтажу и эксплуатации на русском или наказахском языке;- копия сертификата о признании утверждения типа средств измерений в РК;- свидетельство о поверке.</t>
  </si>
  <si>
    <t>23-1 Т</t>
  </si>
  <si>
    <t>02.2020</t>
  </si>
  <si>
    <t>22-1 Т</t>
  </si>
  <si>
    <t>21-1 Т</t>
  </si>
  <si>
    <t>19-1 Т</t>
  </si>
  <si>
    <t>26-1 Т</t>
  </si>
  <si>
    <t>20-1 Т</t>
  </si>
  <si>
    <t>18-1 Т</t>
  </si>
  <si>
    <t>27-1 Т</t>
  </si>
  <si>
    <t>25-1 Т</t>
  </si>
  <si>
    <t>24-1 Т</t>
  </si>
  <si>
    <t>60-1 У</t>
  </si>
  <si>
    <t>61-1 У</t>
  </si>
  <si>
    <t>62-1 У</t>
  </si>
  <si>
    <t>63-1 У</t>
  </si>
  <si>
    <t>51-1У</t>
  </si>
  <si>
    <t>ЗЦП</t>
  </si>
  <si>
    <t>Освидетельство и ремонт кислородных и пропановых баллонов для НГДУ "Жаикмунайгаз"</t>
  </si>
  <si>
    <t>изм столбец  8,52</t>
  </si>
  <si>
    <t>54-1 У</t>
  </si>
  <si>
    <t>Освидетельство и ремонт кислородных и пропановых баллонов для НГДУ "Жылыоймунайгаз"</t>
  </si>
  <si>
    <t>53 -1У</t>
  </si>
  <si>
    <t>Освидетельство и ремонт кислородных и пропановых баллонов для НГДУ "Доссормунайгаз"</t>
  </si>
  <si>
    <t>52-1 У</t>
  </si>
  <si>
    <t>Освидетельство и ремонт кислородных и пропановых баллонов для НГДУ "Кайнармунайгаз"</t>
  </si>
  <si>
    <t>55-1 У</t>
  </si>
  <si>
    <t>"ЕмбіМунайЭнерго" Баскармасына  кислород, пропан баллондарды жөндеу және куәландыру бойынша қызмет корсету</t>
  </si>
  <si>
    <t>Освидетельство и ремонт кислородных и пропановых баллонов для  управления "Эмбамунайэнерго"</t>
  </si>
  <si>
    <t>11-2-1</t>
  </si>
  <si>
    <t>42-2 У</t>
  </si>
  <si>
    <t>11-1-1-1</t>
  </si>
  <si>
    <t>9-1 У</t>
  </si>
  <si>
    <t>ДМТС</t>
  </si>
  <si>
    <t>20240143</t>
  </si>
  <si>
    <t>522119.900.000000</t>
  </si>
  <si>
    <t>Услуги эксплуатации подъездных путей</t>
  </si>
  <si>
    <t>Услуги по использованию и предоставлению подъездного пути от стрелки №307 до упора по ст.Кульсары на Кульсаринской базе УПТОиКО</t>
  </si>
  <si>
    <t>12-2-13</t>
  </si>
  <si>
    <t>Атырауская область, ст. Кульсары</t>
  </si>
  <si>
    <t>81 У</t>
  </si>
  <si>
    <t>28 Т</t>
  </si>
  <si>
    <t>29 Т</t>
  </si>
  <si>
    <t>30 Т</t>
  </si>
  <si>
    <t>31 Т</t>
  </si>
  <si>
    <t>32 Т</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</si>
</sst>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43" formatCode="_-* #,##0.00\ _₽_-;\-* #,##0.00\ _₽_-;_-* &quot;-&quot;??\ _₽_-;_-@_-"/>
    <numFmt numFmtId="164" formatCode="_-* #,##0.00\ _р_._-;\-* #,##0.00\ _р_._-;_-* &quot;-&quot;??\ _р_._-;_-@_-"/>
    <numFmt numFmtId="165" formatCode="_(* #,##0.00_);_(* \(#,##0.00\);_(* &quot;-&quot;??_);_(@_)"/>
    <numFmt numFmtId="166" formatCode="#,##0.000"/>
    <numFmt numFmtId="167" formatCode="_-* #,##0.00_р_._-;\-* #,##0.00_р_._-;_-* &quot;-&quot;??_р_._-;_-@_-"/>
    <numFmt numFmtId="168" formatCode="#,##0.00;[Red]#,##0.00"/>
    <numFmt numFmtId="169" formatCode="#,##0.00\ _₽"/>
    <numFmt numFmtId="170" formatCode="0.000"/>
    <numFmt numFmtId="171" formatCode="#,##0.00_р_."/>
    <numFmt numFmtId="172" formatCode="[$-419]#,##0.00"/>
    <numFmt numFmtId="173" formatCode="_-* #,##0_р_._-;\-* #,##0_р_._-;_-* &quot;-&quot;??_р_._-;_-@_-"/>
    <numFmt numFmtId="174" formatCode="#,##0.00_ ;[Red]\-#,##0.00\ "/>
    <numFmt numFmtId="175" formatCode="[$-419]mmmm\ yyyy;@"/>
    <numFmt numFmtId="176" formatCode="#,##0.000\ _₽"/>
    <numFmt numFmtId="177" formatCode="000000"/>
    <numFmt numFmtId="178" formatCode="_-* #,##0\ _₽_-;\-* #,##0\ _₽_-;_-* &quot;-&quot;??\ _₽_-;_-@_-"/>
    <numFmt numFmtId="179" formatCode="#,##0.00_ ;\-#,##0.00\ "/>
    <numFmt numFmtId="180" formatCode="_-* #,##0\ _₸_-;\-* #,##0\ _₸_-;_-* &quot;-&quot;??\ _₸_-;_-@_-"/>
    <numFmt numFmtId="181" formatCode="_-* #,##0.00\ _₸_-;\-* #,##0.00\ _₸_-;_-* &quot;-&quot;??\ _₸_-;_-@_-"/>
  </numFmts>
  <fonts count="41"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0"/>
      <color indexed="8"/>
      <name val="Times New Roman"/>
      <family val="1"/>
      <charset val="204"/>
    </font>
    <font>
      <sz val="11"/>
      <color theme="1"/>
      <name val="Times New Roman"/>
      <family val="1"/>
      <charset val="204"/>
    </font>
    <font>
      <sz val="10"/>
      <color theme="1"/>
      <name val="Times New Roman"/>
      <family val="1"/>
      <charset val="204"/>
    </font>
    <font>
      <sz val="12"/>
      <color theme="1"/>
      <name val="Calibri"/>
      <family val="2"/>
      <charset val="204"/>
      <scheme val="minor"/>
    </font>
    <font>
      <i/>
      <sz val="10"/>
      <name val="Times New Roman"/>
      <family val="1"/>
      <charset val="204"/>
    </font>
    <font>
      <b/>
      <sz val="9"/>
      <name val="Times New Roman"/>
      <family val="1"/>
      <charset val="204"/>
    </font>
    <font>
      <sz val="9"/>
      <name val="Times New Roman"/>
      <family val="1"/>
      <charset val="204"/>
    </font>
    <font>
      <sz val="10"/>
      <color rgb="FFFF0000"/>
      <name val="Times New Roman"/>
      <family val="1"/>
      <charset val="204"/>
    </font>
    <font>
      <b/>
      <sz val="10"/>
      <color theme="1"/>
      <name val="Times New Roman"/>
      <family val="1"/>
      <charset val="204"/>
    </font>
    <font>
      <sz val="12"/>
      <color theme="1"/>
      <name val="Times New Roman"/>
      <family val="1"/>
      <charset val="204"/>
    </font>
    <font>
      <u/>
      <sz val="11"/>
      <color theme="10"/>
      <name val="Calibri"/>
      <family val="2"/>
      <charset val="204"/>
      <scheme val="minor"/>
    </font>
    <font>
      <sz val="10"/>
      <color rgb="FF212529"/>
      <name val="Times New Roman"/>
      <family val="1"/>
      <charset val="204"/>
    </font>
    <font>
      <sz val="10"/>
      <name val="Times New Roman"/>
      <family val="1"/>
    </font>
    <font>
      <i/>
      <sz val="9"/>
      <name val="Times New Roman"/>
      <family val="1"/>
      <charset val="204"/>
    </font>
    <font>
      <sz val="11"/>
      <name val="Times New Roman"/>
      <family val="1"/>
      <charset val="204"/>
    </font>
    <font>
      <sz val="11"/>
      <name val="Calibri"/>
      <family val="2"/>
      <charset val="204"/>
    </font>
    <font>
      <sz val="11"/>
      <color rgb="FF212529"/>
      <name val="Times New Roman"/>
      <family val="1"/>
      <charset val="204"/>
    </font>
    <font>
      <b/>
      <sz val="11"/>
      <name val="Times New Roman"/>
      <family val="1"/>
      <charset val="204"/>
    </font>
    <font>
      <sz val="11"/>
      <color rgb="FFFF0000"/>
      <name val="Times New Roman"/>
      <family val="1"/>
      <charset val="204"/>
    </font>
    <font>
      <sz val="11"/>
      <name val="Calibri"/>
      <family val="2"/>
      <charset val="204"/>
    </font>
    <font>
      <sz val="10"/>
      <color indexed="8"/>
      <name val="Arial"/>
      <family val="2"/>
      <charset val="204"/>
    </font>
    <font>
      <sz val="11"/>
      <name val="Calibri"/>
      <family val="2"/>
      <charset val="204"/>
    </font>
    <font>
      <sz val="12"/>
      <name val="Times New Roman"/>
      <family val="1"/>
      <charset val="204"/>
    </font>
    <font>
      <sz val="14"/>
      <name val="Times New Roman"/>
      <family val="1"/>
      <charset val="204"/>
    </font>
    <font>
      <sz val="11"/>
      <color indexed="8"/>
      <name val="Times New Roman"/>
      <family val="1"/>
      <charset val="204"/>
    </font>
    <font>
      <sz val="10"/>
      <name val="Calibri"/>
      <family val="2"/>
      <charset val="204"/>
      <scheme val="minor"/>
    </font>
    <font>
      <sz val="12"/>
      <color indexed="8"/>
      <name val="Times New Roman"/>
      <family val="1"/>
      <charset val="204"/>
    </font>
    <font>
      <sz val="10"/>
      <color rgb="FF000000"/>
      <name val="Times New Roman"/>
      <family val="1"/>
      <charset val="204"/>
    </font>
    <font>
      <sz val="10"/>
      <name val="Calibri"/>
      <family val="2"/>
      <charset val="204"/>
    </font>
    <font>
      <sz val="11"/>
      <name val="Calibri"/>
      <family val="2"/>
      <charset val="204"/>
      <scheme val="minor"/>
    </font>
    <font>
      <sz val="11"/>
      <name val="Calibri"/>
    </font>
  </fonts>
  <fills count="8">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8"/>
      </left>
      <right/>
      <top style="thin">
        <color indexed="8"/>
      </top>
      <bottom style="thin">
        <color indexed="8"/>
      </bottom>
      <diagonal/>
    </border>
  </borders>
  <cellStyleXfs count="29">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3"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 fillId="0" borderId="0"/>
    <xf numFmtId="0" fontId="4" fillId="0" borderId="0"/>
    <xf numFmtId="0" fontId="20" fillId="0" borderId="0" applyNumberFormat="0" applyFill="0" applyBorder="0" applyAlignment="0" applyProtection="0"/>
    <xf numFmtId="0" fontId="4" fillId="0" borderId="0"/>
    <xf numFmtId="0" fontId="1" fillId="0" borderId="0"/>
    <xf numFmtId="164" fontId="1" fillId="0" borderId="0" applyFont="0" applyFill="0" applyBorder="0" applyAlignment="0" applyProtection="0"/>
    <xf numFmtId="0" fontId="30" fillId="0" borderId="0"/>
    <xf numFmtId="44" fontId="1" fillId="0" borderId="0" applyFont="0" applyFill="0" applyBorder="0" applyAlignment="0" applyProtection="0"/>
    <xf numFmtId="0" fontId="30" fillId="0" borderId="0"/>
  </cellStyleXfs>
  <cellXfs count="556">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Alignment="1">
      <alignment horizontal="left" vertical="center"/>
    </xf>
    <xf numFmtId="49" fontId="3" fillId="0" borderId="0" xfId="0" applyNumberFormat="1" applyFont="1" applyFill="1" applyBorder="1" applyAlignment="1">
      <alignment horizontal="left"/>
    </xf>
    <xf numFmtId="4" fontId="3" fillId="0" borderId="0" xfId="2" applyNumberFormat="1" applyFont="1" applyFill="1" applyAlignment="1">
      <alignment horizontal="left" vertical="center"/>
    </xf>
    <xf numFmtId="0" fontId="3" fillId="0" borderId="0" xfId="0" applyFont="1" applyFill="1" applyAlignment="1">
      <alignment horizontal="left"/>
    </xf>
    <xf numFmtId="0" fontId="5" fillId="3" borderId="4" xfId="2" applyFont="1" applyFill="1" applyBorder="1" applyAlignment="1">
      <alignment horizontal="left" vertical="center"/>
    </xf>
    <xf numFmtId="169" fontId="3" fillId="0" borderId="0" xfId="0" applyNumberFormat="1" applyFont="1" applyFill="1" applyBorder="1" applyAlignment="1">
      <alignment horizontal="left"/>
    </xf>
    <xf numFmtId="0" fontId="3" fillId="0" borderId="0" xfId="19" applyFont="1" applyFill="1" applyAlignment="1">
      <alignment horizontal="left"/>
    </xf>
    <xf numFmtId="169" fontId="3" fillId="0" borderId="0" xfId="19" applyNumberFormat="1"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3" borderId="4" xfId="0" applyNumberFormat="1" applyFont="1" applyFill="1" applyBorder="1" applyAlignment="1">
      <alignment horizontal="left"/>
    </xf>
    <xf numFmtId="49" fontId="5" fillId="3" borderId="4" xfId="0" applyNumberFormat="1" applyFont="1" applyFill="1" applyBorder="1" applyAlignment="1">
      <alignment horizontal="left" vertical="center"/>
    </xf>
    <xf numFmtId="169" fontId="3" fillId="3" borderId="4" xfId="0" applyNumberFormat="1" applyFont="1" applyFill="1" applyBorder="1" applyAlignment="1">
      <alignment horizontal="left"/>
    </xf>
    <xf numFmtId="169" fontId="3" fillId="3" borderId="4" xfId="0" applyNumberFormat="1" applyFont="1" applyFill="1" applyBorder="1" applyAlignment="1">
      <alignment horizontal="left" vertical="center"/>
    </xf>
    <xf numFmtId="169" fontId="5" fillId="3" borderId="4" xfId="0" applyNumberFormat="1" applyFont="1" applyFill="1" applyBorder="1" applyAlignment="1">
      <alignment horizontal="left" vertical="center"/>
    </xf>
    <xf numFmtId="169" fontId="5" fillId="3" borderId="4" xfId="1" applyNumberFormat="1" applyFont="1" applyFill="1" applyBorder="1" applyAlignment="1">
      <alignment horizontal="left" vertical="center"/>
    </xf>
    <xf numFmtId="49" fontId="5" fillId="2" borderId="4" xfId="0" applyNumberFormat="1" applyFont="1" applyFill="1" applyBorder="1" applyAlignment="1">
      <alignment horizontal="left"/>
    </xf>
    <xf numFmtId="172" fontId="15" fillId="0" borderId="0" xfId="2" applyNumberFormat="1" applyFont="1" applyFill="1" applyBorder="1" applyAlignment="1">
      <alignment horizontal="left" vertical="center"/>
    </xf>
    <xf numFmtId="172" fontId="16" fillId="0" borderId="0" xfId="2" applyNumberFormat="1" applyFont="1" applyFill="1" applyBorder="1" applyAlignment="1">
      <alignment horizontal="left" vertical="center"/>
    </xf>
    <xf numFmtId="49" fontId="3" fillId="0" borderId="4" xfId="0" applyNumberFormat="1" applyFont="1" applyFill="1" applyBorder="1" applyAlignment="1">
      <alignment horizontal="left" vertical="top"/>
    </xf>
    <xf numFmtId="49" fontId="3" fillId="0" borderId="4" xfId="0" applyNumberFormat="1" applyFont="1" applyFill="1" applyBorder="1" applyAlignment="1">
      <alignment horizontal="left" vertical="top" wrapText="1"/>
    </xf>
    <xf numFmtId="49"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center"/>
    </xf>
    <xf numFmtId="0" fontId="3" fillId="0" borderId="4" xfId="0" applyFont="1" applyFill="1" applyBorder="1" applyAlignment="1">
      <alignment horizontal="left" vertical="top" wrapText="1"/>
    </xf>
    <xf numFmtId="0" fontId="3" fillId="0" borderId="4"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xf>
    <xf numFmtId="0" fontId="3" fillId="0" borderId="4" xfId="0" applyFont="1" applyFill="1" applyBorder="1" applyAlignment="1">
      <alignment horizontal="left" vertical="center" wrapText="1"/>
    </xf>
    <xf numFmtId="49" fontId="5" fillId="0" borderId="4" xfId="0" applyNumberFormat="1" applyFont="1" applyFill="1" applyBorder="1" applyAlignment="1">
      <alignment horizontal="left"/>
    </xf>
    <xf numFmtId="49" fontId="5" fillId="0" borderId="4" xfId="0" applyNumberFormat="1" applyFont="1" applyFill="1" applyBorder="1" applyAlignment="1">
      <alignment horizontal="left" vertical="center"/>
    </xf>
    <xf numFmtId="0" fontId="12" fillId="0" borderId="4" xfId="0" applyFont="1" applyFill="1" applyBorder="1" applyAlignment="1">
      <alignment horizontal="left" vertical="center"/>
    </xf>
    <xf numFmtId="49" fontId="12" fillId="0" borderId="4"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17" fillId="0" borderId="4" xfId="0" applyNumberFormat="1" applyFont="1" applyFill="1" applyBorder="1" applyAlignment="1">
      <alignment horizontal="left" vertical="top" wrapText="1"/>
    </xf>
    <xf numFmtId="0" fontId="0" fillId="0" borderId="0" xfId="0" applyFill="1" applyAlignment="1">
      <alignment horizontal="left"/>
    </xf>
    <xf numFmtId="49" fontId="12" fillId="0" borderId="4" xfId="0" applyNumberFormat="1" applyFont="1" applyFill="1" applyBorder="1" applyAlignment="1">
      <alignment horizontal="left" vertical="center"/>
    </xf>
    <xf numFmtId="0" fontId="12" fillId="0" borderId="4" xfId="0" applyFont="1" applyFill="1" applyBorder="1" applyAlignment="1">
      <alignment horizontal="left"/>
    </xf>
    <xf numFmtId="0" fontId="12" fillId="0" borderId="4" xfId="0" applyFont="1" applyFill="1" applyBorder="1" applyAlignment="1">
      <alignment horizontal="left" vertical="top"/>
    </xf>
    <xf numFmtId="49" fontId="12" fillId="0" borderId="4" xfId="0" applyNumberFormat="1" applyFont="1" applyFill="1" applyBorder="1" applyAlignment="1">
      <alignment horizontal="left"/>
    </xf>
    <xf numFmtId="0" fontId="3" fillId="0" borderId="4" xfId="0" applyFont="1" applyFill="1" applyBorder="1" applyAlignment="1">
      <alignment horizontal="left" vertical="center"/>
    </xf>
    <xf numFmtId="0" fontId="3" fillId="0" borderId="4" xfId="2" applyFont="1" applyFill="1" applyBorder="1" applyAlignment="1">
      <alignment horizontal="left" vertical="center"/>
    </xf>
    <xf numFmtId="0" fontId="3" fillId="0" borderId="4" xfId="0" applyFont="1" applyFill="1" applyBorder="1" applyAlignment="1">
      <alignment horizontal="left"/>
    </xf>
    <xf numFmtId="49" fontId="3" fillId="0" borderId="4" xfId="0" applyNumberFormat="1" applyFont="1" applyFill="1" applyBorder="1" applyAlignment="1">
      <alignment horizontal="left" wrapText="1"/>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top"/>
    </xf>
    <xf numFmtId="49" fontId="3" fillId="0" borderId="1" xfId="0" applyNumberFormat="1" applyFont="1" applyFill="1" applyBorder="1" applyAlignment="1">
      <alignment horizontal="left"/>
    </xf>
    <xf numFmtId="49" fontId="12" fillId="0" borderId="1" xfId="0" applyNumberFormat="1" applyFont="1" applyFill="1" applyBorder="1" applyAlignment="1">
      <alignment horizontal="left" vertical="center" wrapText="1"/>
    </xf>
    <xf numFmtId="0" fontId="0" fillId="0" borderId="4" xfId="0" applyFill="1" applyBorder="1" applyAlignment="1">
      <alignment horizontal="left"/>
    </xf>
    <xf numFmtId="0" fontId="3" fillId="0" borderId="0" xfId="0" applyFont="1" applyFill="1" applyAlignment="1">
      <alignment horizontal="left" vertical="center"/>
    </xf>
    <xf numFmtId="49" fontId="5" fillId="0" borderId="4" xfId="0" applyNumberFormat="1" applyFont="1" applyFill="1" applyBorder="1" applyAlignment="1">
      <alignment horizontal="left" wrapText="1"/>
    </xf>
    <xf numFmtId="49" fontId="3" fillId="0" borderId="2" xfId="0" applyNumberFormat="1" applyFont="1" applyFill="1" applyBorder="1" applyAlignment="1">
      <alignment horizontal="left" wrapText="1"/>
    </xf>
    <xf numFmtId="1" fontId="3" fillId="0" borderId="4" xfId="0" applyNumberFormat="1" applyFont="1" applyFill="1" applyBorder="1" applyAlignment="1">
      <alignment horizontal="left" vertical="center"/>
    </xf>
    <xf numFmtId="0" fontId="12" fillId="0" borderId="4" xfId="0" applyNumberFormat="1" applyFont="1" applyFill="1" applyBorder="1" applyAlignment="1">
      <alignment horizontal="left" vertical="center" wrapText="1"/>
    </xf>
    <xf numFmtId="1" fontId="3" fillId="0" borderId="4" xfId="0" applyNumberFormat="1" applyFont="1" applyFill="1" applyBorder="1" applyAlignment="1">
      <alignment horizontal="left" vertical="center" wrapText="1"/>
    </xf>
    <xf numFmtId="0" fontId="3" fillId="0" borderId="4" xfId="0" applyFont="1" applyFill="1" applyBorder="1" applyAlignment="1">
      <alignment horizontal="left" wrapText="1"/>
    </xf>
    <xf numFmtId="0" fontId="12" fillId="0" borderId="4" xfId="2"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4" fontId="3" fillId="0" borderId="4" xfId="0" applyNumberFormat="1" applyFont="1" applyFill="1" applyBorder="1" applyAlignment="1">
      <alignment horizontal="left" wrapText="1"/>
    </xf>
    <xf numFmtId="49" fontId="18" fillId="0" borderId="4" xfId="0" applyNumberFormat="1" applyFont="1" applyFill="1" applyBorder="1" applyAlignment="1">
      <alignment horizontal="left" vertical="center"/>
    </xf>
    <xf numFmtId="49" fontId="18" fillId="0" borderId="0" xfId="0" applyNumberFormat="1" applyFont="1" applyFill="1" applyAlignment="1">
      <alignment horizontal="left" vertical="center"/>
    </xf>
    <xf numFmtId="49" fontId="17" fillId="0" borderId="4" xfId="0" applyNumberFormat="1" applyFont="1" applyFill="1" applyBorder="1" applyAlignment="1">
      <alignment horizontal="left" vertical="center"/>
    </xf>
    <xf numFmtId="49" fontId="17" fillId="0" borderId="0" xfId="0" applyNumberFormat="1" applyFont="1" applyFill="1" applyAlignment="1">
      <alignment horizontal="left" vertical="center"/>
    </xf>
    <xf numFmtId="0" fontId="12" fillId="0" borderId="0" xfId="0" applyFont="1" applyFill="1" applyAlignment="1">
      <alignment horizontal="left"/>
    </xf>
    <xf numFmtId="49" fontId="12" fillId="0" borderId="0" xfId="0" applyNumberFormat="1" applyFont="1" applyFill="1" applyAlignment="1">
      <alignment horizontal="left" vertical="center"/>
    </xf>
    <xf numFmtId="0" fontId="3" fillId="0" borderId="1" xfId="0" applyFont="1" applyFill="1" applyBorder="1" applyAlignment="1">
      <alignment horizontal="left" wrapText="1"/>
    </xf>
    <xf numFmtId="0" fontId="3" fillId="0" borderId="4"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12" fillId="0" borderId="4" xfId="0" applyNumberFormat="1" applyFont="1" applyFill="1" applyBorder="1" applyAlignment="1">
      <alignment horizontal="left" wrapText="1"/>
    </xf>
    <xf numFmtId="0" fontId="3" fillId="0" borderId="4" xfId="0" applyFont="1" applyFill="1" applyBorder="1" applyAlignment="1">
      <alignment horizontal="left" vertical="top"/>
    </xf>
    <xf numFmtId="0" fontId="0" fillId="0" borderId="0" xfId="0" applyFill="1" applyAlignment="1">
      <alignment horizontal="left" vertical="top"/>
    </xf>
    <xf numFmtId="4" fontId="3" fillId="0" borderId="4" xfId="0" applyNumberFormat="1" applyFont="1" applyFill="1" applyBorder="1" applyAlignment="1">
      <alignment horizontal="left"/>
    </xf>
    <xf numFmtId="4" fontId="3" fillId="0" borderId="4" xfId="0" applyNumberFormat="1" applyFont="1" applyFill="1" applyBorder="1" applyAlignment="1">
      <alignment horizontal="left" vertical="center" wrapText="1"/>
    </xf>
    <xf numFmtId="3" fontId="3" fillId="0" borderId="4" xfId="0" applyNumberFormat="1" applyFont="1" applyFill="1" applyBorder="1" applyAlignment="1">
      <alignment horizontal="left" vertical="center" wrapText="1"/>
    </xf>
    <xf numFmtId="0" fontId="0" fillId="0" borderId="4" xfId="0" applyFill="1" applyBorder="1" applyAlignment="1">
      <alignment horizontal="left" vertical="top"/>
    </xf>
    <xf numFmtId="49" fontId="3" fillId="0" borderId="11" xfId="0" applyNumberFormat="1" applyFont="1" applyFill="1" applyBorder="1" applyAlignment="1">
      <alignment horizontal="left"/>
    </xf>
    <xf numFmtId="49" fontId="3" fillId="0" borderId="3" xfId="0" applyNumberFormat="1" applyFont="1" applyFill="1" applyBorder="1" applyAlignment="1">
      <alignment horizontal="left" wrapText="1"/>
    </xf>
    <xf numFmtId="0" fontId="3" fillId="0" borderId="3" xfId="0" applyNumberFormat="1" applyFont="1" applyFill="1" applyBorder="1" applyAlignment="1">
      <alignment horizontal="left" vertical="top"/>
    </xf>
    <xf numFmtId="0" fontId="12" fillId="0" borderId="3" xfId="0" applyFont="1" applyFill="1" applyBorder="1" applyAlignment="1">
      <alignment horizontal="left" vertical="center"/>
    </xf>
    <xf numFmtId="49" fontId="3" fillId="0" borderId="13" xfId="0" applyNumberFormat="1" applyFont="1" applyFill="1" applyBorder="1" applyAlignment="1">
      <alignment horizontal="left"/>
    </xf>
    <xf numFmtId="0" fontId="3" fillId="0" borderId="4" xfId="0" applyNumberFormat="1" applyFont="1" applyFill="1" applyBorder="1" applyAlignment="1">
      <alignment horizontal="left" vertical="top"/>
    </xf>
    <xf numFmtId="49" fontId="12" fillId="0" borderId="13" xfId="0" applyNumberFormat="1" applyFont="1" applyFill="1" applyBorder="1" applyAlignment="1">
      <alignment horizontal="left"/>
    </xf>
    <xf numFmtId="49" fontId="3" fillId="0" borderId="15" xfId="0" applyNumberFormat="1" applyFont="1" applyFill="1" applyBorder="1" applyAlignment="1">
      <alignment horizontal="left"/>
    </xf>
    <xf numFmtId="49" fontId="3" fillId="0" borderId="1" xfId="0" applyNumberFormat="1" applyFont="1" applyFill="1" applyBorder="1" applyAlignment="1">
      <alignment horizontal="left" wrapText="1"/>
    </xf>
    <xf numFmtId="0" fontId="5" fillId="0" borderId="4" xfId="2" applyFont="1" applyFill="1" applyBorder="1" applyAlignment="1">
      <alignment horizontal="left" vertical="center"/>
    </xf>
    <xf numFmtId="49" fontId="3" fillId="0" borderId="2" xfId="0" applyNumberFormat="1" applyFont="1" applyFill="1" applyBorder="1" applyAlignment="1">
      <alignment horizontal="left" vertical="center" wrapText="1"/>
    </xf>
    <xf numFmtId="49" fontId="5" fillId="0" borderId="2" xfId="0" applyNumberFormat="1" applyFont="1" applyFill="1" applyBorder="1" applyAlignment="1">
      <alignment horizontal="left"/>
    </xf>
    <xf numFmtId="49" fontId="3" fillId="0" borderId="2" xfId="0" applyNumberFormat="1" applyFont="1" applyFill="1" applyBorder="1" applyAlignment="1">
      <alignment horizontal="left"/>
    </xf>
    <xf numFmtId="4" fontId="3" fillId="0" borderId="13" xfId="0" applyNumberFormat="1" applyFont="1" applyFill="1" applyBorder="1" applyAlignment="1">
      <alignment horizontal="left" vertical="center" wrapText="1"/>
    </xf>
    <xf numFmtId="4" fontId="5" fillId="0" borderId="4" xfId="0" applyNumberFormat="1" applyFont="1" applyFill="1" applyBorder="1" applyAlignment="1">
      <alignment horizontal="left" vertical="center" wrapText="1"/>
    </xf>
    <xf numFmtId="175" fontId="3" fillId="0" borderId="4" xfId="0" applyNumberFormat="1" applyFont="1" applyFill="1" applyBorder="1" applyAlignment="1">
      <alignment horizontal="left" vertical="center" wrapText="1"/>
    </xf>
    <xf numFmtId="0" fontId="12" fillId="0" borderId="15" xfId="0" applyFont="1" applyFill="1" applyBorder="1" applyAlignment="1">
      <alignment horizontal="left"/>
    </xf>
    <xf numFmtId="0" fontId="3" fillId="0" borderId="1" xfId="0" applyFont="1" applyFill="1" applyBorder="1" applyAlignment="1">
      <alignment horizontal="left" vertical="center" wrapText="1"/>
    </xf>
    <xf numFmtId="49" fontId="3" fillId="0" borderId="13"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5" fillId="0" borderId="1" xfId="2" applyFont="1" applyFill="1" applyBorder="1" applyAlignment="1">
      <alignment horizontal="left" vertical="center"/>
    </xf>
    <xf numFmtId="49" fontId="3" fillId="0" borderId="10" xfId="0" applyNumberFormat="1" applyFont="1" applyFill="1" applyBorder="1" applyAlignment="1">
      <alignment horizontal="left" vertical="center" wrapText="1"/>
    </xf>
    <xf numFmtId="49" fontId="5" fillId="0" borderId="0" xfId="0" applyNumberFormat="1" applyFont="1" applyFill="1" applyBorder="1" applyAlignment="1">
      <alignment horizontal="left"/>
    </xf>
    <xf numFmtId="49" fontId="10" fillId="0" borderId="4" xfId="0" applyNumberFormat="1" applyFont="1" applyFill="1" applyBorder="1" applyAlignment="1">
      <alignment horizontal="left" wrapText="1"/>
    </xf>
    <xf numFmtId="0" fontId="12" fillId="0" borderId="4" xfId="0" applyFont="1" applyFill="1" applyBorder="1" applyAlignment="1">
      <alignment horizontal="left" vertical="center" wrapText="1"/>
    </xf>
    <xf numFmtId="49" fontId="24" fillId="0" borderId="4" xfId="0" applyNumberFormat="1" applyFont="1" applyFill="1" applyBorder="1" applyAlignment="1">
      <alignment horizontal="left"/>
    </xf>
    <xf numFmtId="0" fontId="25" fillId="0" borderId="6" xfId="0" applyFont="1" applyFill="1" applyBorder="1" applyAlignment="1">
      <alignment horizontal="left" vertical="top" wrapText="1"/>
    </xf>
    <xf numFmtId="49" fontId="24" fillId="0" borderId="3" xfId="0" applyNumberFormat="1" applyFont="1" applyFill="1" applyBorder="1" applyAlignment="1">
      <alignment horizontal="left"/>
    </xf>
    <xf numFmtId="1" fontId="12" fillId="0" borderId="4" xfId="0" applyNumberFormat="1" applyFont="1" applyFill="1" applyBorder="1" applyAlignment="1">
      <alignment horizontal="left" vertical="center"/>
    </xf>
    <xf numFmtId="0" fontId="12" fillId="0" borderId="4" xfId="0" applyNumberFormat="1" applyFont="1" applyFill="1" applyBorder="1" applyAlignment="1">
      <alignment horizontal="left" vertical="center"/>
    </xf>
    <xf numFmtId="49" fontId="24" fillId="0" borderId="0" xfId="0" applyNumberFormat="1" applyFont="1" applyFill="1" applyBorder="1" applyAlignment="1">
      <alignment horizontal="left"/>
    </xf>
    <xf numFmtId="49" fontId="27" fillId="0" borderId="4" xfId="0" applyNumberFormat="1" applyFont="1" applyFill="1" applyBorder="1" applyAlignment="1">
      <alignment horizontal="left" wrapText="1"/>
    </xf>
    <xf numFmtId="3" fontId="24" fillId="0" borderId="4" xfId="0" applyNumberFormat="1" applyFont="1" applyFill="1" applyBorder="1" applyAlignment="1">
      <alignment horizontal="left"/>
    </xf>
    <xf numFmtId="4" fontId="24" fillId="0" borderId="4" xfId="0" applyNumberFormat="1" applyFont="1" applyFill="1" applyBorder="1" applyAlignment="1">
      <alignment horizontal="left" wrapText="1"/>
    </xf>
    <xf numFmtId="4" fontId="24" fillId="0" borderId="4" xfId="0" applyNumberFormat="1" applyFont="1" applyFill="1" applyBorder="1" applyAlignment="1">
      <alignment horizontal="left"/>
    </xf>
    <xf numFmtId="49" fontId="27" fillId="0" borderId="0" xfId="0" applyNumberFormat="1" applyFont="1" applyFill="1" applyAlignment="1">
      <alignment horizontal="left" wrapText="1"/>
    </xf>
    <xf numFmtId="49" fontId="24" fillId="0" borderId="4" xfId="0" applyNumberFormat="1" applyFont="1" applyFill="1" applyBorder="1" applyAlignment="1">
      <alignment horizontal="left" wrapText="1"/>
    </xf>
    <xf numFmtId="4" fontId="3" fillId="0" borderId="4" xfId="0" applyNumberFormat="1" applyFont="1" applyFill="1" applyBorder="1" applyAlignment="1">
      <alignment horizontal="left" vertical="center"/>
    </xf>
    <xf numFmtId="49" fontId="12" fillId="0" borderId="4" xfId="0" applyNumberFormat="1" applyFont="1" applyFill="1" applyBorder="1" applyAlignment="1">
      <alignment horizontal="left" vertical="top"/>
    </xf>
    <xf numFmtId="0" fontId="29" fillId="0" borderId="6" xfId="0" applyFont="1" applyFill="1" applyBorder="1" applyAlignment="1">
      <alignment horizontal="left" vertical="top" wrapText="1"/>
    </xf>
    <xf numFmtId="0" fontId="12" fillId="0" borderId="4" xfId="26" applyFont="1" applyFill="1" applyBorder="1" applyAlignment="1">
      <alignment horizontal="left" vertical="center" wrapText="1"/>
    </xf>
    <xf numFmtId="0" fontId="12" fillId="0" borderId="4" xfId="2" applyFont="1" applyFill="1" applyBorder="1" applyAlignment="1">
      <alignment horizontal="left" vertical="center"/>
    </xf>
    <xf numFmtId="170" fontId="12" fillId="0" borderId="4" xfId="0" applyNumberFormat="1" applyFont="1" applyFill="1" applyBorder="1" applyAlignment="1">
      <alignment horizontal="left" vertical="center" wrapText="1"/>
    </xf>
    <xf numFmtId="2" fontId="12" fillId="0" borderId="4" xfId="0" applyNumberFormat="1" applyFont="1" applyFill="1" applyBorder="1" applyAlignment="1">
      <alignment horizontal="left" vertical="center" wrapText="1"/>
    </xf>
    <xf numFmtId="164" fontId="12" fillId="0" borderId="4" xfId="1" applyFont="1" applyFill="1" applyBorder="1" applyAlignment="1">
      <alignment horizontal="left" vertical="center" wrapText="1"/>
    </xf>
    <xf numFmtId="2" fontId="12" fillId="0" borderId="4" xfId="0" applyNumberFormat="1" applyFont="1" applyFill="1" applyBorder="1" applyAlignment="1">
      <alignment horizontal="left" vertical="center"/>
    </xf>
    <xf numFmtId="0" fontId="12" fillId="0" borderId="4" xfId="3" applyNumberFormat="1" applyFont="1" applyFill="1" applyBorder="1" applyAlignment="1">
      <alignment horizontal="left" vertical="center" wrapText="1"/>
    </xf>
    <xf numFmtId="49" fontId="12" fillId="0" borderId="0" xfId="0" applyNumberFormat="1" applyFont="1" applyFill="1" applyAlignment="1">
      <alignment horizontal="left"/>
    </xf>
    <xf numFmtId="0" fontId="10" fillId="0" borderId="1" xfId="0" applyNumberFormat="1" applyFont="1" applyFill="1" applyBorder="1" applyAlignment="1">
      <alignment horizontal="left" vertical="center" wrapText="1"/>
    </xf>
    <xf numFmtId="0" fontId="10" fillId="0" borderId="4" xfId="0" applyNumberFormat="1" applyFont="1" applyFill="1" applyBorder="1" applyAlignment="1">
      <alignment horizontal="left" vertical="center" wrapText="1"/>
    </xf>
    <xf numFmtId="0" fontId="12" fillId="0" borderId="5"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0" fillId="0" borderId="4" xfId="0" applyNumberFormat="1" applyFont="1" applyFill="1" applyBorder="1" applyAlignment="1">
      <alignment horizontal="left" vertical="center"/>
    </xf>
    <xf numFmtId="173" fontId="12" fillId="0" borderId="4" xfId="1" applyNumberFormat="1" applyFont="1" applyFill="1" applyBorder="1" applyAlignment="1">
      <alignment horizontal="left" vertical="center"/>
    </xf>
    <xf numFmtId="0" fontId="10" fillId="0" borderId="4" xfId="0" applyNumberFormat="1" applyFont="1" applyFill="1" applyBorder="1" applyAlignment="1">
      <alignment horizontal="left" wrapText="1"/>
    </xf>
    <xf numFmtId="0" fontId="12" fillId="0" borderId="4" xfId="2" applyFont="1" applyFill="1" applyBorder="1" applyAlignment="1">
      <alignment horizontal="left" vertical="center" wrapText="1"/>
    </xf>
    <xf numFmtId="1" fontId="12" fillId="0" borderId="4" xfId="0" applyNumberFormat="1" applyFont="1" applyFill="1" applyBorder="1" applyAlignment="1">
      <alignment horizontal="left"/>
    </xf>
    <xf numFmtId="0" fontId="21" fillId="0" borderId="4" xfId="0" applyFont="1" applyFill="1" applyBorder="1" applyAlignment="1">
      <alignment horizontal="left"/>
    </xf>
    <xf numFmtId="49" fontId="12" fillId="0" borderId="2" xfId="0" applyNumberFormat="1" applyFont="1" applyFill="1" applyBorder="1" applyAlignment="1">
      <alignment horizontal="left" wrapText="1"/>
    </xf>
    <xf numFmtId="0" fontId="12" fillId="0" borderId="4" xfId="0" applyNumberFormat="1" applyFont="1" applyFill="1" applyBorder="1" applyAlignment="1">
      <alignment horizontal="left" wrapText="1"/>
    </xf>
    <xf numFmtId="0" fontId="3" fillId="0" borderId="4" xfId="0" applyNumberFormat="1" applyFont="1" applyFill="1" applyBorder="1" applyAlignment="1">
      <alignment horizontal="left"/>
    </xf>
    <xf numFmtId="4" fontId="12" fillId="0" borderId="4" xfId="0" applyNumberFormat="1" applyFont="1" applyFill="1" applyBorder="1" applyAlignment="1">
      <alignment horizontal="left"/>
    </xf>
    <xf numFmtId="49" fontId="12" fillId="0" borderId="7" xfId="0" applyNumberFormat="1" applyFont="1" applyFill="1" applyBorder="1" applyAlignment="1">
      <alignment horizontal="left" wrapText="1"/>
    </xf>
    <xf numFmtId="49" fontId="5" fillId="0" borderId="13" xfId="0" applyNumberFormat="1" applyFont="1" applyFill="1" applyBorder="1" applyAlignment="1">
      <alignment horizontal="left"/>
    </xf>
    <xf numFmtId="0" fontId="24" fillId="0" borderId="4" xfId="0" applyNumberFormat="1" applyFont="1" applyFill="1" applyBorder="1" applyAlignment="1">
      <alignment horizontal="left" vertical="center" wrapText="1"/>
    </xf>
    <xf numFmtId="49" fontId="11" fillId="0" borderId="4" xfId="0" applyNumberFormat="1" applyFont="1" applyFill="1" applyBorder="1" applyAlignment="1">
      <alignment horizontal="left" vertical="top" wrapText="1"/>
    </xf>
    <xf numFmtId="49" fontId="5" fillId="2" borderId="4" xfId="0" applyNumberFormat="1" applyFont="1" applyFill="1" applyBorder="1" applyAlignment="1">
      <alignment horizontal="left" vertical="center"/>
    </xf>
    <xf numFmtId="49" fontId="3" fillId="0" borderId="3" xfId="23" applyNumberFormat="1" applyFont="1" applyFill="1" applyBorder="1" applyAlignment="1">
      <alignment horizontal="left" vertical="center" wrapText="1"/>
    </xf>
    <xf numFmtId="0" fontId="3" fillId="0" borderId="3" xfId="23" applyFont="1" applyFill="1" applyBorder="1" applyAlignment="1">
      <alignment horizontal="left" vertical="center" wrapText="1"/>
    </xf>
    <xf numFmtId="0" fontId="3" fillId="0" borderId="4" xfId="23" applyFont="1" applyFill="1" applyBorder="1" applyAlignment="1">
      <alignment horizontal="left" vertical="center" wrapText="1"/>
    </xf>
    <xf numFmtId="49" fontId="3" fillId="0" borderId="4" xfId="23" applyNumberFormat="1" applyFont="1" applyFill="1" applyBorder="1" applyAlignment="1">
      <alignment horizontal="left" vertical="center" wrapText="1"/>
    </xf>
    <xf numFmtId="49" fontId="0" fillId="0" borderId="4" xfId="0" applyNumberFormat="1" applyFill="1" applyBorder="1" applyAlignment="1">
      <alignment horizontal="left" vertical="center"/>
    </xf>
    <xf numFmtId="0" fontId="3" fillId="0" borderId="14" xfId="23" applyNumberFormat="1" applyFont="1" applyFill="1" applyBorder="1" applyAlignment="1">
      <alignment horizontal="left" vertical="center" wrapText="1"/>
    </xf>
    <xf numFmtId="0" fontId="3" fillId="0" borderId="4" xfId="23" applyFont="1" applyFill="1" applyBorder="1" applyAlignment="1">
      <alignment horizontal="left" vertical="top" wrapText="1"/>
    </xf>
    <xf numFmtId="0" fontId="3" fillId="0" borderId="3" xfId="23" applyFont="1" applyFill="1" applyBorder="1" applyAlignment="1">
      <alignment horizontal="left" vertical="top" wrapText="1"/>
    </xf>
    <xf numFmtId="49" fontId="3" fillId="0" borderId="3" xfId="23" applyNumberFormat="1" applyFont="1" applyFill="1" applyBorder="1" applyAlignment="1">
      <alignment horizontal="left" vertical="top" wrapText="1"/>
    </xf>
    <xf numFmtId="14" fontId="3" fillId="0" borderId="3" xfId="23" applyNumberFormat="1" applyFont="1" applyFill="1" applyBorder="1" applyAlignment="1">
      <alignment horizontal="left" vertical="top" wrapText="1"/>
    </xf>
    <xf numFmtId="17" fontId="3" fillId="0" borderId="3" xfId="23" applyNumberFormat="1" applyFont="1" applyFill="1" applyBorder="1" applyAlignment="1">
      <alignment horizontal="left" vertical="center" wrapText="1"/>
    </xf>
    <xf numFmtId="3" fontId="3" fillId="0" borderId="3" xfId="23" applyNumberFormat="1" applyFont="1" applyFill="1" applyBorder="1" applyAlignment="1">
      <alignment horizontal="left" vertical="center"/>
    </xf>
    <xf numFmtId="171" fontId="3" fillId="0" borderId="3" xfId="23" applyNumberFormat="1" applyFont="1" applyFill="1" applyBorder="1" applyAlignment="1">
      <alignment horizontal="left" vertical="center"/>
    </xf>
    <xf numFmtId="171" fontId="12" fillId="0" borderId="3" xfId="23" applyNumberFormat="1" applyFont="1" applyFill="1" applyBorder="1" applyAlignment="1">
      <alignment horizontal="left" vertical="center"/>
    </xf>
    <xf numFmtId="166" fontId="3" fillId="0" borderId="3" xfId="23" applyNumberFormat="1" applyFont="1" applyFill="1" applyBorder="1" applyAlignment="1">
      <alignment horizontal="left" vertical="center"/>
    </xf>
    <xf numFmtId="4" fontId="12" fillId="0" borderId="4" xfId="23" applyNumberFormat="1" applyFont="1" applyFill="1" applyBorder="1" applyAlignment="1">
      <alignment horizontal="left" vertical="center" wrapText="1"/>
    </xf>
    <xf numFmtId="0" fontId="31" fillId="0" borderId="6" xfId="0" applyFont="1" applyFill="1" applyBorder="1" applyAlignment="1">
      <alignment horizontal="left" vertical="top" wrapText="1"/>
    </xf>
    <xf numFmtId="0" fontId="5" fillId="0" borderId="4" xfId="2"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49" fontId="11" fillId="0" borderId="4" xfId="0" applyNumberFormat="1" applyFont="1" applyFill="1" applyBorder="1" applyAlignment="1">
      <alignment horizontal="left" vertical="center"/>
    </xf>
    <xf numFmtId="1" fontId="11" fillId="0" borderId="3" xfId="0" applyNumberFormat="1" applyFont="1" applyFill="1" applyBorder="1" applyAlignment="1">
      <alignment horizontal="left" vertical="center" wrapText="1"/>
    </xf>
    <xf numFmtId="0" fontId="3" fillId="0" borderId="4" xfId="5" applyFont="1" applyFill="1" applyBorder="1" applyAlignment="1">
      <alignment horizontal="left" vertical="center" wrapText="1"/>
    </xf>
    <xf numFmtId="0" fontId="32" fillId="0" borderId="4" xfId="0" applyFont="1" applyFill="1" applyBorder="1" applyAlignment="1">
      <alignment horizontal="left" vertical="center" wrapText="1"/>
    </xf>
    <xf numFmtId="49" fontId="5" fillId="0" borderId="0" xfId="0" applyNumberFormat="1" applyFont="1" applyFill="1" applyBorder="1" applyAlignment="1">
      <alignment horizontal="left" vertical="top"/>
    </xf>
    <xf numFmtId="0" fontId="3" fillId="0" borderId="4" xfId="0" applyNumberFormat="1" applyFont="1" applyFill="1" applyBorder="1" applyAlignment="1">
      <alignment horizontal="left" vertical="top" wrapText="1"/>
    </xf>
    <xf numFmtId="49" fontId="0" fillId="0" borderId="4" xfId="0" applyNumberFormat="1" applyFont="1" applyFill="1" applyBorder="1" applyAlignment="1">
      <alignment horizontal="left" vertical="top"/>
    </xf>
    <xf numFmtId="166" fontId="3" fillId="0" borderId="4" xfId="0" applyNumberFormat="1" applyFont="1" applyFill="1" applyBorder="1" applyAlignment="1">
      <alignment horizontal="left" vertical="top"/>
    </xf>
    <xf numFmtId="171" fontId="3" fillId="0" borderId="4" xfId="0" applyNumberFormat="1" applyFont="1" applyFill="1" applyBorder="1" applyAlignment="1">
      <alignment horizontal="left" vertical="top"/>
    </xf>
    <xf numFmtId="164" fontId="3" fillId="0" borderId="4" xfId="1" applyFont="1" applyFill="1" applyBorder="1" applyAlignment="1">
      <alignment horizontal="left" vertical="top"/>
    </xf>
    <xf numFmtId="43" fontId="3" fillId="0" borderId="4" xfId="0" applyNumberFormat="1" applyFont="1" applyFill="1" applyBorder="1" applyAlignment="1">
      <alignment horizontal="left" vertical="top"/>
    </xf>
    <xf numFmtId="4" fontId="3" fillId="0" borderId="4" xfId="1" applyNumberFormat="1" applyFont="1" applyFill="1" applyBorder="1" applyAlignment="1">
      <alignment horizontal="left" vertical="top"/>
    </xf>
    <xf numFmtId="0" fontId="3" fillId="0" borderId="2" xfId="0" applyFont="1" applyFill="1" applyBorder="1" applyAlignment="1">
      <alignment horizontal="left" vertical="top" wrapText="1"/>
    </xf>
    <xf numFmtId="0" fontId="12" fillId="0" borderId="4" xfId="5" applyNumberFormat="1" applyFont="1" applyFill="1" applyBorder="1" applyAlignment="1" applyProtection="1">
      <alignment horizontal="left" vertical="center" wrapText="1"/>
      <protection hidden="1"/>
    </xf>
    <xf numFmtId="49"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4" fontId="11" fillId="0" borderId="4" xfId="0" applyNumberFormat="1" applyFont="1" applyFill="1" applyBorder="1" applyAlignment="1">
      <alignment horizontal="left" vertical="center" wrapText="1"/>
    </xf>
    <xf numFmtId="167" fontId="18" fillId="0" borderId="12" xfId="0" applyNumberFormat="1" applyFont="1" applyFill="1" applyBorder="1" applyAlignment="1">
      <alignment horizontal="left" vertical="center"/>
    </xf>
    <xf numFmtId="49" fontId="24" fillId="0" borderId="4" xfId="0" applyNumberFormat="1" applyFont="1" applyFill="1" applyBorder="1" applyAlignment="1">
      <alignment horizontal="left" vertical="center"/>
    </xf>
    <xf numFmtId="0" fontId="3" fillId="0" borderId="4" xfId="2" applyFont="1" applyFill="1" applyBorder="1" applyAlignment="1">
      <alignment horizontal="left" vertical="center" wrapText="1"/>
    </xf>
    <xf numFmtId="49" fontId="3" fillId="0" borderId="4" xfId="5" applyNumberFormat="1" applyFont="1" applyFill="1" applyBorder="1" applyAlignment="1">
      <alignment horizontal="left" vertical="center" wrapText="1"/>
    </xf>
    <xf numFmtId="170" fontId="3" fillId="0" borderId="4" xfId="0" applyNumberFormat="1" applyFont="1" applyFill="1" applyBorder="1" applyAlignment="1">
      <alignment horizontal="left" vertical="center" wrapText="1"/>
    </xf>
    <xf numFmtId="169" fontId="3" fillId="0" borderId="4"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49" fontId="3" fillId="0" borderId="0" xfId="0" applyNumberFormat="1" applyFont="1" applyFill="1" applyAlignment="1">
      <alignment horizontal="left" vertical="center" wrapText="1"/>
    </xf>
    <xf numFmtId="0" fontId="11" fillId="0" borderId="0" xfId="0" applyFont="1" applyFill="1" applyAlignment="1">
      <alignment horizontal="left"/>
    </xf>
    <xf numFmtId="177" fontId="3" fillId="0" borderId="4" xfId="0" applyNumberFormat="1" applyFont="1" applyFill="1" applyBorder="1" applyAlignment="1">
      <alignment horizontal="left" vertical="center"/>
    </xf>
    <xf numFmtId="0" fontId="21" fillId="0" borderId="4" xfId="0" applyFont="1" applyFill="1" applyBorder="1" applyAlignment="1">
      <alignment horizontal="left" vertical="center" wrapText="1"/>
    </xf>
    <xf numFmtId="4" fontId="12" fillId="0" borderId="4" xfId="0" applyNumberFormat="1" applyFont="1" applyFill="1" applyBorder="1" applyAlignment="1">
      <alignment horizontal="left" vertical="center" wrapText="1"/>
    </xf>
    <xf numFmtId="178" fontId="3" fillId="0" borderId="4" xfId="1" applyNumberFormat="1" applyFont="1" applyFill="1" applyBorder="1" applyAlignment="1">
      <alignment horizontal="left" vertical="center"/>
    </xf>
    <xf numFmtId="0" fontId="12" fillId="0" borderId="0" xfId="0" applyFont="1" applyFill="1" applyAlignment="1">
      <alignment horizontal="left" vertical="center"/>
    </xf>
    <xf numFmtId="166" fontId="11" fillId="0" borderId="4" xfId="24" applyNumberFormat="1" applyFont="1" applyFill="1" applyBorder="1" applyAlignment="1">
      <alignment horizontal="left" vertical="center" wrapText="1"/>
    </xf>
    <xf numFmtId="0" fontId="22" fillId="0" borderId="4" xfId="5" applyFont="1" applyFill="1" applyBorder="1" applyAlignment="1">
      <alignment horizontal="left" vertical="center" wrapText="1"/>
    </xf>
    <xf numFmtId="3" fontId="3" fillId="0" borderId="4" xfId="0" applyNumberFormat="1" applyFont="1" applyFill="1" applyBorder="1" applyAlignment="1">
      <alignment horizontal="left"/>
    </xf>
    <xf numFmtId="166" fontId="11" fillId="0" borderId="4" xfId="24" applyNumberFormat="1" applyFont="1" applyFill="1" applyBorder="1" applyAlignment="1">
      <alignment horizontal="left" vertical="center"/>
    </xf>
    <xf numFmtId="0" fontId="3" fillId="0" borderId="4" xfId="5" applyNumberFormat="1" applyFont="1" applyFill="1" applyBorder="1" applyAlignment="1" applyProtection="1">
      <alignment horizontal="left" vertical="center" wrapText="1"/>
      <protection hidden="1"/>
    </xf>
    <xf numFmtId="49" fontId="3" fillId="0" borderId="4" xfId="12" applyNumberFormat="1" applyFont="1" applyFill="1" applyBorder="1" applyAlignment="1">
      <alignment horizontal="left" vertical="center" wrapText="1"/>
    </xf>
    <xf numFmtId="49" fontId="3" fillId="0" borderId="4" xfId="2" applyNumberFormat="1" applyFont="1" applyFill="1" applyBorder="1" applyAlignment="1">
      <alignment horizontal="left" vertical="center" wrapText="1"/>
    </xf>
    <xf numFmtId="4" fontId="12" fillId="0" borderId="4" xfId="0" applyNumberFormat="1" applyFont="1" applyFill="1" applyBorder="1" applyAlignment="1">
      <alignment horizontal="left" vertical="center"/>
    </xf>
    <xf numFmtId="164" fontId="3" fillId="0" borderId="4" xfId="1" applyFont="1" applyFill="1" applyBorder="1" applyAlignment="1">
      <alignment horizontal="left" vertical="center"/>
    </xf>
    <xf numFmtId="49" fontId="33" fillId="0" borderId="0" xfId="0" applyNumberFormat="1" applyFont="1" applyFill="1" applyBorder="1" applyAlignment="1">
      <alignment horizontal="left" vertical="center"/>
    </xf>
    <xf numFmtId="169" fontId="3" fillId="0" borderId="4" xfId="0" applyNumberFormat="1" applyFont="1" applyFill="1" applyBorder="1" applyAlignment="1">
      <alignment horizontal="left"/>
    </xf>
    <xf numFmtId="49" fontId="11" fillId="0" borderId="4" xfId="0" applyNumberFormat="1" applyFont="1" applyFill="1" applyBorder="1" applyAlignment="1">
      <alignment horizontal="left"/>
    </xf>
    <xf numFmtId="49" fontId="12" fillId="0" borderId="3" xfId="0" applyNumberFormat="1" applyFont="1" applyFill="1" applyBorder="1" applyAlignment="1">
      <alignment horizontal="left" vertical="center" wrapText="1"/>
    </xf>
    <xf numFmtId="49" fontId="12" fillId="0" borderId="4" xfId="2" applyNumberFormat="1" applyFont="1" applyFill="1" applyBorder="1" applyAlignment="1">
      <alignment horizontal="left" vertical="center" wrapText="1"/>
    </xf>
    <xf numFmtId="0" fontId="11" fillId="0" borderId="4" xfId="0" applyNumberFormat="1" applyFont="1" applyFill="1" applyBorder="1" applyAlignment="1">
      <alignment horizontal="left"/>
    </xf>
    <xf numFmtId="179" fontId="11" fillId="0" borderId="4" xfId="27" applyNumberFormat="1" applyFont="1" applyFill="1" applyBorder="1" applyAlignment="1">
      <alignment horizontal="left"/>
    </xf>
    <xf numFmtId="49" fontId="12" fillId="0" borderId="0" xfId="0" applyNumberFormat="1" applyFont="1" applyFill="1" applyAlignment="1">
      <alignment horizontal="left" vertical="center" wrapText="1"/>
    </xf>
    <xf numFmtId="164" fontId="3" fillId="0" borderId="4"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169" fontId="5" fillId="0" borderId="4" xfId="0" applyNumberFormat="1" applyFont="1" applyFill="1" applyBorder="1" applyAlignment="1">
      <alignment horizontal="left"/>
    </xf>
    <xf numFmtId="0" fontId="35" fillId="0" borderId="4" xfId="0" applyFont="1" applyFill="1" applyBorder="1" applyAlignment="1">
      <alignment horizontal="left" vertical="center" wrapText="1"/>
    </xf>
    <xf numFmtId="0" fontId="25" fillId="0" borderId="4" xfId="0" applyFont="1" applyFill="1" applyBorder="1" applyAlignment="1">
      <alignment horizontal="left" vertical="top" wrapText="1"/>
    </xf>
    <xf numFmtId="43" fontId="3" fillId="0" borderId="4" xfId="0" applyNumberFormat="1" applyFont="1" applyFill="1" applyBorder="1" applyAlignment="1">
      <alignment horizontal="left" vertical="center" wrapText="1"/>
    </xf>
    <xf numFmtId="0" fontId="19" fillId="0" borderId="4" xfId="0" applyNumberFormat="1" applyFont="1" applyFill="1" applyBorder="1" applyAlignment="1">
      <alignment horizontal="left" vertical="center" wrapText="1"/>
    </xf>
    <xf numFmtId="0" fontId="19" fillId="0" borderId="1" xfId="0" applyNumberFormat="1" applyFont="1" applyFill="1" applyBorder="1" applyAlignment="1">
      <alignment horizontal="left" vertical="center" wrapText="1"/>
    </xf>
    <xf numFmtId="49" fontId="19" fillId="0" borderId="4" xfId="0" applyNumberFormat="1" applyFont="1" applyFill="1" applyBorder="1" applyAlignment="1">
      <alignment horizontal="left" vertical="center" wrapText="1"/>
    </xf>
    <xf numFmtId="0" fontId="36" fillId="0" borderId="1" xfId="0" applyNumberFormat="1" applyFont="1" applyFill="1" applyBorder="1" applyAlignment="1">
      <alignment horizontal="left" vertical="center" wrapText="1"/>
    </xf>
    <xf numFmtId="169" fontId="37" fillId="0" borderId="4" xfId="0" applyNumberFormat="1" applyFont="1" applyFill="1" applyBorder="1" applyAlignment="1">
      <alignment horizontal="left" vertical="center" wrapText="1"/>
    </xf>
    <xf numFmtId="181" fontId="37" fillId="0" borderId="4" xfId="1" applyNumberFormat="1" applyFont="1" applyFill="1" applyBorder="1" applyAlignment="1">
      <alignment horizontal="left" vertical="center"/>
    </xf>
    <xf numFmtId="0" fontId="19" fillId="0" borderId="0" xfId="0" applyFont="1" applyFill="1" applyAlignment="1">
      <alignment horizontal="left" vertical="center" wrapText="1"/>
    </xf>
    <xf numFmtId="49" fontId="19" fillId="0" borderId="0" xfId="0" applyNumberFormat="1" applyFont="1" applyFill="1" applyBorder="1" applyAlignment="1">
      <alignment horizontal="left" vertical="center" wrapText="1"/>
    </xf>
    <xf numFmtId="180" fontId="12" fillId="0" borderId="4" xfId="1" applyNumberFormat="1" applyFont="1" applyFill="1" applyBorder="1" applyAlignment="1">
      <alignment horizontal="left" vertical="center"/>
    </xf>
    <xf numFmtId="181" fontId="12" fillId="0" borderId="4" xfId="1" applyNumberFormat="1" applyFont="1" applyFill="1" applyBorder="1" applyAlignment="1">
      <alignment horizontal="left" vertical="center"/>
    </xf>
    <xf numFmtId="49" fontId="12" fillId="0" borderId="13" xfId="0" applyNumberFormat="1" applyFont="1" applyFill="1" applyBorder="1" applyAlignment="1">
      <alignment horizontal="left" vertical="center"/>
    </xf>
    <xf numFmtId="0" fontId="17" fillId="0" borderId="4" xfId="0" applyFont="1" applyFill="1" applyBorder="1" applyAlignment="1">
      <alignment horizontal="left" vertical="center"/>
    </xf>
    <xf numFmtId="0" fontId="3" fillId="0" borderId="4" xfId="28" applyNumberFormat="1" applyFont="1" applyFill="1" applyBorder="1" applyAlignment="1">
      <alignment horizontal="left" vertical="center" wrapText="1"/>
    </xf>
    <xf numFmtId="171" fontId="3" fillId="0" borderId="4" xfId="0" applyNumberFormat="1" applyFont="1" applyFill="1" applyBorder="1" applyAlignment="1">
      <alignment horizontal="left"/>
    </xf>
    <xf numFmtId="166" fontId="3" fillId="0" borderId="4" xfId="0" applyNumberFormat="1" applyFont="1" applyFill="1" applyBorder="1" applyAlignment="1">
      <alignment horizontal="left" wrapText="1"/>
    </xf>
    <xf numFmtId="49" fontId="0" fillId="0" borderId="4" xfId="0" applyNumberFormat="1" applyFont="1" applyFill="1" applyBorder="1" applyAlignment="1">
      <alignment horizontal="left"/>
    </xf>
    <xf numFmtId="166" fontId="3" fillId="0" borderId="4" xfId="0" applyNumberFormat="1" applyFont="1" applyFill="1" applyBorder="1" applyAlignment="1">
      <alignment horizontal="left"/>
    </xf>
    <xf numFmtId="49" fontId="24" fillId="0" borderId="4" xfId="0" applyNumberFormat="1" applyFont="1" applyFill="1" applyBorder="1" applyAlignment="1">
      <alignment horizontal="left" vertical="center" wrapText="1"/>
    </xf>
    <xf numFmtId="4" fontId="3" fillId="0" borderId="4" xfId="2" applyNumberFormat="1" applyFont="1" applyFill="1" applyBorder="1" applyAlignment="1">
      <alignment horizontal="left" vertical="center"/>
    </xf>
    <xf numFmtId="4" fontId="3" fillId="0" borderId="4" xfId="13" applyNumberFormat="1" applyFont="1" applyFill="1" applyBorder="1" applyAlignment="1">
      <alignment horizontal="left" vertical="center"/>
    </xf>
    <xf numFmtId="3" fontId="3" fillId="0" borderId="4" xfId="13" applyNumberFormat="1" applyFont="1" applyFill="1" applyBorder="1" applyAlignment="1">
      <alignment horizontal="left" vertical="center"/>
    </xf>
    <xf numFmtId="0" fontId="38" fillId="0" borderId="4" xfId="0" applyFont="1" applyFill="1" applyBorder="1" applyAlignment="1">
      <alignment horizontal="left" vertical="top" wrapText="1"/>
    </xf>
    <xf numFmtId="0" fontId="24" fillId="0" borderId="4" xfId="0" applyFont="1" applyFill="1" applyBorder="1" applyAlignment="1">
      <alignment horizontal="left" vertical="center"/>
    </xf>
    <xf numFmtId="49" fontId="12" fillId="0" borderId="2" xfId="0" applyNumberFormat="1" applyFont="1" applyFill="1" applyBorder="1" applyAlignment="1">
      <alignment horizontal="left" vertical="center" wrapText="1"/>
    </xf>
    <xf numFmtId="0" fontId="38" fillId="0" borderId="4" xfId="0" applyFont="1" applyFill="1" applyBorder="1" applyAlignment="1">
      <alignment horizontal="left" vertical="center" wrapText="1"/>
    </xf>
    <xf numFmtId="4" fontId="3" fillId="0" borderId="1" xfId="0" applyNumberFormat="1" applyFont="1" applyFill="1" applyBorder="1" applyAlignment="1">
      <alignment horizontal="left" vertical="center" wrapText="1"/>
    </xf>
    <xf numFmtId="3" fontId="3" fillId="0" borderId="1" xfId="0" applyNumberFormat="1" applyFont="1" applyFill="1" applyBorder="1" applyAlignment="1">
      <alignment horizontal="left" vertical="center" wrapText="1"/>
    </xf>
    <xf numFmtId="0" fontId="25" fillId="0" borderId="4" xfId="0" applyFont="1" applyFill="1" applyBorder="1" applyAlignment="1">
      <alignment horizontal="left" vertical="center" wrapText="1"/>
    </xf>
    <xf numFmtId="0" fontId="39" fillId="0" borderId="4" xfId="0"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2" fontId="3" fillId="0" borderId="1" xfId="0" applyNumberFormat="1" applyFont="1" applyFill="1" applyBorder="1" applyAlignment="1">
      <alignment horizontal="left" vertical="top" wrapText="1"/>
    </xf>
    <xf numFmtId="0" fontId="39" fillId="0" borderId="0" xfId="0" applyFont="1" applyFill="1" applyAlignment="1">
      <alignment horizontal="left"/>
    </xf>
    <xf numFmtId="49" fontId="0" fillId="0" borderId="4" xfId="0" applyNumberFormat="1" applyFill="1" applyBorder="1" applyAlignment="1">
      <alignment horizontal="left"/>
    </xf>
    <xf numFmtId="0" fontId="3" fillId="0" borderId="3" xfId="23" applyNumberFormat="1" applyFont="1" applyFill="1" applyBorder="1" applyAlignment="1">
      <alignment horizontal="left" vertical="center" wrapText="1"/>
    </xf>
    <xf numFmtId="14" fontId="3" fillId="0" borderId="3" xfId="23" applyNumberFormat="1" applyFont="1" applyFill="1" applyBorder="1" applyAlignment="1">
      <alignment horizontal="left" vertical="center" wrapText="1"/>
    </xf>
    <xf numFmtId="0" fontId="3" fillId="0" borderId="4" xfId="23" applyNumberFormat="1" applyFont="1" applyFill="1" applyBorder="1" applyAlignment="1">
      <alignment horizontal="left" vertical="center" wrapText="1"/>
    </xf>
    <xf numFmtId="14" fontId="3" fillId="0" borderId="4" xfId="23" applyNumberFormat="1" applyFont="1" applyFill="1" applyBorder="1" applyAlignment="1">
      <alignment horizontal="left" vertical="center" wrapText="1"/>
    </xf>
    <xf numFmtId="3" fontId="3" fillId="0" borderId="4" xfId="23" applyNumberFormat="1" applyFont="1" applyFill="1" applyBorder="1" applyAlignment="1">
      <alignment horizontal="left" vertical="center"/>
    </xf>
    <xf numFmtId="171" fontId="3" fillId="0" borderId="4" xfId="23" applyNumberFormat="1" applyFont="1" applyFill="1" applyBorder="1" applyAlignment="1">
      <alignment horizontal="left" vertical="center"/>
    </xf>
    <xf numFmtId="166" fontId="3" fillId="0" borderId="4" xfId="23" applyNumberFormat="1" applyFont="1" applyFill="1" applyBorder="1" applyAlignment="1">
      <alignment horizontal="left" vertical="center"/>
    </xf>
    <xf numFmtId="14" fontId="3" fillId="0" borderId="4" xfId="0" applyNumberFormat="1" applyFont="1" applyFill="1" applyBorder="1" applyAlignment="1">
      <alignment horizontal="left" vertical="center" wrapText="1"/>
    </xf>
    <xf numFmtId="17" fontId="3" fillId="0" borderId="4" xfId="0" applyNumberFormat="1" applyFont="1" applyFill="1" applyBorder="1" applyAlignment="1">
      <alignment horizontal="left" vertical="center" wrapText="1"/>
    </xf>
    <xf numFmtId="3" fontId="3" fillId="0" borderId="4" xfId="0" applyNumberFormat="1" applyFont="1" applyFill="1" applyBorder="1" applyAlignment="1">
      <alignment horizontal="left" vertical="center"/>
    </xf>
    <xf numFmtId="171" fontId="3" fillId="0" borderId="4" xfId="0" applyNumberFormat="1" applyFont="1" applyFill="1" applyBorder="1" applyAlignment="1">
      <alignment horizontal="left" vertical="center"/>
    </xf>
    <xf numFmtId="166" fontId="3" fillId="0" borderId="4" xfId="0" applyNumberFormat="1" applyFont="1" applyFill="1" applyBorder="1" applyAlignment="1">
      <alignment horizontal="left" vertical="center"/>
    </xf>
    <xf numFmtId="0" fontId="12" fillId="0" borderId="4" xfId="6" applyFont="1" applyFill="1" applyBorder="1" applyAlignment="1">
      <alignment horizontal="left" wrapText="1"/>
    </xf>
    <xf numFmtId="0" fontId="12" fillId="0" borderId="4" xfId="22" applyFont="1" applyFill="1" applyBorder="1" applyAlignment="1">
      <alignment horizontal="left" vertical="top" wrapText="1"/>
    </xf>
    <xf numFmtId="0" fontId="21" fillId="0" borderId="3" xfId="0" applyFont="1" applyFill="1" applyBorder="1" applyAlignment="1">
      <alignment horizontal="left" vertical="top" wrapText="1"/>
    </xf>
    <xf numFmtId="1" fontId="3" fillId="0" borderId="3" xfId="0" applyNumberFormat="1" applyFont="1" applyFill="1" applyBorder="1" applyAlignment="1">
      <alignment horizontal="left" vertical="top"/>
    </xf>
    <xf numFmtId="40" fontId="17" fillId="0" borderId="3" xfId="0" applyNumberFormat="1" applyFont="1" applyFill="1" applyBorder="1" applyAlignment="1">
      <alignment horizontal="left"/>
    </xf>
    <xf numFmtId="40" fontId="3" fillId="0" borderId="3" xfId="0" applyNumberFormat="1" applyFont="1" applyFill="1" applyBorder="1" applyAlignment="1">
      <alignment horizontal="left"/>
    </xf>
    <xf numFmtId="164" fontId="3" fillId="0" borderId="3" xfId="0" applyNumberFormat="1" applyFont="1" applyFill="1" applyBorder="1" applyAlignment="1">
      <alignment horizontal="left"/>
    </xf>
    <xf numFmtId="164" fontId="17" fillId="0" borderId="3" xfId="1" applyFont="1" applyFill="1" applyBorder="1" applyAlignment="1">
      <alignment horizontal="left"/>
    </xf>
    <xf numFmtId="164" fontId="3" fillId="0" borderId="3" xfId="1" applyFont="1" applyFill="1" applyBorder="1" applyAlignment="1">
      <alignment horizontal="left"/>
    </xf>
    <xf numFmtId="4" fontId="3" fillId="0" borderId="3" xfId="0" applyNumberFormat="1" applyFont="1" applyFill="1" applyBorder="1" applyAlignment="1">
      <alignment horizontal="left" vertical="center"/>
    </xf>
    <xf numFmtId="0" fontId="21" fillId="0" borderId="4" xfId="0" applyFont="1" applyFill="1" applyBorder="1" applyAlignment="1">
      <alignment horizontal="left" vertical="top" wrapText="1"/>
    </xf>
    <xf numFmtId="1" fontId="3" fillId="0" borderId="4" xfId="0" applyNumberFormat="1" applyFont="1" applyFill="1" applyBorder="1" applyAlignment="1">
      <alignment horizontal="left" vertical="top"/>
    </xf>
    <xf numFmtId="40" fontId="17" fillId="0" borderId="4" xfId="0" applyNumberFormat="1" applyFont="1" applyFill="1" applyBorder="1" applyAlignment="1">
      <alignment horizontal="left"/>
    </xf>
    <xf numFmtId="40" fontId="3" fillId="0" borderId="4" xfId="0" applyNumberFormat="1" applyFont="1" applyFill="1" applyBorder="1" applyAlignment="1">
      <alignment horizontal="left"/>
    </xf>
    <xf numFmtId="164" fontId="3" fillId="0" borderId="4" xfId="0" applyNumberFormat="1" applyFont="1" applyFill="1" applyBorder="1" applyAlignment="1">
      <alignment horizontal="left"/>
    </xf>
    <xf numFmtId="164" fontId="17" fillId="0" borderId="4" xfId="1" applyFont="1" applyFill="1" applyBorder="1" applyAlignment="1">
      <alignment horizontal="left"/>
    </xf>
    <xf numFmtId="164" fontId="3" fillId="0" borderId="4" xfId="1" applyFont="1" applyFill="1" applyBorder="1" applyAlignment="1">
      <alignment horizontal="left"/>
    </xf>
    <xf numFmtId="174" fontId="3" fillId="0" borderId="4" xfId="0" applyNumberFormat="1" applyFont="1" applyFill="1" applyBorder="1" applyAlignment="1">
      <alignment horizontal="left"/>
    </xf>
    <xf numFmtId="0" fontId="12" fillId="0" borderId="4" xfId="0" applyFont="1" applyFill="1" applyBorder="1" applyAlignment="1">
      <alignment horizontal="left" wrapText="1"/>
    </xf>
    <xf numFmtId="0" fontId="12" fillId="0" borderId="4" xfId="0" applyFont="1" applyFill="1" applyBorder="1" applyAlignment="1">
      <alignment horizontal="left" vertical="top" wrapText="1"/>
    </xf>
    <xf numFmtId="174" fontId="12" fillId="0" borderId="4" xfId="0" applyNumberFormat="1" applyFont="1" applyFill="1" applyBorder="1" applyAlignment="1">
      <alignment horizontal="left"/>
    </xf>
    <xf numFmtId="171" fontId="12" fillId="0" borderId="4" xfId="0" applyNumberFormat="1" applyFont="1" applyFill="1" applyBorder="1" applyAlignment="1">
      <alignment horizontal="left"/>
    </xf>
    <xf numFmtId="164" fontId="12" fillId="0" borderId="4" xfId="0" applyNumberFormat="1" applyFont="1" applyFill="1" applyBorder="1" applyAlignment="1">
      <alignment horizontal="left"/>
    </xf>
    <xf numFmtId="166" fontId="12" fillId="0" borderId="4" xfId="0" applyNumberFormat="1" applyFont="1" applyFill="1" applyBorder="1" applyAlignment="1">
      <alignment horizontal="left"/>
    </xf>
    <xf numFmtId="164" fontId="3" fillId="0" borderId="4" xfId="1" applyFont="1" applyFill="1" applyBorder="1" applyAlignment="1">
      <alignment horizontal="left" wrapText="1"/>
    </xf>
    <xf numFmtId="166" fontId="12" fillId="0" borderId="4" xfId="24" applyNumberFormat="1" applyFont="1" applyFill="1" applyBorder="1" applyAlignment="1">
      <alignment horizontal="left" vertical="center" wrapText="1"/>
    </xf>
    <xf numFmtId="166" fontId="12" fillId="0" borderId="1" xfId="24" applyNumberFormat="1" applyFont="1" applyFill="1" applyBorder="1" applyAlignment="1">
      <alignment horizontal="left" vertical="center" wrapText="1"/>
    </xf>
    <xf numFmtId="0" fontId="22" fillId="0" borderId="1" xfId="5" applyFont="1" applyFill="1" applyBorder="1" applyAlignment="1">
      <alignment horizontal="left" vertical="center" wrapText="1"/>
    </xf>
    <xf numFmtId="0" fontId="3" fillId="0" borderId="1" xfId="2" applyFont="1" applyFill="1" applyBorder="1" applyAlignment="1">
      <alignment horizontal="left" vertical="center" wrapText="1"/>
    </xf>
    <xf numFmtId="3" fontId="3" fillId="0" borderId="1" xfId="0" applyNumberFormat="1" applyFont="1" applyFill="1" applyBorder="1" applyAlignment="1">
      <alignment horizontal="left"/>
    </xf>
    <xf numFmtId="4" fontId="3" fillId="0" borderId="1" xfId="0" applyNumberFormat="1" applyFont="1" applyFill="1" applyBorder="1" applyAlignment="1">
      <alignment horizontal="left"/>
    </xf>
    <xf numFmtId="3" fontId="3" fillId="0" borderId="1" xfId="0" applyNumberFormat="1" applyFont="1" applyFill="1" applyBorder="1" applyAlignment="1">
      <alignment horizontal="left" vertical="center"/>
    </xf>
    <xf numFmtId="4" fontId="3" fillId="0" borderId="1" xfId="0" applyNumberFormat="1" applyFont="1" applyFill="1" applyBorder="1" applyAlignment="1">
      <alignment horizontal="left" vertical="center"/>
    </xf>
    <xf numFmtId="49" fontId="12" fillId="0" borderId="1" xfId="0" applyNumberFormat="1" applyFont="1" applyFill="1" applyBorder="1" applyAlignment="1">
      <alignment horizontal="left" wrapText="1"/>
    </xf>
    <xf numFmtId="4" fontId="3" fillId="0" borderId="8" xfId="0" applyNumberFormat="1" applyFont="1" applyFill="1" applyBorder="1" applyAlignment="1">
      <alignment horizontal="left" vertical="center"/>
    </xf>
    <xf numFmtId="0" fontId="26" fillId="0" borderId="4" xfId="0" applyFont="1" applyFill="1" applyBorder="1" applyAlignment="1">
      <alignment horizontal="left" vertical="center"/>
    </xf>
    <xf numFmtId="0" fontId="24" fillId="0" borderId="4" xfId="0" applyFont="1" applyFill="1" applyBorder="1" applyAlignment="1">
      <alignment horizontal="left" vertical="center" wrapText="1"/>
    </xf>
    <xf numFmtId="0" fontId="24" fillId="0" borderId="4" xfId="21" applyNumberFormat="1" applyFont="1" applyFill="1" applyBorder="1" applyAlignment="1">
      <alignment horizontal="left" vertical="center" wrapText="1"/>
    </xf>
    <xf numFmtId="3" fontId="24" fillId="0" borderId="4" xfId="1" applyNumberFormat="1" applyFont="1" applyFill="1" applyBorder="1" applyAlignment="1">
      <alignment horizontal="left" vertical="center" wrapText="1"/>
    </xf>
    <xf numFmtId="4" fontId="24" fillId="0" borderId="4" xfId="0" applyNumberFormat="1" applyFont="1" applyFill="1" applyBorder="1" applyAlignment="1">
      <alignment horizontal="left" vertical="center" wrapText="1"/>
    </xf>
    <xf numFmtId="3" fontId="24" fillId="0" borderId="4" xfId="0" applyNumberFormat="1" applyFont="1" applyFill="1" applyBorder="1" applyAlignment="1">
      <alignment horizontal="left" vertical="center"/>
    </xf>
    <xf numFmtId="4" fontId="24" fillId="0" borderId="4" xfId="1" applyNumberFormat="1" applyFont="1" applyFill="1" applyBorder="1" applyAlignment="1">
      <alignment horizontal="left" vertical="center"/>
    </xf>
    <xf numFmtId="4" fontId="24" fillId="0" borderId="4" xfId="0" applyNumberFormat="1" applyFont="1" applyFill="1" applyBorder="1" applyAlignment="1">
      <alignment horizontal="left" vertical="center"/>
    </xf>
    <xf numFmtId="2" fontId="11" fillId="0" borderId="4" xfId="0" applyNumberFormat="1" applyFont="1" applyFill="1" applyBorder="1" applyAlignment="1">
      <alignment horizontal="left" vertical="center" wrapText="1"/>
    </xf>
    <xf numFmtId="49" fontId="12" fillId="0" borderId="3" xfId="0" applyNumberFormat="1" applyFont="1" applyFill="1" applyBorder="1" applyAlignment="1">
      <alignment horizontal="left" wrapText="1"/>
    </xf>
    <xf numFmtId="0" fontId="3" fillId="0" borderId="4" xfId="0" applyNumberFormat="1" applyFont="1" applyFill="1" applyBorder="1" applyAlignment="1">
      <alignment horizontal="left" wrapText="1"/>
    </xf>
    <xf numFmtId="4" fontId="28" fillId="0" borderId="4" xfId="0" applyNumberFormat="1" applyFont="1" applyFill="1" applyBorder="1" applyAlignment="1">
      <alignment horizontal="left" vertical="center"/>
    </xf>
    <xf numFmtId="0" fontId="11" fillId="0" borderId="4" xfId="0" applyFont="1" applyFill="1" applyBorder="1" applyAlignment="1">
      <alignment horizontal="left"/>
    </xf>
    <xf numFmtId="3" fontId="11" fillId="0" borderId="4" xfId="0" applyNumberFormat="1" applyFont="1" applyFill="1" applyBorder="1" applyAlignment="1">
      <alignment horizontal="left" vertical="center"/>
    </xf>
    <xf numFmtId="4" fontId="11" fillId="0" borderId="4" xfId="0" applyNumberFormat="1" applyFont="1" applyFill="1" applyBorder="1" applyAlignment="1">
      <alignment horizontal="left" vertical="center"/>
    </xf>
    <xf numFmtId="3" fontId="39" fillId="0" borderId="4" xfId="0" applyNumberFormat="1" applyFont="1" applyFill="1" applyBorder="1" applyAlignment="1">
      <alignment horizontal="left" vertical="center"/>
    </xf>
    <xf numFmtId="2" fontId="39" fillId="0" borderId="0" xfId="0" applyNumberFormat="1" applyFont="1" applyFill="1" applyAlignment="1">
      <alignment horizontal="left"/>
    </xf>
    <xf numFmtId="4" fontId="17" fillId="0" borderId="4" xfId="0" applyNumberFormat="1" applyFont="1" applyFill="1" applyBorder="1" applyAlignment="1">
      <alignment horizontal="left" vertical="center" wrapText="1"/>
    </xf>
    <xf numFmtId="4" fontId="3" fillId="0" borderId="4" xfId="0" applyNumberFormat="1" applyFont="1" applyFill="1" applyBorder="1" applyAlignment="1" applyProtection="1">
      <alignment horizontal="left" vertical="center" wrapText="1"/>
    </xf>
    <xf numFmtId="0" fontId="21" fillId="0" borderId="4" xfId="0" applyFont="1" applyFill="1" applyBorder="1" applyAlignment="1">
      <alignment horizontal="left" wrapText="1"/>
    </xf>
    <xf numFmtId="169" fontId="12" fillId="0" borderId="4" xfId="0" applyNumberFormat="1" applyFont="1" applyFill="1" applyBorder="1" applyAlignment="1">
      <alignment horizontal="left" vertical="center" wrapText="1"/>
    </xf>
    <xf numFmtId="43" fontId="12" fillId="0" borderId="4" xfId="0" applyNumberFormat="1" applyFont="1" applyFill="1" applyBorder="1" applyAlignment="1">
      <alignment horizontal="left" vertical="center" wrapText="1"/>
    </xf>
    <xf numFmtId="0" fontId="23" fillId="0" borderId="4" xfId="0" applyFont="1" applyFill="1" applyBorder="1" applyAlignment="1">
      <alignment horizontal="left" vertical="center"/>
    </xf>
    <xf numFmtId="3" fontId="12" fillId="0" borderId="4" xfId="25" applyNumberFormat="1" applyFont="1" applyFill="1" applyBorder="1" applyAlignment="1">
      <alignment horizontal="left" vertical="center"/>
    </xf>
    <xf numFmtId="3" fontId="5" fillId="0" borderId="4" xfId="0" applyNumberFormat="1" applyFont="1" applyFill="1" applyBorder="1" applyAlignment="1">
      <alignment horizontal="left" vertical="center"/>
    </xf>
    <xf numFmtId="4" fontId="12" fillId="0" borderId="1" xfId="0" applyNumberFormat="1" applyFont="1" applyFill="1" applyBorder="1" applyAlignment="1">
      <alignment horizontal="left" vertical="center"/>
    </xf>
    <xf numFmtId="164" fontId="3" fillId="0" borderId="1" xfId="1" applyFont="1" applyFill="1" applyBorder="1" applyAlignment="1">
      <alignment horizontal="left" vertical="center"/>
    </xf>
    <xf numFmtId="4" fontId="3" fillId="0" borderId="9" xfId="0" applyNumberFormat="1" applyFont="1" applyFill="1" applyBorder="1" applyAlignment="1">
      <alignment horizontal="left" vertical="center"/>
    </xf>
    <xf numFmtId="4" fontId="3" fillId="0" borderId="1" xfId="1" applyNumberFormat="1" applyFont="1" applyFill="1" applyBorder="1" applyAlignment="1">
      <alignment horizontal="left" vertical="center"/>
    </xf>
    <xf numFmtId="4" fontId="12" fillId="0" borderId="4" xfId="1" applyNumberFormat="1" applyFont="1" applyFill="1" applyBorder="1" applyAlignment="1">
      <alignment horizontal="left" vertical="center"/>
    </xf>
    <xf numFmtId="4" fontId="3" fillId="0" borderId="4" xfId="1" applyNumberFormat="1" applyFont="1" applyFill="1" applyBorder="1" applyAlignment="1">
      <alignment horizontal="left" vertical="center"/>
    </xf>
    <xf numFmtId="49" fontId="5" fillId="0" borderId="0" xfId="0" applyNumberFormat="1" applyFont="1" applyFill="1" applyAlignment="1">
      <alignment horizontal="left" vertical="center"/>
    </xf>
    <xf numFmtId="0" fontId="10" fillId="0" borderId="4" xfId="0" applyNumberFormat="1" applyFont="1" applyFill="1" applyBorder="1" applyAlignment="1">
      <alignment horizontal="left"/>
    </xf>
    <xf numFmtId="170" fontId="12" fillId="0" borderId="4" xfId="0" applyNumberFormat="1" applyFont="1" applyFill="1" applyBorder="1" applyAlignment="1">
      <alignment horizontal="left"/>
    </xf>
    <xf numFmtId="49" fontId="0" fillId="0" borderId="4" xfId="0" applyNumberFormat="1" applyFont="1" applyFill="1" applyBorder="1" applyAlignment="1">
      <alignment horizontal="left" vertical="center" wrapText="1"/>
    </xf>
    <xf numFmtId="164" fontId="3" fillId="0" borderId="4" xfId="1" applyFont="1" applyFill="1" applyBorder="1" applyAlignment="1">
      <alignment horizontal="left" vertical="center" wrapText="1"/>
    </xf>
    <xf numFmtId="4" fontId="3" fillId="0" borderId="4" xfId="1" applyNumberFormat="1" applyFont="1" applyFill="1" applyBorder="1" applyAlignment="1">
      <alignment horizontal="left" vertical="center" wrapText="1"/>
    </xf>
    <xf numFmtId="4" fontId="3" fillId="0" borderId="8"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xf>
    <xf numFmtId="4" fontId="12" fillId="0" borderId="1" xfId="0" applyNumberFormat="1" applyFont="1" applyFill="1" applyBorder="1" applyAlignment="1">
      <alignment horizontal="left" vertical="center" wrapText="1"/>
    </xf>
    <xf numFmtId="49" fontId="3" fillId="0" borderId="2" xfId="21" applyNumberFormat="1" applyFont="1" applyFill="1" applyBorder="1" applyAlignment="1">
      <alignment horizontal="left" wrapText="1"/>
    </xf>
    <xf numFmtId="4" fontId="3" fillId="0" borderId="13" xfId="0" applyNumberFormat="1" applyFont="1" applyFill="1" applyBorder="1" applyAlignment="1">
      <alignment horizontal="left"/>
    </xf>
    <xf numFmtId="4" fontId="3" fillId="0" borderId="2" xfId="0" applyNumberFormat="1" applyFont="1" applyFill="1" applyBorder="1" applyAlignment="1">
      <alignment horizontal="left"/>
    </xf>
    <xf numFmtId="4" fontId="3" fillId="0" borderId="2" xfId="0" applyNumberFormat="1" applyFont="1" applyFill="1" applyBorder="1" applyAlignment="1">
      <alignment horizontal="left" vertical="center"/>
    </xf>
    <xf numFmtId="0" fontId="3" fillId="0" borderId="13" xfId="0" applyNumberFormat="1" applyFont="1" applyFill="1" applyBorder="1" applyAlignment="1">
      <alignment horizontal="left" wrapText="1"/>
    </xf>
    <xf numFmtId="0" fontId="3" fillId="0" borderId="13" xfId="0" applyFont="1" applyFill="1" applyBorder="1" applyAlignment="1">
      <alignment horizontal="left" wrapText="1"/>
    </xf>
    <xf numFmtId="171" fontId="3" fillId="0" borderId="2" xfId="0" applyNumberFormat="1" applyFont="1" applyFill="1" applyBorder="1" applyAlignment="1">
      <alignment horizontal="left"/>
    </xf>
    <xf numFmtId="166" fontId="3" fillId="0" borderId="2" xfId="0" applyNumberFormat="1" applyFont="1" applyFill="1" applyBorder="1" applyAlignment="1">
      <alignment horizontal="left"/>
    </xf>
    <xf numFmtId="169" fontId="5" fillId="0" borderId="2" xfId="0" applyNumberFormat="1" applyFont="1" applyFill="1" applyBorder="1" applyAlignment="1">
      <alignment horizontal="left"/>
    </xf>
    <xf numFmtId="4" fontId="5" fillId="0" borderId="13" xfId="0" applyNumberFormat="1" applyFont="1" applyFill="1" applyBorder="1" applyAlignment="1">
      <alignment horizontal="left"/>
    </xf>
    <xf numFmtId="4" fontId="5" fillId="0" borderId="2" xfId="0" applyNumberFormat="1" applyFont="1" applyFill="1" applyBorder="1" applyAlignment="1">
      <alignment horizontal="left"/>
    </xf>
    <xf numFmtId="4" fontId="5" fillId="0" borderId="4" xfId="0" applyNumberFormat="1" applyFont="1" applyFill="1" applyBorder="1" applyAlignment="1">
      <alignment horizontal="left"/>
    </xf>
    <xf numFmtId="49" fontId="19" fillId="0" borderId="2" xfId="0" applyNumberFormat="1" applyFont="1" applyFill="1" applyBorder="1" applyAlignment="1">
      <alignment horizontal="left" vertical="center" wrapText="1"/>
    </xf>
    <xf numFmtId="43" fontId="3" fillId="0" borderId="4" xfId="0" applyNumberFormat="1" applyFont="1" applyFill="1" applyBorder="1" applyAlignment="1">
      <alignment horizontal="left"/>
    </xf>
    <xf numFmtId="2" fontId="3" fillId="0" borderId="4" xfId="0" applyNumberFormat="1" applyFont="1" applyFill="1" applyBorder="1" applyAlignment="1">
      <alignment horizontal="left" wrapText="1"/>
    </xf>
    <xf numFmtId="0" fontId="3" fillId="0" borderId="2" xfId="0" applyFont="1" applyFill="1" applyBorder="1" applyAlignment="1">
      <alignment horizontal="left" wrapText="1"/>
    </xf>
    <xf numFmtId="40" fontId="5" fillId="0" borderId="4" xfId="0" applyNumberFormat="1" applyFont="1" applyFill="1" applyBorder="1" applyAlignment="1">
      <alignment horizontal="left"/>
    </xf>
    <xf numFmtId="164" fontId="5" fillId="0" borderId="4" xfId="0" applyNumberFormat="1" applyFont="1" applyFill="1" applyBorder="1" applyAlignment="1">
      <alignment horizontal="left"/>
    </xf>
    <xf numFmtId="180" fontId="37" fillId="0" borderId="4" xfId="1" applyNumberFormat="1" applyFont="1" applyFill="1" applyBorder="1" applyAlignment="1">
      <alignment horizontal="left" vertical="center"/>
    </xf>
    <xf numFmtId="0" fontId="3" fillId="0" borderId="14" xfId="0" applyNumberFormat="1" applyFont="1" applyFill="1" applyBorder="1" applyAlignment="1">
      <alignment horizontal="left" vertical="top" wrapText="1"/>
    </xf>
    <xf numFmtId="49" fontId="12" fillId="4" borderId="4" xfId="0" applyNumberFormat="1" applyFont="1" applyFill="1" applyBorder="1" applyAlignment="1">
      <alignment horizontal="left"/>
    </xf>
    <xf numFmtId="0" fontId="3" fillId="4" borderId="4" xfId="0" applyFont="1" applyFill="1" applyBorder="1" applyAlignment="1">
      <alignment horizontal="left" vertical="center" wrapText="1"/>
    </xf>
    <xf numFmtId="49" fontId="3" fillId="4" borderId="4" xfId="0" applyNumberFormat="1" applyFont="1" applyFill="1" applyBorder="1" applyAlignment="1">
      <alignment horizontal="left" vertical="center"/>
    </xf>
    <xf numFmtId="0" fontId="3" fillId="4" borderId="4" xfId="0" applyFont="1" applyFill="1" applyBorder="1" applyAlignment="1">
      <alignment horizontal="left"/>
    </xf>
    <xf numFmtId="49" fontId="12" fillId="4" borderId="4" xfId="0" applyNumberFormat="1" applyFont="1" applyFill="1" applyBorder="1" applyAlignment="1">
      <alignment horizontal="left" vertical="center" wrapText="1"/>
    </xf>
    <xf numFmtId="0" fontId="3" fillId="4" borderId="4" xfId="0" applyNumberFormat="1" applyFont="1" applyFill="1" applyBorder="1" applyAlignment="1">
      <alignment horizontal="left"/>
    </xf>
    <xf numFmtId="49" fontId="3" fillId="4" borderId="4" xfId="0" applyNumberFormat="1" applyFont="1" applyFill="1" applyBorder="1" applyAlignment="1">
      <alignment horizontal="left"/>
    </xf>
    <xf numFmtId="49" fontId="3" fillId="4" borderId="4" xfId="0" applyNumberFormat="1" applyFont="1" applyFill="1" applyBorder="1" applyAlignment="1">
      <alignment horizontal="left" wrapText="1"/>
    </xf>
    <xf numFmtId="4" fontId="3" fillId="4" borderId="4" xfId="0" applyNumberFormat="1" applyFont="1" applyFill="1" applyBorder="1" applyAlignment="1">
      <alignment horizontal="left" vertical="center"/>
    </xf>
    <xf numFmtId="0" fontId="3" fillId="4" borderId="4" xfId="0" applyFont="1" applyFill="1" applyBorder="1" applyAlignment="1">
      <alignment horizontal="left" wrapText="1"/>
    </xf>
    <xf numFmtId="171" fontId="3" fillId="4" borderId="4" xfId="0" applyNumberFormat="1" applyFont="1" applyFill="1" applyBorder="1" applyAlignment="1">
      <alignment horizontal="left"/>
    </xf>
    <xf numFmtId="4" fontId="12" fillId="4" borderId="4" xfId="0" applyNumberFormat="1" applyFont="1" applyFill="1" applyBorder="1" applyAlignment="1">
      <alignment horizontal="left" vertical="center" wrapText="1"/>
    </xf>
    <xf numFmtId="49" fontId="17" fillId="4" borderId="4" xfId="0" applyNumberFormat="1" applyFont="1" applyFill="1" applyBorder="1" applyAlignment="1">
      <alignment horizontal="left" vertical="center"/>
    </xf>
    <xf numFmtId="49" fontId="5" fillId="4" borderId="4" xfId="0" applyNumberFormat="1" applyFont="1" applyFill="1" applyBorder="1" applyAlignment="1">
      <alignment horizontal="left" vertical="center"/>
    </xf>
    <xf numFmtId="49" fontId="11" fillId="4" borderId="4" xfId="0" applyNumberFormat="1" applyFont="1" applyFill="1" applyBorder="1" applyAlignment="1">
      <alignment horizontal="left" vertical="center" wrapText="1"/>
    </xf>
    <xf numFmtId="0" fontId="3" fillId="4" borderId="4" xfId="5" applyFont="1" applyFill="1" applyBorder="1" applyAlignment="1">
      <alignment horizontal="left" vertical="center" wrapText="1"/>
    </xf>
    <xf numFmtId="169" fontId="3" fillId="4" borderId="4" xfId="0" applyNumberFormat="1" applyFont="1" applyFill="1" applyBorder="1" applyAlignment="1">
      <alignment horizontal="left"/>
    </xf>
    <xf numFmtId="49" fontId="0" fillId="0" borderId="4" xfId="0" applyNumberFormat="1" applyFont="1" applyFill="1" applyBorder="1"/>
    <xf numFmtId="49" fontId="12" fillId="0" borderId="4" xfId="0" applyNumberFormat="1" applyFont="1" applyFill="1" applyBorder="1" applyAlignment="1">
      <alignment vertical="center" wrapText="1"/>
    </xf>
    <xf numFmtId="49" fontId="12"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49" fontId="3" fillId="0" borderId="4" xfId="0" applyNumberFormat="1" applyFont="1" applyFill="1" applyBorder="1" applyAlignment="1">
      <alignment horizontal="right" vertical="center"/>
    </xf>
    <xf numFmtId="49" fontId="3" fillId="0" borderId="4" xfId="0" applyNumberFormat="1" applyFont="1" applyFill="1" applyBorder="1" applyAlignment="1">
      <alignment vertical="center"/>
    </xf>
    <xf numFmtId="4" fontId="12" fillId="0" borderId="4" xfId="0" applyNumberFormat="1" applyFont="1" applyFill="1" applyBorder="1" applyAlignment="1">
      <alignment vertical="center"/>
    </xf>
    <xf numFmtId="164" fontId="3" fillId="0" borderId="4" xfId="1" applyFont="1" applyFill="1" applyBorder="1" applyAlignment="1">
      <alignment vertical="center"/>
    </xf>
    <xf numFmtId="4" fontId="3" fillId="0" borderId="4" xfId="1" applyNumberFormat="1" applyFont="1" applyFill="1" applyBorder="1" applyAlignment="1">
      <alignment horizontal="right" vertical="center"/>
    </xf>
    <xf numFmtId="4" fontId="3" fillId="0" borderId="4" xfId="0" applyNumberFormat="1" applyFont="1" applyFill="1" applyBorder="1" applyAlignment="1">
      <alignment horizontal="right" vertical="center"/>
    </xf>
    <xf numFmtId="4" fontId="3" fillId="0" borderId="8" xfId="0" applyNumberFormat="1" applyFont="1" applyFill="1" applyBorder="1" applyAlignment="1">
      <alignment horizontal="right" vertical="center"/>
    </xf>
    <xf numFmtId="4" fontId="3" fillId="0" borderId="4" xfId="1" applyNumberFormat="1" applyFont="1" applyFill="1" applyBorder="1" applyAlignment="1">
      <alignment vertical="center"/>
    </xf>
    <xf numFmtId="49" fontId="3" fillId="0" borderId="4" xfId="0" applyNumberFormat="1" applyFont="1" applyFill="1" applyBorder="1" applyAlignment="1">
      <alignment vertical="center" wrapText="1"/>
    </xf>
    <xf numFmtId="49" fontId="33" fillId="0" borderId="0" xfId="0" applyNumberFormat="1" applyFont="1" applyFill="1" applyBorder="1" applyAlignment="1">
      <alignment horizontal="center" vertical="center"/>
    </xf>
    <xf numFmtId="0" fontId="34" fillId="0" borderId="4" xfId="0" applyNumberFormat="1" applyFont="1" applyFill="1" applyBorder="1" applyAlignment="1">
      <alignment horizontal="left" vertical="center" wrapText="1"/>
    </xf>
    <xf numFmtId="0" fontId="3" fillId="0" borderId="3" xfId="2" applyFont="1" applyFill="1" applyBorder="1" applyAlignment="1">
      <alignment horizontal="left" vertical="top"/>
    </xf>
    <xf numFmtId="0" fontId="3" fillId="0" borderId="3" xfId="0" applyFont="1" applyFill="1" applyBorder="1" applyAlignment="1">
      <alignment horizontal="left" vertical="top"/>
    </xf>
    <xf numFmtId="49" fontId="12" fillId="0" borderId="4" xfId="0" applyNumberFormat="1" applyFont="1" applyFill="1" applyBorder="1" applyAlignment="1">
      <alignment horizontal="left" vertical="top" wrapText="1"/>
    </xf>
    <xf numFmtId="49" fontId="12" fillId="0" borderId="4" xfId="0" applyNumberFormat="1" applyFont="1" applyFill="1" applyBorder="1" applyAlignment="1">
      <alignment vertical="top" wrapText="1"/>
    </xf>
    <xf numFmtId="49" fontId="12" fillId="0" borderId="4" xfId="0" applyNumberFormat="1" applyFont="1" applyFill="1" applyBorder="1" applyAlignment="1">
      <alignment wrapText="1"/>
    </xf>
    <xf numFmtId="49" fontId="12" fillId="0" borderId="3"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xf>
    <xf numFmtId="49" fontId="3" fillId="0" borderId="3" xfId="0" applyNumberFormat="1" applyFont="1" applyFill="1" applyBorder="1" applyAlignment="1">
      <alignment horizontal="right" vertical="top"/>
    </xf>
    <xf numFmtId="49" fontId="3" fillId="0" borderId="3" xfId="0" applyNumberFormat="1" applyFont="1" applyFill="1" applyBorder="1" applyAlignment="1">
      <alignment vertical="top"/>
    </xf>
    <xf numFmtId="4" fontId="12" fillId="0" borderId="4" xfId="0" applyNumberFormat="1" applyFont="1" applyFill="1" applyBorder="1" applyAlignment="1">
      <alignment horizontal="right" wrapText="1"/>
    </xf>
    <xf numFmtId="4" fontId="3" fillId="0" borderId="3" xfId="0" applyNumberFormat="1" applyFont="1" applyFill="1" applyBorder="1" applyAlignment="1">
      <alignment horizontal="right" vertical="top"/>
    </xf>
    <xf numFmtId="4" fontId="3" fillId="0" borderId="0" xfId="0" applyNumberFormat="1" applyFont="1" applyFill="1" applyBorder="1" applyAlignment="1">
      <alignment horizontal="right" vertical="top"/>
    </xf>
    <xf numFmtId="49" fontId="3" fillId="0" borderId="4" xfId="0" applyNumberFormat="1" applyFont="1" applyFill="1" applyBorder="1" applyAlignment="1">
      <alignment horizontal="center" vertical="top"/>
    </xf>
    <xf numFmtId="49" fontId="0" fillId="0" borderId="0" xfId="0" applyNumberFormat="1" applyFont="1" applyFill="1" applyBorder="1" applyAlignment="1">
      <alignment vertical="top"/>
    </xf>
    <xf numFmtId="49" fontId="33" fillId="0" borderId="0" xfId="0" applyNumberFormat="1" applyFont="1" applyFill="1" applyBorder="1" applyAlignment="1">
      <alignment horizontal="center" vertical="top"/>
    </xf>
    <xf numFmtId="0" fontId="3" fillId="0" borderId="0" xfId="0" applyFont="1" applyFill="1" applyAlignment="1">
      <alignment horizontal="left" vertical="top"/>
    </xf>
    <xf numFmtId="0" fontId="3" fillId="0" borderId="4" xfId="5" applyFont="1" applyFill="1" applyBorder="1" applyAlignment="1">
      <alignment horizontal="left" vertical="center"/>
    </xf>
    <xf numFmtId="4" fontId="12" fillId="0" borderId="4" xfId="0" applyNumberFormat="1" applyFont="1" applyFill="1" applyBorder="1" applyAlignment="1">
      <alignment horizontal="left" wrapText="1"/>
    </xf>
    <xf numFmtId="0" fontId="3" fillId="0" borderId="13" xfId="2" applyFont="1" applyFill="1" applyBorder="1" applyAlignment="1">
      <alignment horizontal="left" vertical="center"/>
    </xf>
    <xf numFmtId="0" fontId="3" fillId="0" borderId="13" xfId="5" applyFont="1" applyFill="1" applyBorder="1" applyAlignment="1">
      <alignment horizontal="left" vertical="center"/>
    </xf>
    <xf numFmtId="0" fontId="40" fillId="0" borderId="16" xfId="0" applyFont="1" applyFill="1" applyBorder="1" applyAlignment="1">
      <alignment horizontal="left" vertical="top" wrapText="1"/>
    </xf>
    <xf numFmtId="1" fontId="3" fillId="0" borderId="4" xfId="0" applyNumberFormat="1" applyFont="1" applyFill="1" applyBorder="1" applyAlignment="1">
      <alignment horizontal="left"/>
    </xf>
    <xf numFmtId="49" fontId="3" fillId="6" borderId="4" xfId="6" applyNumberFormat="1" applyFont="1" applyFill="1" applyBorder="1" applyAlignment="1">
      <alignment horizontal="left" vertical="top" wrapText="1"/>
    </xf>
    <xf numFmtId="49" fontId="0" fillId="6" borderId="4" xfId="0" applyNumberFormat="1" applyFill="1" applyBorder="1" applyAlignment="1">
      <alignment horizontal="left"/>
    </xf>
    <xf numFmtId="0" fontId="3" fillId="6" borderId="4" xfId="0" applyFont="1" applyFill="1" applyBorder="1" applyAlignment="1">
      <alignment horizontal="left" vertical="top"/>
    </xf>
    <xf numFmtId="0" fontId="3" fillId="6" borderId="4" xfId="23" applyFont="1" applyFill="1" applyBorder="1" applyAlignment="1">
      <alignment vertical="top" wrapText="1"/>
    </xf>
    <xf numFmtId="0" fontId="3" fillId="6" borderId="4" xfId="23" applyNumberFormat="1" applyFont="1" applyFill="1" applyBorder="1" applyAlignment="1">
      <alignment horizontal="left" vertical="top" wrapText="1"/>
    </xf>
    <xf numFmtId="0" fontId="3" fillId="6" borderId="4" xfId="21" applyFont="1" applyFill="1" applyBorder="1" applyAlignment="1">
      <alignment horizontal="left" vertical="top" wrapText="1"/>
    </xf>
    <xf numFmtId="49" fontId="3" fillId="6" borderId="4" xfId="21" applyNumberFormat="1" applyFont="1" applyFill="1" applyBorder="1" applyAlignment="1">
      <alignment horizontal="left" vertical="top" wrapText="1"/>
    </xf>
    <xf numFmtId="49" fontId="3" fillId="6" borderId="4" xfId="23" applyNumberFormat="1" applyFont="1" applyFill="1" applyBorder="1" applyAlignment="1">
      <alignment vertical="top" wrapText="1"/>
    </xf>
    <xf numFmtId="49" fontId="3" fillId="6" borderId="3" xfId="23" applyNumberFormat="1" applyFont="1" applyFill="1" applyBorder="1" applyAlignment="1">
      <alignment vertical="center" wrapText="1"/>
    </xf>
    <xf numFmtId="49" fontId="3" fillId="6" borderId="4" xfId="23" applyNumberFormat="1" applyFont="1" applyFill="1" applyBorder="1" applyAlignment="1">
      <alignment horizontal="center" vertical="top" wrapText="1"/>
    </xf>
    <xf numFmtId="17" fontId="3" fillId="6" borderId="3" xfId="23" applyNumberFormat="1" applyFont="1" applyFill="1" applyBorder="1" applyAlignment="1">
      <alignment vertical="center" wrapText="1"/>
    </xf>
    <xf numFmtId="49" fontId="3" fillId="6" borderId="4" xfId="23" applyNumberFormat="1" applyFont="1" applyFill="1" applyBorder="1" applyAlignment="1">
      <alignment vertical="center" wrapText="1"/>
    </xf>
    <xf numFmtId="0" fontId="3" fillId="6" borderId="4" xfId="0" applyNumberFormat="1" applyFont="1" applyFill="1" applyBorder="1" applyAlignment="1">
      <alignment horizontal="left" vertical="top" wrapText="1"/>
    </xf>
    <xf numFmtId="0" fontId="3" fillId="6" borderId="4" xfId="0" applyNumberFormat="1" applyFont="1" applyFill="1" applyBorder="1" applyAlignment="1">
      <alignment horizontal="left" vertical="top"/>
    </xf>
    <xf numFmtId="1" fontId="3" fillId="6" borderId="4" xfId="0" applyNumberFormat="1" applyFont="1" applyFill="1" applyBorder="1" applyAlignment="1">
      <alignment horizontal="left" vertical="top"/>
    </xf>
    <xf numFmtId="49" fontId="3" fillId="6" borderId="4" xfId="12" applyNumberFormat="1" applyFont="1" applyFill="1" applyBorder="1" applyAlignment="1">
      <alignment horizontal="left" vertical="top"/>
    </xf>
    <xf numFmtId="4" fontId="3" fillId="6" borderId="4" xfId="23" applyNumberFormat="1" applyFont="1" applyFill="1" applyBorder="1" applyAlignment="1">
      <alignment horizontal="center" vertical="center"/>
    </xf>
    <xf numFmtId="171" fontId="3" fillId="6" borderId="4" xfId="23" applyNumberFormat="1" applyFont="1" applyFill="1" applyBorder="1" applyAlignment="1">
      <alignment vertical="top"/>
    </xf>
    <xf numFmtId="166" fontId="3" fillId="6" borderId="4" xfId="23" applyNumberFormat="1" applyFont="1" applyFill="1" applyBorder="1" applyAlignment="1">
      <alignment vertical="top"/>
    </xf>
    <xf numFmtId="4" fontId="12" fillId="6" borderId="4" xfId="23" applyNumberFormat="1" applyFont="1" applyFill="1" applyBorder="1" applyAlignment="1">
      <alignment horizontal="left" vertical="center" wrapText="1"/>
    </xf>
    <xf numFmtId="0" fontId="3" fillId="6" borderId="4" xfId="0" applyFont="1" applyFill="1" applyBorder="1" applyAlignment="1">
      <alignment horizontal="left" vertical="top" wrapText="1"/>
    </xf>
    <xf numFmtId="49" fontId="3" fillId="6" borderId="4" xfId="0" applyNumberFormat="1" applyFont="1" applyFill="1" applyBorder="1" applyAlignment="1">
      <alignment horizontal="left" vertical="top" wrapText="1"/>
    </xf>
    <xf numFmtId="49" fontId="3" fillId="6" borderId="4" xfId="0" applyNumberFormat="1" applyFont="1" applyFill="1" applyBorder="1" applyAlignment="1">
      <alignment horizontal="left" vertical="top"/>
    </xf>
    <xf numFmtId="49" fontId="0" fillId="6" borderId="4" xfId="0" applyNumberFormat="1" applyFill="1" applyBorder="1" applyAlignment="1">
      <alignment vertical="top"/>
    </xf>
    <xf numFmtId="0" fontId="3" fillId="6" borderId="0" xfId="0" applyFont="1" applyFill="1" applyAlignment="1">
      <alignment horizontal="left" vertical="top"/>
    </xf>
    <xf numFmtId="0" fontId="0" fillId="6" borderId="4" xfId="0" applyFill="1" applyBorder="1" applyAlignment="1">
      <alignment horizontal="left" vertical="top"/>
    </xf>
    <xf numFmtId="0" fontId="0" fillId="6" borderId="0" xfId="0" applyFill="1" applyAlignment="1">
      <alignment horizontal="left" vertical="top"/>
    </xf>
    <xf numFmtId="0" fontId="3" fillId="6" borderId="4" xfId="23" applyFont="1" applyFill="1" applyBorder="1" applyAlignment="1">
      <alignment horizontal="left" vertical="top" wrapText="1"/>
    </xf>
    <xf numFmtId="0" fontId="3" fillId="6" borderId="3" xfId="23" applyNumberFormat="1" applyFont="1" applyFill="1" applyBorder="1" applyAlignment="1">
      <alignment horizontal="left" vertical="top" wrapText="1"/>
    </xf>
    <xf numFmtId="0" fontId="3" fillId="6" borderId="3" xfId="23" applyFont="1" applyFill="1" applyBorder="1" applyAlignment="1">
      <alignment horizontal="left" vertical="top" wrapText="1"/>
    </xf>
    <xf numFmtId="49" fontId="3" fillId="6" borderId="3" xfId="23" applyNumberFormat="1" applyFont="1" applyFill="1" applyBorder="1" applyAlignment="1">
      <alignment horizontal="left" vertical="top" wrapText="1"/>
    </xf>
    <xf numFmtId="4" fontId="3" fillId="6" borderId="3" xfId="23" applyNumberFormat="1" applyFont="1" applyFill="1" applyBorder="1" applyAlignment="1">
      <alignment horizontal="center" vertical="center"/>
    </xf>
    <xf numFmtId="49" fontId="3" fillId="4" borderId="4" xfId="0" applyNumberFormat="1" applyFont="1" applyFill="1" applyBorder="1" applyAlignment="1">
      <alignment horizontal="left" vertical="center" wrapText="1"/>
    </xf>
    <xf numFmtId="49" fontId="0" fillId="4" borderId="4" xfId="0" applyNumberFormat="1" applyFill="1" applyBorder="1" applyAlignment="1">
      <alignment horizontal="left"/>
    </xf>
    <xf numFmtId="0" fontId="3" fillId="4" borderId="14" xfId="23" applyNumberFormat="1" applyFont="1" applyFill="1" applyBorder="1" applyAlignment="1">
      <alignment horizontal="left" vertical="center" wrapText="1"/>
    </xf>
    <xf numFmtId="0" fontId="3" fillId="4" borderId="4" xfId="0" applyNumberFormat="1" applyFont="1" applyFill="1" applyBorder="1" applyAlignment="1">
      <alignment horizontal="left" vertical="center" wrapText="1"/>
    </xf>
    <xf numFmtId="0" fontId="3" fillId="4" borderId="4" xfId="23" applyFont="1" applyFill="1" applyBorder="1" applyAlignment="1">
      <alignment horizontal="left" vertical="center" wrapText="1"/>
    </xf>
    <xf numFmtId="49" fontId="3" fillId="4" borderId="4" xfId="21" applyNumberFormat="1" applyFont="1" applyFill="1" applyBorder="1" applyAlignment="1">
      <alignment horizontal="left" vertical="top" wrapText="1"/>
    </xf>
    <xf numFmtId="49" fontId="3" fillId="5" borderId="4" xfId="0" applyNumberFormat="1" applyFont="1" applyFill="1" applyBorder="1" applyAlignment="1">
      <alignment horizontal="left" vertical="center" wrapText="1"/>
    </xf>
    <xf numFmtId="17" fontId="3" fillId="4" borderId="4" xfId="0" applyNumberFormat="1" applyFont="1" applyFill="1" applyBorder="1" applyAlignment="1">
      <alignment horizontal="left" vertical="center" wrapText="1"/>
    </xf>
    <xf numFmtId="0" fontId="3" fillId="4" borderId="4" xfId="0" applyNumberFormat="1" applyFont="1" applyFill="1" applyBorder="1" applyAlignment="1">
      <alignment horizontal="left" vertical="center"/>
    </xf>
    <xf numFmtId="1" fontId="3" fillId="4" borderId="4" xfId="0" applyNumberFormat="1" applyFont="1" applyFill="1" applyBorder="1" applyAlignment="1">
      <alignment horizontal="left" vertical="center"/>
    </xf>
    <xf numFmtId="49" fontId="3" fillId="4" borderId="4" xfId="12" applyNumberFormat="1" applyFont="1" applyFill="1" applyBorder="1" applyAlignment="1">
      <alignment horizontal="left" vertical="center"/>
    </xf>
    <xf numFmtId="3" fontId="3" fillId="4" borderId="4" xfId="0" applyNumberFormat="1" applyFont="1" applyFill="1" applyBorder="1" applyAlignment="1">
      <alignment horizontal="left" vertical="center"/>
    </xf>
    <xf numFmtId="171" fontId="3" fillId="4" borderId="4" xfId="0" applyNumberFormat="1" applyFont="1" applyFill="1" applyBorder="1" applyAlignment="1">
      <alignment horizontal="left" vertical="center"/>
    </xf>
    <xf numFmtId="166" fontId="3" fillId="4" borderId="4" xfId="0" applyNumberFormat="1" applyFont="1" applyFill="1" applyBorder="1" applyAlignment="1">
      <alignment horizontal="left" vertical="center"/>
    </xf>
    <xf numFmtId="171" fontId="3" fillId="4" borderId="4" xfId="23" applyNumberFormat="1" applyFont="1" applyFill="1" applyBorder="1" applyAlignment="1">
      <alignment vertical="top"/>
    </xf>
    <xf numFmtId="4" fontId="12" fillId="4" borderId="4" xfId="23" applyNumberFormat="1" applyFont="1" applyFill="1" applyBorder="1" applyAlignment="1">
      <alignment horizontal="left" vertical="center" wrapText="1"/>
    </xf>
    <xf numFmtId="0" fontId="25" fillId="4" borderId="6" xfId="0" applyFont="1" applyFill="1" applyBorder="1" applyAlignment="1">
      <alignment horizontal="left" vertical="top" wrapText="1"/>
    </xf>
    <xf numFmtId="0" fontId="12" fillId="4" borderId="4" xfId="6" applyFont="1" applyFill="1" applyBorder="1" applyAlignment="1">
      <alignment horizontal="left" wrapText="1"/>
    </xf>
    <xf numFmtId="49" fontId="3" fillId="4" borderId="4" xfId="6" applyNumberFormat="1" applyFont="1" applyFill="1" applyBorder="1" applyAlignment="1">
      <alignment horizontal="left" vertical="top" wrapText="1"/>
    </xf>
    <xf numFmtId="49" fontId="0" fillId="4" borderId="4" xfId="0" applyNumberFormat="1" applyFill="1" applyBorder="1" applyAlignment="1">
      <alignment horizontal="left" vertical="top"/>
    </xf>
    <xf numFmtId="0" fontId="3" fillId="4" borderId="4" xfId="0" applyFont="1" applyFill="1" applyBorder="1" applyAlignment="1">
      <alignment horizontal="left" vertical="top"/>
    </xf>
    <xf numFmtId="0" fontId="3" fillId="4" borderId="4" xfId="23" applyFont="1" applyFill="1" applyBorder="1" applyAlignment="1">
      <alignment horizontal="left" vertical="top" wrapText="1"/>
    </xf>
    <xf numFmtId="0" fontId="3" fillId="4" borderId="3" xfId="23" applyNumberFormat="1" applyFont="1" applyFill="1" applyBorder="1" applyAlignment="1">
      <alignment horizontal="left" vertical="top" wrapText="1"/>
    </xf>
    <xf numFmtId="0" fontId="3" fillId="4" borderId="4" xfId="21" applyFont="1" applyFill="1" applyBorder="1" applyAlignment="1">
      <alignment horizontal="left" vertical="top" wrapText="1"/>
    </xf>
    <xf numFmtId="0" fontId="3" fillId="4" borderId="4" xfId="23" applyFont="1" applyFill="1" applyBorder="1" applyAlignment="1">
      <alignment vertical="center" wrapText="1"/>
    </xf>
    <xf numFmtId="49" fontId="3" fillId="4" borderId="4" xfId="23" applyNumberFormat="1" applyFont="1" applyFill="1" applyBorder="1" applyAlignment="1">
      <alignment vertical="center" wrapText="1"/>
    </xf>
    <xf numFmtId="49" fontId="3" fillId="4" borderId="3" xfId="23" applyNumberFormat="1" applyFont="1" applyFill="1" applyBorder="1" applyAlignment="1">
      <alignment vertical="center" wrapText="1"/>
    </xf>
    <xf numFmtId="49" fontId="3" fillId="4" borderId="4" xfId="23" applyNumberFormat="1" applyFont="1" applyFill="1" applyBorder="1" applyAlignment="1">
      <alignment horizontal="center" vertical="center" wrapText="1"/>
    </xf>
    <xf numFmtId="17" fontId="3" fillId="4" borderId="3" xfId="23" applyNumberFormat="1" applyFont="1" applyFill="1" applyBorder="1" applyAlignment="1">
      <alignment vertical="center" wrapText="1"/>
    </xf>
    <xf numFmtId="49" fontId="3" fillId="4" borderId="4" xfId="12" applyNumberFormat="1" applyFont="1" applyFill="1" applyBorder="1" applyAlignment="1">
      <alignment horizontal="left" vertical="top"/>
    </xf>
    <xf numFmtId="3" fontId="3" fillId="4" borderId="4" xfId="23" applyNumberFormat="1" applyFont="1" applyFill="1" applyBorder="1" applyAlignment="1">
      <alignment horizontal="center" vertical="center"/>
    </xf>
    <xf numFmtId="171" fontId="3" fillId="4" borderId="4" xfId="23" applyNumberFormat="1" applyFont="1" applyFill="1" applyBorder="1" applyAlignment="1">
      <alignment horizontal="center" vertical="center"/>
    </xf>
    <xf numFmtId="171" fontId="3" fillId="7" borderId="4" xfId="23" applyNumberFormat="1" applyFont="1" applyFill="1" applyBorder="1" applyAlignment="1">
      <alignment horizontal="center" vertical="center"/>
    </xf>
    <xf numFmtId="166" fontId="3" fillId="4" borderId="4" xfId="23" applyNumberFormat="1" applyFont="1" applyFill="1" applyBorder="1" applyAlignment="1">
      <alignment horizontal="center" vertical="center"/>
    </xf>
    <xf numFmtId="166" fontId="3" fillId="4" borderId="4" xfId="23" applyNumberFormat="1" applyFont="1" applyFill="1" applyBorder="1" applyAlignment="1">
      <alignment vertical="top"/>
    </xf>
    <xf numFmtId="177" fontId="3" fillId="4" borderId="4" xfId="0" applyNumberFormat="1" applyFont="1" applyFill="1" applyBorder="1" applyAlignment="1">
      <alignment horizontal="left" vertical="center"/>
    </xf>
    <xf numFmtId="0" fontId="3" fillId="4" borderId="3" xfId="23" applyFont="1" applyFill="1" applyBorder="1" applyAlignment="1">
      <alignment horizontal="left" vertical="top" wrapText="1"/>
    </xf>
    <xf numFmtId="0" fontId="12" fillId="4" borderId="4" xfId="23" applyFont="1" applyFill="1" applyBorder="1" applyAlignment="1">
      <alignment horizontal="left" vertical="center" wrapText="1"/>
    </xf>
    <xf numFmtId="0" fontId="3" fillId="4" borderId="4" xfId="0" applyFont="1" applyFill="1" applyBorder="1" applyAlignment="1">
      <alignment horizontal="left" vertical="top" wrapText="1"/>
    </xf>
    <xf numFmtId="49" fontId="3" fillId="4" borderId="4" xfId="0" applyNumberFormat="1" applyFont="1" applyFill="1" applyBorder="1" applyAlignment="1">
      <alignment horizontal="left" vertical="top" wrapText="1"/>
    </xf>
    <xf numFmtId="49" fontId="3" fillId="4" borderId="4" xfId="0" applyNumberFormat="1" applyFont="1" applyFill="1" applyBorder="1" applyAlignment="1">
      <alignment horizontal="left" vertical="top"/>
    </xf>
    <xf numFmtId="0" fontId="25" fillId="4" borderId="4" xfId="0" applyFont="1" applyFill="1" applyBorder="1" applyAlignment="1">
      <alignment horizontal="left" vertical="top" wrapText="1"/>
    </xf>
    <xf numFmtId="49" fontId="24" fillId="4" borderId="4" xfId="0" applyNumberFormat="1" applyFont="1" applyFill="1" applyBorder="1" applyAlignment="1">
      <alignment horizontal="left" vertical="center" wrapText="1"/>
    </xf>
    <xf numFmtId="49" fontId="12" fillId="5" borderId="4" xfId="0" applyNumberFormat="1" applyFont="1" applyFill="1" applyBorder="1" applyAlignment="1">
      <alignment horizontal="left"/>
    </xf>
    <xf numFmtId="0" fontId="12" fillId="4" borderId="4" xfId="0" applyFont="1" applyFill="1" applyBorder="1" applyAlignment="1">
      <alignment horizontal="left"/>
    </xf>
    <xf numFmtId="0" fontId="3" fillId="4" borderId="4" xfId="0" applyFont="1" applyFill="1" applyBorder="1" applyAlignment="1">
      <alignment horizontal="left" vertical="center"/>
    </xf>
    <xf numFmtId="4" fontId="3" fillId="4" borderId="4" xfId="2" applyNumberFormat="1" applyFont="1" applyFill="1" applyBorder="1" applyAlignment="1">
      <alignment horizontal="left" vertical="center"/>
    </xf>
    <xf numFmtId="4" fontId="3" fillId="4" borderId="4" xfId="13" applyNumberFormat="1" applyFont="1" applyFill="1" applyBorder="1" applyAlignment="1">
      <alignment horizontal="left" vertical="center"/>
    </xf>
    <xf numFmtId="3" fontId="3" fillId="4" borderId="4" xfId="13" applyNumberFormat="1" applyFont="1" applyFill="1" applyBorder="1" applyAlignment="1">
      <alignment horizontal="left" vertical="center"/>
    </xf>
    <xf numFmtId="169" fontId="3" fillId="4" borderId="4" xfId="0" applyNumberFormat="1" applyFont="1" applyFill="1" applyBorder="1" applyAlignment="1">
      <alignment horizontal="left" vertical="center"/>
    </xf>
    <xf numFmtId="0" fontId="38" fillId="4" borderId="4" xfId="0" applyFont="1" applyFill="1" applyBorder="1" applyAlignment="1">
      <alignment horizontal="left" vertical="top" wrapText="1"/>
    </xf>
    <xf numFmtId="0" fontId="24" fillId="4" borderId="4" xfId="0" applyFont="1" applyFill="1" applyBorder="1" applyAlignment="1">
      <alignment horizontal="left" vertical="center"/>
    </xf>
    <xf numFmtId="49" fontId="24" fillId="4" borderId="4" xfId="0" applyNumberFormat="1" applyFont="1" applyFill="1" applyBorder="1" applyAlignment="1">
      <alignment horizontal="left"/>
    </xf>
    <xf numFmtId="49" fontId="12" fillId="5" borderId="4"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xf>
    <xf numFmtId="0" fontId="3" fillId="4" borderId="4" xfId="0" applyNumberFormat="1" applyFont="1" applyFill="1" applyBorder="1" applyAlignment="1">
      <alignment horizontal="center" vertical="center"/>
    </xf>
    <xf numFmtId="0" fontId="12" fillId="4" borderId="4" xfId="0" applyFont="1" applyFill="1" applyBorder="1" applyAlignment="1">
      <alignment horizontal="left" vertical="center"/>
    </xf>
    <xf numFmtId="49" fontId="12" fillId="5" borderId="4" xfId="0" applyNumberFormat="1" applyFont="1" applyFill="1" applyBorder="1" applyAlignment="1">
      <alignment horizontal="left" vertical="center"/>
    </xf>
    <xf numFmtId="1" fontId="3" fillId="4" borderId="4" xfId="0" applyNumberFormat="1" applyFont="1" applyFill="1" applyBorder="1" applyAlignment="1">
      <alignment horizontal="center" vertical="center"/>
    </xf>
    <xf numFmtId="164" fontId="3" fillId="4" borderId="4" xfId="0" applyNumberFormat="1" applyFont="1" applyFill="1" applyBorder="1" applyAlignment="1">
      <alignment horizontal="left" vertical="center"/>
    </xf>
    <xf numFmtId="4" fontId="3" fillId="4" borderId="4" xfId="0" applyNumberFormat="1" applyFont="1" applyFill="1" applyBorder="1" applyAlignment="1">
      <alignment horizontal="right" vertical="center"/>
    </xf>
    <xf numFmtId="169" fontId="3" fillId="4" borderId="4" xfId="0" applyNumberFormat="1" applyFont="1" applyFill="1" applyBorder="1" applyAlignment="1">
      <alignment horizontal="right" vertical="center"/>
    </xf>
    <xf numFmtId="49" fontId="12" fillId="4" borderId="4" xfId="0" applyNumberFormat="1" applyFont="1" applyFill="1" applyBorder="1" applyAlignment="1">
      <alignment horizontal="left" vertical="top"/>
    </xf>
    <xf numFmtId="49" fontId="24" fillId="4" borderId="0" xfId="0" applyNumberFormat="1" applyFont="1" applyFill="1" applyBorder="1" applyAlignment="1">
      <alignment horizontal="left"/>
    </xf>
    <xf numFmtId="49" fontId="3" fillId="5" borderId="4" xfId="0" applyNumberFormat="1" applyFont="1" applyFill="1" applyBorder="1" applyAlignment="1">
      <alignment horizontal="left" vertical="center"/>
    </xf>
    <xf numFmtId="49" fontId="3" fillId="5" borderId="4" xfId="0" applyNumberFormat="1" applyFont="1" applyFill="1" applyBorder="1" applyAlignment="1">
      <alignment horizontal="left"/>
    </xf>
    <xf numFmtId="0" fontId="0" fillId="0" borderId="0" xfId="0" applyFill="1"/>
    <xf numFmtId="0" fontId="3" fillId="4" borderId="4" xfId="0" applyNumberFormat="1" applyFont="1" applyFill="1" applyBorder="1" applyAlignment="1">
      <alignment horizontal="left" vertical="top" wrapText="1"/>
    </xf>
    <xf numFmtId="49" fontId="0" fillId="4" borderId="4" xfId="0" applyNumberFormat="1" applyFont="1" applyFill="1" applyBorder="1" applyAlignment="1">
      <alignment horizontal="left" vertical="top"/>
    </xf>
    <xf numFmtId="0" fontId="3" fillId="5" borderId="4" xfId="0" applyFont="1" applyFill="1" applyBorder="1" applyAlignment="1">
      <alignment horizontal="left" vertical="top" wrapText="1"/>
    </xf>
    <xf numFmtId="49" fontId="24" fillId="5" borderId="4" xfId="0" applyNumberFormat="1" applyFont="1" applyFill="1" applyBorder="1" applyAlignment="1">
      <alignment horizontal="left" vertical="center" wrapText="1"/>
    </xf>
    <xf numFmtId="1" fontId="11" fillId="4" borderId="4" xfId="0" applyNumberFormat="1" applyFont="1" applyFill="1" applyBorder="1" applyAlignment="1">
      <alignment horizontal="left" vertical="center" wrapText="1"/>
    </xf>
    <xf numFmtId="166" fontId="3" fillId="4" borderId="4" xfId="0" applyNumberFormat="1" applyFont="1" applyFill="1" applyBorder="1" applyAlignment="1">
      <alignment horizontal="left" vertical="top"/>
    </xf>
    <xf numFmtId="171" fontId="3" fillId="4" borderId="4" xfId="0" applyNumberFormat="1" applyFont="1" applyFill="1" applyBorder="1" applyAlignment="1">
      <alignment horizontal="left" vertical="top"/>
    </xf>
    <xf numFmtId="164" fontId="3" fillId="4" borderId="4" xfId="1" applyFont="1" applyFill="1" applyBorder="1" applyAlignment="1">
      <alignment horizontal="left" vertical="top"/>
    </xf>
    <xf numFmtId="43" fontId="3" fillId="4" borderId="4" xfId="0" applyNumberFormat="1" applyFont="1" applyFill="1" applyBorder="1" applyAlignment="1">
      <alignment horizontal="left" vertical="top"/>
    </xf>
    <xf numFmtId="4" fontId="3" fillId="4" borderId="4" xfId="1" applyNumberFormat="1" applyFont="1" applyFill="1" applyBorder="1" applyAlignment="1">
      <alignment horizontal="left" vertical="top"/>
    </xf>
    <xf numFmtId="0" fontId="3" fillId="4" borderId="2" xfId="0" applyFont="1" applyFill="1" applyBorder="1" applyAlignment="1">
      <alignment horizontal="left" vertical="top" wrapText="1"/>
    </xf>
    <xf numFmtId="49" fontId="12" fillId="4" borderId="4" xfId="0" applyNumberFormat="1" applyFont="1" applyFill="1" applyBorder="1" applyAlignment="1">
      <alignment horizontal="left" vertical="center"/>
    </xf>
    <xf numFmtId="0" fontId="21" fillId="4" borderId="4" xfId="0" applyFont="1" applyFill="1" applyBorder="1" applyAlignment="1">
      <alignment horizontal="left" vertical="center" wrapText="1"/>
    </xf>
    <xf numFmtId="49" fontId="3" fillId="5" borderId="4" xfId="21" applyNumberFormat="1" applyFont="1" applyFill="1" applyBorder="1" applyAlignment="1">
      <alignment horizontal="left" vertical="top" wrapText="1"/>
    </xf>
    <xf numFmtId="49" fontId="3" fillId="4" borderId="4" xfId="5" applyNumberFormat="1" applyFont="1" applyFill="1" applyBorder="1" applyAlignment="1">
      <alignment horizontal="left" vertical="center" wrapText="1"/>
    </xf>
    <xf numFmtId="170" fontId="12" fillId="4" borderId="4" xfId="0" applyNumberFormat="1" applyFont="1" applyFill="1" applyBorder="1" applyAlignment="1">
      <alignment horizontal="left" vertical="center" wrapText="1"/>
    </xf>
    <xf numFmtId="178" fontId="3" fillId="4" borderId="4" xfId="1" applyNumberFormat="1" applyFont="1" applyFill="1" applyBorder="1" applyAlignment="1">
      <alignment horizontal="left" vertical="center"/>
    </xf>
    <xf numFmtId="166" fontId="11" fillId="4" borderId="4" xfId="24" applyNumberFormat="1" applyFont="1" applyFill="1" applyBorder="1" applyAlignment="1">
      <alignment horizontal="left" vertical="center" wrapText="1"/>
    </xf>
    <xf numFmtId="0" fontId="22" fillId="4" borderId="4" xfId="5" applyFont="1" applyFill="1" applyBorder="1" applyAlignment="1">
      <alignment horizontal="left" vertical="center" wrapText="1"/>
    </xf>
    <xf numFmtId="0" fontId="3" fillId="4" borderId="4" xfId="2" applyFont="1" applyFill="1" applyBorder="1" applyAlignment="1">
      <alignment horizontal="left" vertical="center" wrapText="1"/>
    </xf>
    <xf numFmtId="4" fontId="3" fillId="4" borderId="4" xfId="0" applyNumberFormat="1" applyFont="1" applyFill="1" applyBorder="1" applyAlignment="1">
      <alignment horizontal="left"/>
    </xf>
    <xf numFmtId="3" fontId="3" fillId="4" borderId="4" xfId="0" applyNumberFormat="1" applyFont="1" applyFill="1" applyBorder="1" applyAlignment="1">
      <alignment horizontal="left"/>
    </xf>
    <xf numFmtId="166" fontId="11" fillId="4" borderId="4" xfId="24" applyNumberFormat="1" applyFont="1" applyFill="1" applyBorder="1" applyAlignment="1">
      <alignment horizontal="left" vertical="center"/>
    </xf>
    <xf numFmtId="49" fontId="3" fillId="6" borderId="13" xfId="0" applyNumberFormat="1" applyFont="1" applyFill="1" applyBorder="1" applyAlignment="1">
      <alignment horizontal="left"/>
    </xf>
    <xf numFmtId="49" fontId="3" fillId="6" borderId="4" xfId="0" applyNumberFormat="1" applyFont="1" applyFill="1" applyBorder="1" applyAlignment="1">
      <alignment horizontal="left"/>
    </xf>
    <xf numFmtId="49" fontId="12" fillId="6" borderId="4" xfId="0" applyNumberFormat="1" applyFont="1" applyFill="1" applyBorder="1" applyAlignment="1">
      <alignment horizontal="left"/>
    </xf>
    <xf numFmtId="49" fontId="5" fillId="6" borderId="4" xfId="0" applyNumberFormat="1" applyFont="1" applyFill="1" applyBorder="1" applyAlignment="1">
      <alignment horizontal="left" vertical="center"/>
    </xf>
    <xf numFmtId="0" fontId="3" fillId="6" borderId="4" xfId="0" applyFont="1" applyFill="1" applyBorder="1" applyAlignment="1">
      <alignment horizontal="left"/>
    </xf>
    <xf numFmtId="49" fontId="3" fillId="6" borderId="4" xfId="0" applyNumberFormat="1" applyFont="1" applyFill="1" applyBorder="1" applyAlignment="1">
      <alignment horizontal="left" wrapText="1"/>
    </xf>
    <xf numFmtId="0" fontId="12" fillId="6" borderId="4" xfId="0" applyFont="1" applyFill="1" applyBorder="1" applyAlignment="1">
      <alignment horizontal="left" vertical="center"/>
    </xf>
    <xf numFmtId="40" fontId="3" fillId="6" borderId="4" xfId="0" applyNumberFormat="1" applyFont="1" applyFill="1" applyBorder="1" applyAlignment="1">
      <alignment horizontal="left"/>
    </xf>
    <xf numFmtId="171" fontId="3" fillId="6" borderId="4" xfId="0" applyNumberFormat="1" applyFont="1" applyFill="1" applyBorder="1" applyAlignment="1">
      <alignment horizontal="left"/>
    </xf>
    <xf numFmtId="164" fontId="3" fillId="6" borderId="4" xfId="0" applyNumberFormat="1" applyFont="1" applyFill="1" applyBorder="1" applyAlignment="1">
      <alignment horizontal="left"/>
    </xf>
    <xf numFmtId="4" fontId="3" fillId="6" borderId="4" xfId="0" applyNumberFormat="1" applyFont="1" applyFill="1" applyBorder="1" applyAlignment="1">
      <alignment horizontal="left" vertical="center"/>
    </xf>
    <xf numFmtId="49" fontId="12" fillId="6" borderId="4" xfId="0" applyNumberFormat="1" applyFont="1" applyFill="1" applyBorder="1" applyAlignment="1">
      <alignment horizontal="left" vertical="center" wrapText="1"/>
    </xf>
    <xf numFmtId="0" fontId="40" fillId="6" borderId="6" xfId="0" applyFont="1" applyFill="1" applyBorder="1" applyAlignment="1">
      <alignment horizontal="left" wrapText="1"/>
    </xf>
    <xf numFmtId="49" fontId="5" fillId="2" borderId="4" xfId="0" applyNumberFormat="1" applyFont="1" applyFill="1" applyBorder="1" applyAlignment="1">
      <alignment horizontal="left" vertical="center"/>
    </xf>
    <xf numFmtId="49" fontId="5" fillId="2" borderId="4"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49" fontId="5" fillId="2" borderId="3" xfId="0" applyNumberFormat="1" applyFont="1" applyFill="1" applyBorder="1" applyAlignment="1">
      <alignment horizontal="left" vertical="center" wrapText="1"/>
    </xf>
    <xf numFmtId="49" fontId="5" fillId="2" borderId="4" xfId="1" applyNumberFormat="1" applyFont="1" applyFill="1" applyBorder="1" applyAlignment="1">
      <alignment horizontal="left" vertical="center"/>
    </xf>
    <xf numFmtId="169" fontId="5" fillId="2" borderId="4" xfId="0" applyNumberFormat="1" applyFont="1" applyFill="1" applyBorder="1" applyAlignment="1">
      <alignment horizontal="left" vertical="center"/>
    </xf>
  </cellXfs>
  <cellStyles count="29">
    <cellStyle name="Normal 2 3 2 2 2" xfId="4"/>
    <cellStyle name="Normal 3" xfId="14"/>
    <cellStyle name="Гиперссылка" xfId="22" builtinId="8"/>
    <cellStyle name="Денежный" xfId="27" builtinId="4"/>
    <cellStyle name="Обычный" xfId="0" builtinId="0"/>
    <cellStyle name="Обычный 10" xfId="24"/>
    <cellStyle name="Обычный 10 2 2" xfId="6"/>
    <cellStyle name="Обычный 11" xfId="8"/>
    <cellStyle name="Обычный 14" xfId="19"/>
    <cellStyle name="Обычный 142" xfId="18"/>
    <cellStyle name="Обычный 15 2" xfId="9"/>
    <cellStyle name="Обычный 16" xfId="13"/>
    <cellStyle name="Обычный 2" xfId="21"/>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23"/>
    <cellStyle name="Обычный 6 2" xfId="20"/>
    <cellStyle name="Обычный_Лист1" xfId="12"/>
    <cellStyle name="Обычный_Лист1 2" xfId="28"/>
    <cellStyle name="Обычный_Лист3" xfId="26"/>
    <cellStyle name="Стиль 1" xfId="5"/>
    <cellStyle name="Финансовый" xfId="1" builtinId="3"/>
    <cellStyle name="Финансовый 10" xfId="17"/>
    <cellStyle name="Финансовый 2" xfId="11"/>
    <cellStyle name="Финансовый 2 3 2 5" xfId="25"/>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55;&#1083;&#1072;&#1085;&#1080;&#1088;&#1086;&#1074;&#1072;&#1085;&#1080;&#1077;%202020\&#1087;&#1077;&#1088;&#1077;&#1095;&#1085;&#1080;%20&#1043;&#1055;&#1047;\&#1044;&#1057;&#1055;&#1080;&#1059;&#1048;&#1054;%201%20-%20&#1086;%20&#1086;&#1095;&#1077;&#1088;&#1077;&#1076;%20&#1043;&#1055;&#1047;%20&#1087;&#1086;%20&#1087;&#1077;&#1088;&#1077;&#1095;&#1085;&#1102;%202020%20&#1075;.%20&#1089;&#1083;&#1091;&#1078;%2015534%20&#1086;&#1090;%2009.09.2019%20&#1057;&#1080;&#1089;&#1077;&#1085;&#1072;&#1083;&#1080;&#1077;&#1074;%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13"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3"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7"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12"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2"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1"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6"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11"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5"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15" Type="http://schemas.openxmlformats.org/officeDocument/2006/relationships/printerSettings" Target="../printerSettings/printerSettings1.bin"/><Relationship Id="rId10"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4"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9"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14" Type="http://schemas.openxmlformats.org/officeDocument/2006/relationships/hyperlink" Target="https://enstru.kz/code_new.jsp?&amp;t=%D0%A3%D1%81%D0%BB%D1%83%D0%B3%D0%B8%20%D0%BF%D0%BE%20%D0%BF%D1%80%D0%BE%D0%B2%D0%B5%D0%B4%D0%B5%D0%BD%D0%B8%D1%8E%20%D1%82%D0%B5%D1%85%D0%BD%D0%B8%D1%87%D0%B5%D1%81%D0%BA%D0%BE%D0%B3%D0%BE%20%D0%B0%D1%83%D0%B4%D0%B8%D1%82%D0%B0&amp;s=common&amp;p=10&amp;n=0&amp;S=749020%2E000&amp;N=%D0%A3%D1%81%D0%BB%D1%83%D0%B3%D0%B8%20%D0%BF%D0%BE%20%D0%BF%D1%80%D0%BE%D0%B2%D0%B5%D0%B4%D0%B5%D0%BD%D0%B8%D1%8E%20%D1%82%D0%B5%D1%85%D0%BD%D0%B8%D1%87%D0%B5%D1%81%D0%BA%D0%BE%D0%B3%D0%BE%20%D0%B0%D1%83%D0%B4%D0%B8%D1%82%D0%B0&amp;fc=1&amp;fg=0&amp;new=749020.000.0000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274"/>
  <sheetViews>
    <sheetView tabSelected="1" zoomScale="70" zoomScaleNormal="70" workbookViewId="0">
      <selection activeCell="H51" sqref="H51"/>
    </sheetView>
  </sheetViews>
  <sheetFormatPr defaultRowHeight="13.15" customHeight="1" x14ac:dyDescent="0.2"/>
  <cols>
    <col min="1" max="1" width="9.85546875" style="4" customWidth="1"/>
    <col min="2" max="2" width="12.28515625" style="4" customWidth="1"/>
    <col min="3" max="5" width="9.85546875" style="4" customWidth="1"/>
    <col min="6" max="6" width="8.5703125" style="4" customWidth="1"/>
    <col min="7" max="7" width="19.28515625" style="4" customWidth="1"/>
    <col min="8" max="8" width="11.140625" style="4" customWidth="1"/>
    <col min="9" max="10" width="13.140625" style="4" customWidth="1"/>
    <col min="11" max="11" width="6" style="4" customWidth="1"/>
    <col min="12" max="12" width="7.85546875" style="4" customWidth="1"/>
    <col min="13" max="13" width="7.28515625" style="4" customWidth="1"/>
    <col min="14" max="14" width="8.7109375" style="4" customWidth="1"/>
    <col min="15" max="15" width="12.140625" style="4" customWidth="1"/>
    <col min="16" max="16" width="13.140625" style="4" customWidth="1"/>
    <col min="17" max="17" width="9.28515625" style="4" customWidth="1"/>
    <col min="18" max="18" width="6.85546875" style="4" customWidth="1"/>
    <col min="19" max="19" width="12.5703125" style="4" customWidth="1"/>
    <col min="20" max="20" width="37.28515625" style="4" customWidth="1"/>
    <col min="21" max="21" width="6.85546875" style="4" customWidth="1"/>
    <col min="22" max="22" width="16.140625" style="4" customWidth="1"/>
    <col min="23" max="23" width="9.42578125" style="4" customWidth="1"/>
    <col min="24" max="24" width="8.42578125" style="4" customWidth="1"/>
    <col min="25" max="25" width="9.28515625" style="4" customWidth="1"/>
    <col min="26" max="27" width="5.5703125" style="4" customWidth="1"/>
    <col min="28" max="28" width="13.140625" style="4" customWidth="1"/>
    <col min="29" max="29" width="8" style="4" customWidth="1"/>
    <col min="30" max="30" width="11.5703125" style="8" customWidth="1"/>
    <col min="31" max="32" width="16.7109375" style="8" customWidth="1"/>
    <col min="33" max="33" width="22.140625" style="8" customWidth="1"/>
    <col min="34" max="34" width="12.5703125" style="8" customWidth="1"/>
    <col min="35" max="35" width="20.140625" style="8" customWidth="1"/>
    <col min="36" max="37" width="17.28515625" style="8" customWidth="1"/>
    <col min="38" max="38" width="14.28515625" style="8" customWidth="1"/>
    <col min="39" max="40" width="17.28515625" style="8" customWidth="1"/>
    <col min="41" max="41" width="18.140625" style="8" customWidth="1"/>
    <col min="42" max="42" width="11.28515625" style="8" customWidth="1"/>
    <col min="43" max="45" width="17" style="8" customWidth="1"/>
    <col min="46" max="46" width="13.42578125" style="8" customWidth="1"/>
    <col min="47" max="47" width="16.5703125" style="8" customWidth="1"/>
    <col min="48" max="48" width="17.85546875" style="8" customWidth="1"/>
    <col min="49" max="49" width="18.42578125" style="8" customWidth="1"/>
    <col min="50" max="50" width="17.28515625" style="8" customWidth="1"/>
    <col min="51" max="51" width="20.28515625" style="8" customWidth="1"/>
    <col min="52" max="52" width="21.28515625" style="8" customWidth="1"/>
    <col min="53" max="53" width="15" style="4" customWidth="1"/>
    <col min="54" max="54" width="4.85546875" style="4" customWidth="1"/>
    <col min="55" max="63" width="4.42578125" style="4" customWidth="1"/>
    <col min="64" max="64" width="7.140625" style="4" customWidth="1"/>
    <col min="65" max="65" width="16.42578125" style="4" customWidth="1"/>
    <col min="66" max="259" width="9.140625" style="4"/>
    <col min="260" max="260" width="7.42578125" style="4" customWidth="1"/>
    <col min="261" max="261" width="20.7109375" style="4" customWidth="1"/>
    <col min="262" max="262" width="44.28515625" style="4" customWidth="1"/>
    <col min="263" max="263" width="48.85546875" style="4" customWidth="1"/>
    <col min="264" max="264" width="8.5703125" style="4" customWidth="1"/>
    <col min="265" max="266" width="5.28515625" style="4" customWidth="1"/>
    <col min="267" max="267" width="7" style="4" customWidth="1"/>
    <col min="268" max="268" width="12.28515625" style="4" customWidth="1"/>
    <col min="269" max="269" width="10.7109375" style="4" customWidth="1"/>
    <col min="270" max="270" width="11.140625" style="4" customWidth="1"/>
    <col min="271" max="271" width="8.85546875" style="4" customWidth="1"/>
    <col min="272" max="272" width="13.85546875" style="4" customWidth="1"/>
    <col min="273" max="273" width="38.85546875" style="4" customWidth="1"/>
    <col min="274" max="275" width="4.85546875" style="4" customWidth="1"/>
    <col min="276" max="276" width="11.85546875" style="4" customWidth="1"/>
    <col min="277" max="277" width="9.140625" style="4" customWidth="1"/>
    <col min="278" max="278" width="13.42578125" style="4" customWidth="1"/>
    <col min="279" max="279" width="15.28515625" style="4" customWidth="1"/>
    <col min="280" max="280" width="15.42578125" style="4" customWidth="1"/>
    <col min="281" max="282" width="14.42578125" style="4" customWidth="1"/>
    <col min="283" max="283" width="7.140625" style="4" customWidth="1"/>
    <col min="284" max="286" width="15.140625" style="4" customWidth="1"/>
    <col min="287" max="287" width="6.7109375" style="4" customWidth="1"/>
    <col min="288" max="288" width="16" style="4" customWidth="1"/>
    <col min="289" max="289" width="14.85546875" style="4" customWidth="1"/>
    <col min="290" max="290" width="12.85546875" style="4" customWidth="1"/>
    <col min="291" max="291" width="4.85546875" style="4" customWidth="1"/>
    <col min="292" max="292" width="14.140625" style="4" customWidth="1"/>
    <col min="293" max="293" width="13.85546875" style="4" customWidth="1"/>
    <col min="294" max="294" width="14.140625" style="4" customWidth="1"/>
    <col min="295" max="295" width="8.5703125" style="4" bestFit="1" customWidth="1"/>
    <col min="296" max="296" width="12.85546875" style="4" customWidth="1"/>
    <col min="297" max="297" width="14" style="4" customWidth="1"/>
    <col min="298" max="298" width="13.140625" style="4" customWidth="1"/>
    <col min="299" max="299" width="8.5703125" style="4" bestFit="1" customWidth="1"/>
    <col min="300" max="300" width="15" style="4" customWidth="1"/>
    <col min="301" max="301" width="14.7109375" style="4" customWidth="1"/>
    <col min="302" max="302" width="15" style="4" customWidth="1"/>
    <col min="303" max="303" width="59.7109375" style="4" customWidth="1"/>
    <col min="304" max="304" width="81.7109375" style="4" bestFit="1" customWidth="1"/>
    <col min="305" max="305" width="19.42578125" style="4" customWidth="1"/>
    <col min="306" max="306" width="14.5703125" style="4" customWidth="1"/>
    <col min="307" max="307" width="12.28515625" style="4" customWidth="1"/>
    <col min="308" max="308" width="14.5703125" style="4" customWidth="1"/>
    <col min="309" max="309" width="11.7109375" style="4" customWidth="1"/>
    <col min="310" max="310" width="14" style="4" customWidth="1"/>
    <col min="311" max="311" width="20.5703125" style="4" customWidth="1"/>
    <col min="312" max="312" width="11.7109375" style="4" customWidth="1"/>
    <col min="313" max="313" width="10.85546875" style="4" customWidth="1"/>
    <col min="314" max="515" width="9.140625" style="4"/>
    <col min="516" max="516" width="7.42578125" style="4" customWidth="1"/>
    <col min="517" max="517" width="20.7109375" style="4" customWidth="1"/>
    <col min="518" max="518" width="44.28515625" style="4" customWidth="1"/>
    <col min="519" max="519" width="48.85546875" style="4" customWidth="1"/>
    <col min="520" max="520" width="8.5703125" style="4" customWidth="1"/>
    <col min="521" max="522" width="5.28515625" style="4" customWidth="1"/>
    <col min="523" max="523" width="7" style="4" customWidth="1"/>
    <col min="524" max="524" width="12.28515625" style="4" customWidth="1"/>
    <col min="525" max="525" width="10.7109375" style="4" customWidth="1"/>
    <col min="526" max="526" width="11.140625" style="4" customWidth="1"/>
    <col min="527" max="527" width="8.85546875" style="4" customWidth="1"/>
    <col min="528" max="528" width="13.85546875" style="4" customWidth="1"/>
    <col min="529" max="529" width="38.85546875" style="4" customWidth="1"/>
    <col min="530" max="531" width="4.85546875" style="4" customWidth="1"/>
    <col min="532" max="532" width="11.85546875" style="4" customWidth="1"/>
    <col min="533" max="533" width="9.140625" style="4" customWidth="1"/>
    <col min="534" max="534" width="13.42578125" style="4" customWidth="1"/>
    <col min="535" max="535" width="15.28515625" style="4" customWidth="1"/>
    <col min="536" max="536" width="15.42578125" style="4" customWidth="1"/>
    <col min="537" max="538" width="14.42578125" style="4" customWidth="1"/>
    <col min="539" max="539" width="7.140625" style="4" customWidth="1"/>
    <col min="540" max="542" width="15.140625" style="4" customWidth="1"/>
    <col min="543" max="543" width="6.7109375" style="4" customWidth="1"/>
    <col min="544" max="544" width="16" style="4" customWidth="1"/>
    <col min="545" max="545" width="14.85546875" style="4" customWidth="1"/>
    <col min="546" max="546" width="12.85546875" style="4" customWidth="1"/>
    <col min="547" max="547" width="4.85546875" style="4" customWidth="1"/>
    <col min="548" max="548" width="14.140625" style="4" customWidth="1"/>
    <col min="549" max="549" width="13.85546875" style="4" customWidth="1"/>
    <col min="550" max="550" width="14.140625" style="4" customWidth="1"/>
    <col min="551" max="551" width="8.5703125" style="4" bestFit="1" customWidth="1"/>
    <col min="552" max="552" width="12.85546875" style="4" customWidth="1"/>
    <col min="553" max="553" width="14" style="4" customWidth="1"/>
    <col min="554" max="554" width="13.140625" style="4" customWidth="1"/>
    <col min="555" max="555" width="8.5703125" style="4" bestFit="1" customWidth="1"/>
    <col min="556" max="556" width="15" style="4" customWidth="1"/>
    <col min="557" max="557" width="14.7109375" style="4" customWidth="1"/>
    <col min="558" max="558" width="15" style="4" customWidth="1"/>
    <col min="559" max="559" width="59.7109375" style="4" customWidth="1"/>
    <col min="560" max="560" width="81.7109375" style="4" bestFit="1" customWidth="1"/>
    <col min="561" max="561" width="19.42578125" style="4" customWidth="1"/>
    <col min="562" max="562" width="14.5703125" style="4" customWidth="1"/>
    <col min="563" max="563" width="12.28515625" style="4" customWidth="1"/>
    <col min="564" max="564" width="14.5703125" style="4" customWidth="1"/>
    <col min="565" max="565" width="11.7109375" style="4" customWidth="1"/>
    <col min="566" max="566" width="14" style="4" customWidth="1"/>
    <col min="567" max="567" width="20.5703125" style="4" customWidth="1"/>
    <col min="568" max="568" width="11.7109375" style="4" customWidth="1"/>
    <col min="569" max="569" width="10.85546875" style="4" customWidth="1"/>
    <col min="570" max="771" width="9.140625" style="4"/>
    <col min="772" max="772" width="7.42578125" style="4" customWidth="1"/>
    <col min="773" max="773" width="20.7109375" style="4" customWidth="1"/>
    <col min="774" max="774" width="44.28515625" style="4" customWidth="1"/>
    <col min="775" max="775" width="48.85546875" style="4" customWidth="1"/>
    <col min="776" max="776" width="8.5703125" style="4" customWidth="1"/>
    <col min="777" max="778" width="5.28515625" style="4" customWidth="1"/>
    <col min="779" max="779" width="7" style="4" customWidth="1"/>
    <col min="780" max="780" width="12.28515625" style="4" customWidth="1"/>
    <col min="781" max="781" width="10.7109375" style="4" customWidth="1"/>
    <col min="782" max="782" width="11.140625" style="4" customWidth="1"/>
    <col min="783" max="783" width="8.85546875" style="4" customWidth="1"/>
    <col min="784" max="784" width="13.85546875" style="4" customWidth="1"/>
    <col min="785" max="785" width="38.85546875" style="4" customWidth="1"/>
    <col min="786" max="787" width="4.85546875" style="4" customWidth="1"/>
    <col min="788" max="788" width="11.85546875" style="4" customWidth="1"/>
    <col min="789" max="789" width="9.140625" style="4" customWidth="1"/>
    <col min="790" max="790" width="13.42578125" style="4" customWidth="1"/>
    <col min="791" max="791" width="15.28515625" style="4" customWidth="1"/>
    <col min="792" max="792" width="15.42578125" style="4" customWidth="1"/>
    <col min="793" max="794" width="14.42578125" style="4" customWidth="1"/>
    <col min="795" max="795" width="7.140625" style="4" customWidth="1"/>
    <col min="796" max="798" width="15.140625" style="4" customWidth="1"/>
    <col min="799" max="799" width="6.7109375" style="4" customWidth="1"/>
    <col min="800" max="800" width="16" style="4" customWidth="1"/>
    <col min="801" max="801" width="14.85546875" style="4" customWidth="1"/>
    <col min="802" max="802" width="12.85546875" style="4" customWidth="1"/>
    <col min="803" max="803" width="4.85546875" style="4" customWidth="1"/>
    <col min="804" max="804" width="14.140625" style="4" customWidth="1"/>
    <col min="805" max="805" width="13.85546875" style="4" customWidth="1"/>
    <col min="806" max="806" width="14.140625" style="4" customWidth="1"/>
    <col min="807" max="807" width="8.5703125" style="4" bestFit="1" customWidth="1"/>
    <col min="808" max="808" width="12.85546875" style="4" customWidth="1"/>
    <col min="809" max="809" width="14" style="4" customWidth="1"/>
    <col min="810" max="810" width="13.140625" style="4" customWidth="1"/>
    <col min="811" max="811" width="8.5703125" style="4" bestFit="1" customWidth="1"/>
    <col min="812" max="812" width="15" style="4" customWidth="1"/>
    <col min="813" max="813" width="14.7109375" style="4" customWidth="1"/>
    <col min="814" max="814" width="15" style="4" customWidth="1"/>
    <col min="815" max="815" width="59.7109375" style="4" customWidth="1"/>
    <col min="816" max="816" width="81.7109375" style="4" bestFit="1" customWidth="1"/>
    <col min="817" max="817" width="19.42578125" style="4" customWidth="1"/>
    <col min="818" max="818" width="14.5703125" style="4" customWidth="1"/>
    <col min="819" max="819" width="12.28515625" style="4" customWidth="1"/>
    <col min="820" max="820" width="14.5703125" style="4" customWidth="1"/>
    <col min="821" max="821" width="11.7109375" style="4" customWidth="1"/>
    <col min="822" max="822" width="14" style="4" customWidth="1"/>
    <col min="823" max="823" width="20.5703125" style="4" customWidth="1"/>
    <col min="824" max="824" width="11.7109375" style="4" customWidth="1"/>
    <col min="825" max="825" width="10.85546875" style="4" customWidth="1"/>
    <col min="826" max="1027" width="9.140625" style="4"/>
    <col min="1028" max="1028" width="7.42578125" style="4" customWidth="1"/>
    <col min="1029" max="1029" width="20.7109375" style="4" customWidth="1"/>
    <col min="1030" max="1030" width="44.28515625" style="4" customWidth="1"/>
    <col min="1031" max="1031" width="48.85546875" style="4" customWidth="1"/>
    <col min="1032" max="1032" width="8.5703125" style="4" customWidth="1"/>
    <col min="1033" max="1034" width="5.28515625" style="4" customWidth="1"/>
    <col min="1035" max="1035" width="7" style="4" customWidth="1"/>
    <col min="1036" max="1036" width="12.28515625" style="4" customWidth="1"/>
    <col min="1037" max="1037" width="10.7109375" style="4" customWidth="1"/>
    <col min="1038" max="1038" width="11.140625" style="4" customWidth="1"/>
    <col min="1039" max="1039" width="8.85546875" style="4" customWidth="1"/>
    <col min="1040" max="1040" width="13.85546875" style="4" customWidth="1"/>
    <col min="1041" max="1041" width="38.85546875" style="4" customWidth="1"/>
    <col min="1042" max="1043" width="4.85546875" style="4" customWidth="1"/>
    <col min="1044" max="1044" width="11.85546875" style="4" customWidth="1"/>
    <col min="1045" max="1045" width="9.140625" style="4" customWidth="1"/>
    <col min="1046" max="1046" width="13.42578125" style="4" customWidth="1"/>
    <col min="1047" max="1047" width="15.28515625" style="4" customWidth="1"/>
    <col min="1048" max="1048" width="15.42578125" style="4" customWidth="1"/>
    <col min="1049" max="1050" width="14.42578125" style="4" customWidth="1"/>
    <col min="1051" max="1051" width="7.140625" style="4" customWidth="1"/>
    <col min="1052" max="1054" width="15.140625" style="4" customWidth="1"/>
    <col min="1055" max="1055" width="6.7109375" style="4" customWidth="1"/>
    <col min="1056" max="1056" width="16" style="4" customWidth="1"/>
    <col min="1057" max="1057" width="14.85546875" style="4" customWidth="1"/>
    <col min="1058" max="1058" width="12.85546875" style="4" customWidth="1"/>
    <col min="1059" max="1059" width="4.85546875" style="4" customWidth="1"/>
    <col min="1060" max="1060" width="14.140625" style="4" customWidth="1"/>
    <col min="1061" max="1061" width="13.85546875" style="4" customWidth="1"/>
    <col min="1062" max="1062" width="14.140625" style="4" customWidth="1"/>
    <col min="1063" max="1063" width="8.5703125" style="4" bestFit="1" customWidth="1"/>
    <col min="1064" max="1064" width="12.85546875" style="4" customWidth="1"/>
    <col min="1065" max="1065" width="14" style="4" customWidth="1"/>
    <col min="1066" max="1066" width="13.140625" style="4" customWidth="1"/>
    <col min="1067" max="1067" width="8.5703125" style="4" bestFit="1" customWidth="1"/>
    <col min="1068" max="1068" width="15" style="4" customWidth="1"/>
    <col min="1069" max="1069" width="14.7109375" style="4" customWidth="1"/>
    <col min="1070" max="1070" width="15" style="4" customWidth="1"/>
    <col min="1071" max="1071" width="59.7109375" style="4" customWidth="1"/>
    <col min="1072" max="1072" width="81.7109375" style="4" bestFit="1" customWidth="1"/>
    <col min="1073" max="1073" width="19.42578125" style="4" customWidth="1"/>
    <col min="1074" max="1074" width="14.5703125" style="4" customWidth="1"/>
    <col min="1075" max="1075" width="12.28515625" style="4" customWidth="1"/>
    <col min="1076" max="1076" width="14.5703125" style="4" customWidth="1"/>
    <col min="1077" max="1077" width="11.7109375" style="4" customWidth="1"/>
    <col min="1078" max="1078" width="14" style="4" customWidth="1"/>
    <col min="1079" max="1079" width="20.5703125" style="4" customWidth="1"/>
    <col min="1080" max="1080" width="11.7109375" style="4" customWidth="1"/>
    <col min="1081" max="1081" width="10.85546875" style="4" customWidth="1"/>
    <col min="1082" max="1283" width="9.140625" style="4"/>
    <col min="1284" max="1284" width="7.42578125" style="4" customWidth="1"/>
    <col min="1285" max="1285" width="20.7109375" style="4" customWidth="1"/>
    <col min="1286" max="1286" width="44.28515625" style="4" customWidth="1"/>
    <col min="1287" max="1287" width="48.85546875" style="4" customWidth="1"/>
    <col min="1288" max="1288" width="8.5703125" style="4" customWidth="1"/>
    <col min="1289" max="1290" width="5.28515625" style="4" customWidth="1"/>
    <col min="1291" max="1291" width="7" style="4" customWidth="1"/>
    <col min="1292" max="1292" width="12.28515625" style="4" customWidth="1"/>
    <col min="1293" max="1293" width="10.7109375" style="4" customWidth="1"/>
    <col min="1294" max="1294" width="11.140625" style="4" customWidth="1"/>
    <col min="1295" max="1295" width="8.85546875" style="4" customWidth="1"/>
    <col min="1296" max="1296" width="13.85546875" style="4" customWidth="1"/>
    <col min="1297" max="1297" width="38.85546875" style="4" customWidth="1"/>
    <col min="1298" max="1299" width="4.85546875" style="4" customWidth="1"/>
    <col min="1300" max="1300" width="11.85546875" style="4" customWidth="1"/>
    <col min="1301" max="1301" width="9.140625" style="4" customWidth="1"/>
    <col min="1302" max="1302" width="13.42578125" style="4" customWidth="1"/>
    <col min="1303" max="1303" width="15.28515625" style="4" customWidth="1"/>
    <col min="1304" max="1304" width="15.42578125" style="4" customWidth="1"/>
    <col min="1305" max="1306" width="14.42578125" style="4" customWidth="1"/>
    <col min="1307" max="1307" width="7.140625" style="4" customWidth="1"/>
    <col min="1308" max="1310" width="15.140625" style="4" customWidth="1"/>
    <col min="1311" max="1311" width="6.7109375" style="4" customWidth="1"/>
    <col min="1312" max="1312" width="16" style="4" customWidth="1"/>
    <col min="1313" max="1313" width="14.85546875" style="4" customWidth="1"/>
    <col min="1314" max="1314" width="12.85546875" style="4" customWidth="1"/>
    <col min="1315" max="1315" width="4.85546875" style="4" customWidth="1"/>
    <col min="1316" max="1316" width="14.140625" style="4" customWidth="1"/>
    <col min="1317" max="1317" width="13.85546875" style="4" customWidth="1"/>
    <col min="1318" max="1318" width="14.140625" style="4" customWidth="1"/>
    <col min="1319" max="1319" width="8.5703125" style="4" bestFit="1" customWidth="1"/>
    <col min="1320" max="1320" width="12.85546875" style="4" customWidth="1"/>
    <col min="1321" max="1321" width="14" style="4" customWidth="1"/>
    <col min="1322" max="1322" width="13.140625" style="4" customWidth="1"/>
    <col min="1323" max="1323" width="8.5703125" style="4" bestFit="1" customWidth="1"/>
    <col min="1324" max="1324" width="15" style="4" customWidth="1"/>
    <col min="1325" max="1325" width="14.7109375" style="4" customWidth="1"/>
    <col min="1326" max="1326" width="15" style="4" customWidth="1"/>
    <col min="1327" max="1327" width="59.7109375" style="4" customWidth="1"/>
    <col min="1328" max="1328" width="81.7109375" style="4" bestFit="1" customWidth="1"/>
    <col min="1329" max="1329" width="19.42578125" style="4" customWidth="1"/>
    <col min="1330" max="1330" width="14.5703125" style="4" customWidth="1"/>
    <col min="1331" max="1331" width="12.28515625" style="4" customWidth="1"/>
    <col min="1332" max="1332" width="14.5703125" style="4" customWidth="1"/>
    <col min="1333" max="1333" width="11.7109375" style="4" customWidth="1"/>
    <col min="1334" max="1334" width="14" style="4" customWidth="1"/>
    <col min="1335" max="1335" width="20.5703125" style="4" customWidth="1"/>
    <col min="1336" max="1336" width="11.7109375" style="4" customWidth="1"/>
    <col min="1337" max="1337" width="10.85546875" style="4" customWidth="1"/>
    <col min="1338" max="1539" width="9.140625" style="4"/>
    <col min="1540" max="1540" width="7.42578125" style="4" customWidth="1"/>
    <col min="1541" max="1541" width="20.7109375" style="4" customWidth="1"/>
    <col min="1542" max="1542" width="44.28515625" style="4" customWidth="1"/>
    <col min="1543" max="1543" width="48.85546875" style="4" customWidth="1"/>
    <col min="1544" max="1544" width="8.5703125" style="4" customWidth="1"/>
    <col min="1545" max="1546" width="5.28515625" style="4" customWidth="1"/>
    <col min="1547" max="1547" width="7" style="4" customWidth="1"/>
    <col min="1548" max="1548" width="12.28515625" style="4" customWidth="1"/>
    <col min="1549" max="1549" width="10.7109375" style="4" customWidth="1"/>
    <col min="1550" max="1550" width="11.140625" style="4" customWidth="1"/>
    <col min="1551" max="1551" width="8.85546875" style="4" customWidth="1"/>
    <col min="1552" max="1552" width="13.85546875" style="4" customWidth="1"/>
    <col min="1553" max="1553" width="38.85546875" style="4" customWidth="1"/>
    <col min="1554" max="1555" width="4.85546875" style="4" customWidth="1"/>
    <col min="1556" max="1556" width="11.85546875" style="4" customWidth="1"/>
    <col min="1557" max="1557" width="9.140625" style="4" customWidth="1"/>
    <col min="1558" max="1558" width="13.42578125" style="4" customWidth="1"/>
    <col min="1559" max="1559" width="15.28515625" style="4" customWidth="1"/>
    <col min="1560" max="1560" width="15.42578125" style="4" customWidth="1"/>
    <col min="1561" max="1562" width="14.42578125" style="4" customWidth="1"/>
    <col min="1563" max="1563" width="7.140625" style="4" customWidth="1"/>
    <col min="1564" max="1566" width="15.140625" style="4" customWidth="1"/>
    <col min="1567" max="1567" width="6.7109375" style="4" customWidth="1"/>
    <col min="1568" max="1568" width="16" style="4" customWidth="1"/>
    <col min="1569" max="1569" width="14.85546875" style="4" customWidth="1"/>
    <col min="1570" max="1570" width="12.85546875" style="4" customWidth="1"/>
    <col min="1571" max="1571" width="4.85546875" style="4" customWidth="1"/>
    <col min="1572" max="1572" width="14.140625" style="4" customWidth="1"/>
    <col min="1573" max="1573" width="13.85546875" style="4" customWidth="1"/>
    <col min="1574" max="1574" width="14.140625" style="4" customWidth="1"/>
    <col min="1575" max="1575" width="8.5703125" style="4" bestFit="1" customWidth="1"/>
    <col min="1576" max="1576" width="12.85546875" style="4" customWidth="1"/>
    <col min="1577" max="1577" width="14" style="4" customWidth="1"/>
    <col min="1578" max="1578" width="13.140625" style="4" customWidth="1"/>
    <col min="1579" max="1579" width="8.5703125" style="4" bestFit="1" customWidth="1"/>
    <col min="1580" max="1580" width="15" style="4" customWidth="1"/>
    <col min="1581" max="1581" width="14.7109375" style="4" customWidth="1"/>
    <col min="1582" max="1582" width="15" style="4" customWidth="1"/>
    <col min="1583" max="1583" width="59.7109375" style="4" customWidth="1"/>
    <col min="1584" max="1584" width="81.7109375" style="4" bestFit="1" customWidth="1"/>
    <col min="1585" max="1585" width="19.42578125" style="4" customWidth="1"/>
    <col min="1586" max="1586" width="14.5703125" style="4" customWidth="1"/>
    <col min="1587" max="1587" width="12.28515625" style="4" customWidth="1"/>
    <col min="1588" max="1588" width="14.5703125" style="4" customWidth="1"/>
    <col min="1589" max="1589" width="11.7109375" style="4" customWidth="1"/>
    <col min="1590" max="1590" width="14" style="4" customWidth="1"/>
    <col min="1591" max="1591" width="20.5703125" style="4" customWidth="1"/>
    <col min="1592" max="1592" width="11.7109375" style="4" customWidth="1"/>
    <col min="1593" max="1593" width="10.85546875" style="4" customWidth="1"/>
    <col min="1594" max="1795" width="9.140625" style="4"/>
    <col min="1796" max="1796" width="7.42578125" style="4" customWidth="1"/>
    <col min="1797" max="1797" width="20.7109375" style="4" customWidth="1"/>
    <col min="1798" max="1798" width="44.28515625" style="4" customWidth="1"/>
    <col min="1799" max="1799" width="48.85546875" style="4" customWidth="1"/>
    <col min="1800" max="1800" width="8.5703125" style="4" customWidth="1"/>
    <col min="1801" max="1802" width="5.28515625" style="4" customWidth="1"/>
    <col min="1803" max="1803" width="7" style="4" customWidth="1"/>
    <col min="1804" max="1804" width="12.28515625" style="4" customWidth="1"/>
    <col min="1805" max="1805" width="10.7109375" style="4" customWidth="1"/>
    <col min="1806" max="1806" width="11.140625" style="4" customWidth="1"/>
    <col min="1807" max="1807" width="8.85546875" style="4" customWidth="1"/>
    <col min="1808" max="1808" width="13.85546875" style="4" customWidth="1"/>
    <col min="1809" max="1809" width="38.85546875" style="4" customWidth="1"/>
    <col min="1810" max="1811" width="4.85546875" style="4" customWidth="1"/>
    <col min="1812" max="1812" width="11.85546875" style="4" customWidth="1"/>
    <col min="1813" max="1813" width="9.140625" style="4" customWidth="1"/>
    <col min="1814" max="1814" width="13.42578125" style="4" customWidth="1"/>
    <col min="1815" max="1815" width="15.28515625" style="4" customWidth="1"/>
    <col min="1816" max="1816" width="15.42578125" style="4" customWidth="1"/>
    <col min="1817" max="1818" width="14.42578125" style="4" customWidth="1"/>
    <col min="1819" max="1819" width="7.140625" style="4" customWidth="1"/>
    <col min="1820" max="1822" width="15.140625" style="4" customWidth="1"/>
    <col min="1823" max="1823" width="6.7109375" style="4" customWidth="1"/>
    <col min="1824" max="1824" width="16" style="4" customWidth="1"/>
    <col min="1825" max="1825" width="14.85546875" style="4" customWidth="1"/>
    <col min="1826" max="1826" width="12.85546875" style="4" customWidth="1"/>
    <col min="1827" max="1827" width="4.85546875" style="4" customWidth="1"/>
    <col min="1828" max="1828" width="14.140625" style="4" customWidth="1"/>
    <col min="1829" max="1829" width="13.85546875" style="4" customWidth="1"/>
    <col min="1830" max="1830" width="14.140625" style="4" customWidth="1"/>
    <col min="1831" max="1831" width="8.5703125" style="4" bestFit="1" customWidth="1"/>
    <col min="1832" max="1832" width="12.85546875" style="4" customWidth="1"/>
    <col min="1833" max="1833" width="14" style="4" customWidth="1"/>
    <col min="1834" max="1834" width="13.140625" style="4" customWidth="1"/>
    <col min="1835" max="1835" width="8.5703125" style="4" bestFit="1" customWidth="1"/>
    <col min="1836" max="1836" width="15" style="4" customWidth="1"/>
    <col min="1837" max="1837" width="14.7109375" style="4" customWidth="1"/>
    <col min="1838" max="1838" width="15" style="4" customWidth="1"/>
    <col min="1839" max="1839" width="59.7109375" style="4" customWidth="1"/>
    <col min="1840" max="1840" width="81.7109375" style="4" bestFit="1" customWidth="1"/>
    <col min="1841" max="1841" width="19.42578125" style="4" customWidth="1"/>
    <col min="1842" max="1842" width="14.5703125" style="4" customWidth="1"/>
    <col min="1843" max="1843" width="12.28515625" style="4" customWidth="1"/>
    <col min="1844" max="1844" width="14.5703125" style="4" customWidth="1"/>
    <col min="1845" max="1845" width="11.7109375" style="4" customWidth="1"/>
    <col min="1846" max="1846" width="14" style="4" customWidth="1"/>
    <col min="1847" max="1847" width="20.5703125" style="4" customWidth="1"/>
    <col min="1848" max="1848" width="11.7109375" style="4" customWidth="1"/>
    <col min="1849" max="1849" width="10.85546875" style="4" customWidth="1"/>
    <col min="1850" max="2051" width="9.140625" style="4"/>
    <col min="2052" max="2052" width="7.42578125" style="4" customWidth="1"/>
    <col min="2053" max="2053" width="20.7109375" style="4" customWidth="1"/>
    <col min="2054" max="2054" width="44.28515625" style="4" customWidth="1"/>
    <col min="2055" max="2055" width="48.85546875" style="4" customWidth="1"/>
    <col min="2056" max="2056" width="8.5703125" style="4" customWidth="1"/>
    <col min="2057" max="2058" width="5.28515625" style="4" customWidth="1"/>
    <col min="2059" max="2059" width="7" style="4" customWidth="1"/>
    <col min="2060" max="2060" width="12.28515625" style="4" customWidth="1"/>
    <col min="2061" max="2061" width="10.7109375" style="4" customWidth="1"/>
    <col min="2062" max="2062" width="11.140625" style="4" customWidth="1"/>
    <col min="2063" max="2063" width="8.85546875" style="4" customWidth="1"/>
    <col min="2064" max="2064" width="13.85546875" style="4" customWidth="1"/>
    <col min="2065" max="2065" width="38.85546875" style="4" customWidth="1"/>
    <col min="2066" max="2067" width="4.85546875" style="4" customWidth="1"/>
    <col min="2068" max="2068" width="11.85546875" style="4" customWidth="1"/>
    <col min="2069" max="2069" width="9.140625" style="4" customWidth="1"/>
    <col min="2070" max="2070" width="13.42578125" style="4" customWidth="1"/>
    <col min="2071" max="2071" width="15.28515625" style="4" customWidth="1"/>
    <col min="2072" max="2072" width="15.42578125" style="4" customWidth="1"/>
    <col min="2073" max="2074" width="14.42578125" style="4" customWidth="1"/>
    <col min="2075" max="2075" width="7.140625" style="4" customWidth="1"/>
    <col min="2076" max="2078" width="15.140625" style="4" customWidth="1"/>
    <col min="2079" max="2079" width="6.7109375" style="4" customWidth="1"/>
    <col min="2080" max="2080" width="16" style="4" customWidth="1"/>
    <col min="2081" max="2081" width="14.85546875" style="4" customWidth="1"/>
    <col min="2082" max="2082" width="12.85546875" style="4" customWidth="1"/>
    <col min="2083" max="2083" width="4.85546875" style="4" customWidth="1"/>
    <col min="2084" max="2084" width="14.140625" style="4" customWidth="1"/>
    <col min="2085" max="2085" width="13.85546875" style="4" customWidth="1"/>
    <col min="2086" max="2086" width="14.140625" style="4" customWidth="1"/>
    <col min="2087" max="2087" width="8.5703125" style="4" bestFit="1" customWidth="1"/>
    <col min="2088" max="2088" width="12.85546875" style="4" customWidth="1"/>
    <col min="2089" max="2089" width="14" style="4" customWidth="1"/>
    <col min="2090" max="2090" width="13.140625" style="4" customWidth="1"/>
    <col min="2091" max="2091" width="8.5703125" style="4" bestFit="1" customWidth="1"/>
    <col min="2092" max="2092" width="15" style="4" customWidth="1"/>
    <col min="2093" max="2093" width="14.7109375" style="4" customWidth="1"/>
    <col min="2094" max="2094" width="15" style="4" customWidth="1"/>
    <col min="2095" max="2095" width="59.7109375" style="4" customWidth="1"/>
    <col min="2096" max="2096" width="81.7109375" style="4" bestFit="1" customWidth="1"/>
    <col min="2097" max="2097" width="19.42578125" style="4" customWidth="1"/>
    <col min="2098" max="2098" width="14.5703125" style="4" customWidth="1"/>
    <col min="2099" max="2099" width="12.28515625" style="4" customWidth="1"/>
    <col min="2100" max="2100" width="14.5703125" style="4" customWidth="1"/>
    <col min="2101" max="2101" width="11.7109375" style="4" customWidth="1"/>
    <col min="2102" max="2102" width="14" style="4" customWidth="1"/>
    <col min="2103" max="2103" width="20.5703125" style="4" customWidth="1"/>
    <col min="2104" max="2104" width="11.7109375" style="4" customWidth="1"/>
    <col min="2105" max="2105" width="10.85546875" style="4" customWidth="1"/>
    <col min="2106" max="2307" width="9.140625" style="4"/>
    <col min="2308" max="2308" width="7.42578125" style="4" customWidth="1"/>
    <col min="2309" max="2309" width="20.7109375" style="4" customWidth="1"/>
    <col min="2310" max="2310" width="44.28515625" style="4" customWidth="1"/>
    <col min="2311" max="2311" width="48.85546875" style="4" customWidth="1"/>
    <col min="2312" max="2312" width="8.5703125" style="4" customWidth="1"/>
    <col min="2313" max="2314" width="5.28515625" style="4" customWidth="1"/>
    <col min="2315" max="2315" width="7" style="4" customWidth="1"/>
    <col min="2316" max="2316" width="12.28515625" style="4" customWidth="1"/>
    <col min="2317" max="2317" width="10.7109375" style="4" customWidth="1"/>
    <col min="2318" max="2318" width="11.140625" style="4" customWidth="1"/>
    <col min="2319" max="2319" width="8.85546875" style="4" customWidth="1"/>
    <col min="2320" max="2320" width="13.85546875" style="4" customWidth="1"/>
    <col min="2321" max="2321" width="38.85546875" style="4" customWidth="1"/>
    <col min="2322" max="2323" width="4.85546875" style="4" customWidth="1"/>
    <col min="2324" max="2324" width="11.85546875" style="4" customWidth="1"/>
    <col min="2325" max="2325" width="9.140625" style="4" customWidth="1"/>
    <col min="2326" max="2326" width="13.42578125" style="4" customWidth="1"/>
    <col min="2327" max="2327" width="15.28515625" style="4" customWidth="1"/>
    <col min="2328" max="2328" width="15.42578125" style="4" customWidth="1"/>
    <col min="2329" max="2330" width="14.42578125" style="4" customWidth="1"/>
    <col min="2331" max="2331" width="7.140625" style="4" customWidth="1"/>
    <col min="2332" max="2334" width="15.140625" style="4" customWidth="1"/>
    <col min="2335" max="2335" width="6.7109375" style="4" customWidth="1"/>
    <col min="2336" max="2336" width="16" style="4" customWidth="1"/>
    <col min="2337" max="2337" width="14.85546875" style="4" customWidth="1"/>
    <col min="2338" max="2338" width="12.85546875" style="4" customWidth="1"/>
    <col min="2339" max="2339" width="4.85546875" style="4" customWidth="1"/>
    <col min="2340" max="2340" width="14.140625" style="4" customWidth="1"/>
    <col min="2341" max="2341" width="13.85546875" style="4" customWidth="1"/>
    <col min="2342" max="2342" width="14.140625" style="4" customWidth="1"/>
    <col min="2343" max="2343" width="8.5703125" style="4" bestFit="1" customWidth="1"/>
    <col min="2344" max="2344" width="12.85546875" style="4" customWidth="1"/>
    <col min="2345" max="2345" width="14" style="4" customWidth="1"/>
    <col min="2346" max="2346" width="13.140625" style="4" customWidth="1"/>
    <col min="2347" max="2347" width="8.5703125" style="4" bestFit="1" customWidth="1"/>
    <col min="2348" max="2348" width="15" style="4" customWidth="1"/>
    <col min="2349" max="2349" width="14.7109375" style="4" customWidth="1"/>
    <col min="2350" max="2350" width="15" style="4" customWidth="1"/>
    <col min="2351" max="2351" width="59.7109375" style="4" customWidth="1"/>
    <col min="2352" max="2352" width="81.7109375" style="4" bestFit="1" customWidth="1"/>
    <col min="2353" max="2353" width="19.42578125" style="4" customWidth="1"/>
    <col min="2354" max="2354" width="14.5703125" style="4" customWidth="1"/>
    <col min="2355" max="2355" width="12.28515625" style="4" customWidth="1"/>
    <col min="2356" max="2356" width="14.5703125" style="4" customWidth="1"/>
    <col min="2357" max="2357" width="11.7109375" style="4" customWidth="1"/>
    <col min="2358" max="2358" width="14" style="4" customWidth="1"/>
    <col min="2359" max="2359" width="20.5703125" style="4" customWidth="1"/>
    <col min="2360" max="2360" width="11.7109375" style="4" customWidth="1"/>
    <col min="2361" max="2361" width="10.85546875" style="4" customWidth="1"/>
    <col min="2362" max="2563" width="9.140625" style="4"/>
    <col min="2564" max="2564" width="7.42578125" style="4" customWidth="1"/>
    <col min="2565" max="2565" width="20.7109375" style="4" customWidth="1"/>
    <col min="2566" max="2566" width="44.28515625" style="4" customWidth="1"/>
    <col min="2567" max="2567" width="48.85546875" style="4" customWidth="1"/>
    <col min="2568" max="2568" width="8.5703125" style="4" customWidth="1"/>
    <col min="2569" max="2570" width="5.28515625" style="4" customWidth="1"/>
    <col min="2571" max="2571" width="7" style="4" customWidth="1"/>
    <col min="2572" max="2572" width="12.28515625" style="4" customWidth="1"/>
    <col min="2573" max="2573" width="10.7109375" style="4" customWidth="1"/>
    <col min="2574" max="2574" width="11.140625" style="4" customWidth="1"/>
    <col min="2575" max="2575" width="8.85546875" style="4" customWidth="1"/>
    <col min="2576" max="2576" width="13.85546875" style="4" customWidth="1"/>
    <col min="2577" max="2577" width="38.85546875" style="4" customWidth="1"/>
    <col min="2578" max="2579" width="4.85546875" style="4" customWidth="1"/>
    <col min="2580" max="2580" width="11.85546875" style="4" customWidth="1"/>
    <col min="2581" max="2581" width="9.140625" style="4" customWidth="1"/>
    <col min="2582" max="2582" width="13.42578125" style="4" customWidth="1"/>
    <col min="2583" max="2583" width="15.28515625" style="4" customWidth="1"/>
    <col min="2584" max="2584" width="15.42578125" style="4" customWidth="1"/>
    <col min="2585" max="2586" width="14.42578125" style="4" customWidth="1"/>
    <col min="2587" max="2587" width="7.140625" style="4" customWidth="1"/>
    <col min="2588" max="2590" width="15.140625" style="4" customWidth="1"/>
    <col min="2591" max="2591" width="6.7109375" style="4" customWidth="1"/>
    <col min="2592" max="2592" width="16" style="4" customWidth="1"/>
    <col min="2593" max="2593" width="14.85546875" style="4" customWidth="1"/>
    <col min="2594" max="2594" width="12.85546875" style="4" customWidth="1"/>
    <col min="2595" max="2595" width="4.85546875" style="4" customWidth="1"/>
    <col min="2596" max="2596" width="14.140625" style="4" customWidth="1"/>
    <col min="2597" max="2597" width="13.85546875" style="4" customWidth="1"/>
    <col min="2598" max="2598" width="14.140625" style="4" customWidth="1"/>
    <col min="2599" max="2599" width="8.5703125" style="4" bestFit="1" customWidth="1"/>
    <col min="2600" max="2600" width="12.85546875" style="4" customWidth="1"/>
    <col min="2601" max="2601" width="14" style="4" customWidth="1"/>
    <col min="2602" max="2602" width="13.140625" style="4" customWidth="1"/>
    <col min="2603" max="2603" width="8.5703125" style="4" bestFit="1" customWidth="1"/>
    <col min="2604" max="2604" width="15" style="4" customWidth="1"/>
    <col min="2605" max="2605" width="14.7109375" style="4" customWidth="1"/>
    <col min="2606" max="2606" width="15" style="4" customWidth="1"/>
    <col min="2607" max="2607" width="59.7109375" style="4" customWidth="1"/>
    <col min="2608" max="2608" width="81.7109375" style="4" bestFit="1" customWidth="1"/>
    <col min="2609" max="2609" width="19.42578125" style="4" customWidth="1"/>
    <col min="2610" max="2610" width="14.5703125" style="4" customWidth="1"/>
    <col min="2611" max="2611" width="12.28515625" style="4" customWidth="1"/>
    <col min="2612" max="2612" width="14.5703125" style="4" customWidth="1"/>
    <col min="2613" max="2613" width="11.7109375" style="4" customWidth="1"/>
    <col min="2614" max="2614" width="14" style="4" customWidth="1"/>
    <col min="2615" max="2615" width="20.5703125" style="4" customWidth="1"/>
    <col min="2616" max="2616" width="11.7109375" style="4" customWidth="1"/>
    <col min="2617" max="2617" width="10.85546875" style="4" customWidth="1"/>
    <col min="2618" max="2819" width="9.140625" style="4"/>
    <col min="2820" max="2820" width="7.42578125" style="4" customWidth="1"/>
    <col min="2821" max="2821" width="20.7109375" style="4" customWidth="1"/>
    <col min="2822" max="2822" width="44.28515625" style="4" customWidth="1"/>
    <col min="2823" max="2823" width="48.85546875" style="4" customWidth="1"/>
    <col min="2824" max="2824" width="8.5703125" style="4" customWidth="1"/>
    <col min="2825" max="2826" width="5.28515625" style="4" customWidth="1"/>
    <col min="2827" max="2827" width="7" style="4" customWidth="1"/>
    <col min="2828" max="2828" width="12.28515625" style="4" customWidth="1"/>
    <col min="2829" max="2829" width="10.7109375" style="4" customWidth="1"/>
    <col min="2830" max="2830" width="11.140625" style="4" customWidth="1"/>
    <col min="2831" max="2831" width="8.85546875" style="4" customWidth="1"/>
    <col min="2832" max="2832" width="13.85546875" style="4" customWidth="1"/>
    <col min="2833" max="2833" width="38.85546875" style="4" customWidth="1"/>
    <col min="2834" max="2835" width="4.85546875" style="4" customWidth="1"/>
    <col min="2836" max="2836" width="11.85546875" style="4" customWidth="1"/>
    <col min="2837" max="2837" width="9.140625" style="4" customWidth="1"/>
    <col min="2838" max="2838" width="13.42578125" style="4" customWidth="1"/>
    <col min="2839" max="2839" width="15.28515625" style="4" customWidth="1"/>
    <col min="2840" max="2840" width="15.42578125" style="4" customWidth="1"/>
    <col min="2841" max="2842" width="14.42578125" style="4" customWidth="1"/>
    <col min="2843" max="2843" width="7.140625" style="4" customWidth="1"/>
    <col min="2844" max="2846" width="15.140625" style="4" customWidth="1"/>
    <col min="2847" max="2847" width="6.7109375" style="4" customWidth="1"/>
    <col min="2848" max="2848" width="16" style="4" customWidth="1"/>
    <col min="2849" max="2849" width="14.85546875" style="4" customWidth="1"/>
    <col min="2850" max="2850" width="12.85546875" style="4" customWidth="1"/>
    <col min="2851" max="2851" width="4.85546875" style="4" customWidth="1"/>
    <col min="2852" max="2852" width="14.140625" style="4" customWidth="1"/>
    <col min="2853" max="2853" width="13.85546875" style="4" customWidth="1"/>
    <col min="2854" max="2854" width="14.140625" style="4" customWidth="1"/>
    <col min="2855" max="2855" width="8.5703125" style="4" bestFit="1" customWidth="1"/>
    <col min="2856" max="2856" width="12.85546875" style="4" customWidth="1"/>
    <col min="2857" max="2857" width="14" style="4" customWidth="1"/>
    <col min="2858" max="2858" width="13.140625" style="4" customWidth="1"/>
    <col min="2859" max="2859" width="8.5703125" style="4" bestFit="1" customWidth="1"/>
    <col min="2860" max="2860" width="15" style="4" customWidth="1"/>
    <col min="2861" max="2861" width="14.7109375" style="4" customWidth="1"/>
    <col min="2862" max="2862" width="15" style="4" customWidth="1"/>
    <col min="2863" max="2863" width="59.7109375" style="4" customWidth="1"/>
    <col min="2864" max="2864" width="81.7109375" style="4" bestFit="1" customWidth="1"/>
    <col min="2865" max="2865" width="19.42578125" style="4" customWidth="1"/>
    <col min="2866" max="2866" width="14.5703125" style="4" customWidth="1"/>
    <col min="2867" max="2867" width="12.28515625" style="4" customWidth="1"/>
    <col min="2868" max="2868" width="14.5703125" style="4" customWidth="1"/>
    <col min="2869" max="2869" width="11.7109375" style="4" customWidth="1"/>
    <col min="2870" max="2870" width="14" style="4" customWidth="1"/>
    <col min="2871" max="2871" width="20.5703125" style="4" customWidth="1"/>
    <col min="2872" max="2872" width="11.7109375" style="4" customWidth="1"/>
    <col min="2873" max="2873" width="10.85546875" style="4" customWidth="1"/>
    <col min="2874" max="3075" width="9.140625" style="4"/>
    <col min="3076" max="3076" width="7.42578125" style="4" customWidth="1"/>
    <col min="3077" max="3077" width="20.7109375" style="4" customWidth="1"/>
    <col min="3078" max="3078" width="44.28515625" style="4" customWidth="1"/>
    <col min="3079" max="3079" width="48.85546875" style="4" customWidth="1"/>
    <col min="3080" max="3080" width="8.5703125" style="4" customWidth="1"/>
    <col min="3081" max="3082" width="5.28515625" style="4" customWidth="1"/>
    <col min="3083" max="3083" width="7" style="4" customWidth="1"/>
    <col min="3084" max="3084" width="12.28515625" style="4" customWidth="1"/>
    <col min="3085" max="3085" width="10.7109375" style="4" customWidth="1"/>
    <col min="3086" max="3086" width="11.140625" style="4" customWidth="1"/>
    <col min="3087" max="3087" width="8.85546875" style="4" customWidth="1"/>
    <col min="3088" max="3088" width="13.85546875" style="4" customWidth="1"/>
    <col min="3089" max="3089" width="38.85546875" style="4" customWidth="1"/>
    <col min="3090" max="3091" width="4.85546875" style="4" customWidth="1"/>
    <col min="3092" max="3092" width="11.85546875" style="4" customWidth="1"/>
    <col min="3093" max="3093" width="9.140625" style="4" customWidth="1"/>
    <col min="3094" max="3094" width="13.42578125" style="4" customWidth="1"/>
    <col min="3095" max="3095" width="15.28515625" style="4" customWidth="1"/>
    <col min="3096" max="3096" width="15.42578125" style="4" customWidth="1"/>
    <col min="3097" max="3098" width="14.42578125" style="4" customWidth="1"/>
    <col min="3099" max="3099" width="7.140625" style="4" customWidth="1"/>
    <col min="3100" max="3102" width="15.140625" style="4" customWidth="1"/>
    <col min="3103" max="3103" width="6.7109375" style="4" customWidth="1"/>
    <col min="3104" max="3104" width="16" style="4" customWidth="1"/>
    <col min="3105" max="3105" width="14.85546875" style="4" customWidth="1"/>
    <col min="3106" max="3106" width="12.85546875" style="4" customWidth="1"/>
    <col min="3107" max="3107" width="4.85546875" style="4" customWidth="1"/>
    <col min="3108" max="3108" width="14.140625" style="4" customWidth="1"/>
    <col min="3109" max="3109" width="13.85546875" style="4" customWidth="1"/>
    <col min="3110" max="3110" width="14.140625" style="4" customWidth="1"/>
    <col min="3111" max="3111" width="8.5703125" style="4" bestFit="1" customWidth="1"/>
    <col min="3112" max="3112" width="12.85546875" style="4" customWidth="1"/>
    <col min="3113" max="3113" width="14" style="4" customWidth="1"/>
    <col min="3114" max="3114" width="13.140625" style="4" customWidth="1"/>
    <col min="3115" max="3115" width="8.5703125" style="4" bestFit="1" customWidth="1"/>
    <col min="3116" max="3116" width="15" style="4" customWidth="1"/>
    <col min="3117" max="3117" width="14.7109375" style="4" customWidth="1"/>
    <col min="3118" max="3118" width="15" style="4" customWidth="1"/>
    <col min="3119" max="3119" width="59.7109375" style="4" customWidth="1"/>
    <col min="3120" max="3120" width="81.7109375" style="4" bestFit="1" customWidth="1"/>
    <col min="3121" max="3121" width="19.42578125" style="4" customWidth="1"/>
    <col min="3122" max="3122" width="14.5703125" style="4" customWidth="1"/>
    <col min="3123" max="3123" width="12.28515625" style="4" customWidth="1"/>
    <col min="3124" max="3124" width="14.5703125" style="4" customWidth="1"/>
    <col min="3125" max="3125" width="11.7109375" style="4" customWidth="1"/>
    <col min="3126" max="3126" width="14" style="4" customWidth="1"/>
    <col min="3127" max="3127" width="20.5703125" style="4" customWidth="1"/>
    <col min="3128" max="3128" width="11.7109375" style="4" customWidth="1"/>
    <col min="3129" max="3129" width="10.85546875" style="4" customWidth="1"/>
    <col min="3130" max="3331" width="9.140625" style="4"/>
    <col min="3332" max="3332" width="7.42578125" style="4" customWidth="1"/>
    <col min="3333" max="3333" width="20.7109375" style="4" customWidth="1"/>
    <col min="3334" max="3334" width="44.28515625" style="4" customWidth="1"/>
    <col min="3335" max="3335" width="48.85546875" style="4" customWidth="1"/>
    <col min="3336" max="3336" width="8.5703125" style="4" customWidth="1"/>
    <col min="3337" max="3338" width="5.28515625" style="4" customWidth="1"/>
    <col min="3339" max="3339" width="7" style="4" customWidth="1"/>
    <col min="3340" max="3340" width="12.28515625" style="4" customWidth="1"/>
    <col min="3341" max="3341" width="10.7109375" style="4" customWidth="1"/>
    <col min="3342" max="3342" width="11.140625" style="4" customWidth="1"/>
    <col min="3343" max="3343" width="8.85546875" style="4" customWidth="1"/>
    <col min="3344" max="3344" width="13.85546875" style="4" customWidth="1"/>
    <col min="3345" max="3345" width="38.85546875" style="4" customWidth="1"/>
    <col min="3346" max="3347" width="4.85546875" style="4" customWidth="1"/>
    <col min="3348" max="3348" width="11.85546875" style="4" customWidth="1"/>
    <col min="3349" max="3349" width="9.140625" style="4" customWidth="1"/>
    <col min="3350" max="3350" width="13.42578125" style="4" customWidth="1"/>
    <col min="3351" max="3351" width="15.28515625" style="4" customWidth="1"/>
    <col min="3352" max="3352" width="15.42578125" style="4" customWidth="1"/>
    <col min="3353" max="3354" width="14.42578125" style="4" customWidth="1"/>
    <col min="3355" max="3355" width="7.140625" style="4" customWidth="1"/>
    <col min="3356" max="3358" width="15.140625" style="4" customWidth="1"/>
    <col min="3359" max="3359" width="6.7109375" style="4" customWidth="1"/>
    <col min="3360" max="3360" width="16" style="4" customWidth="1"/>
    <col min="3361" max="3361" width="14.85546875" style="4" customWidth="1"/>
    <col min="3362" max="3362" width="12.85546875" style="4" customWidth="1"/>
    <col min="3363" max="3363" width="4.85546875" style="4" customWidth="1"/>
    <col min="3364" max="3364" width="14.140625" style="4" customWidth="1"/>
    <col min="3365" max="3365" width="13.85546875" style="4" customWidth="1"/>
    <col min="3366" max="3366" width="14.140625" style="4" customWidth="1"/>
    <col min="3367" max="3367" width="8.5703125" style="4" bestFit="1" customWidth="1"/>
    <col min="3368" max="3368" width="12.85546875" style="4" customWidth="1"/>
    <col min="3369" max="3369" width="14" style="4" customWidth="1"/>
    <col min="3370" max="3370" width="13.140625" style="4" customWidth="1"/>
    <col min="3371" max="3371" width="8.5703125" style="4" bestFit="1" customWidth="1"/>
    <col min="3372" max="3372" width="15" style="4" customWidth="1"/>
    <col min="3373" max="3373" width="14.7109375" style="4" customWidth="1"/>
    <col min="3374" max="3374" width="15" style="4" customWidth="1"/>
    <col min="3375" max="3375" width="59.7109375" style="4" customWidth="1"/>
    <col min="3376" max="3376" width="81.7109375" style="4" bestFit="1" customWidth="1"/>
    <col min="3377" max="3377" width="19.42578125" style="4" customWidth="1"/>
    <col min="3378" max="3378" width="14.5703125" style="4" customWidth="1"/>
    <col min="3379" max="3379" width="12.28515625" style="4" customWidth="1"/>
    <col min="3380" max="3380" width="14.5703125" style="4" customWidth="1"/>
    <col min="3381" max="3381" width="11.7109375" style="4" customWidth="1"/>
    <col min="3382" max="3382" width="14" style="4" customWidth="1"/>
    <col min="3383" max="3383" width="20.5703125" style="4" customWidth="1"/>
    <col min="3384" max="3384" width="11.7109375" style="4" customWidth="1"/>
    <col min="3385" max="3385" width="10.85546875" style="4" customWidth="1"/>
    <col min="3386" max="3587" width="9.140625" style="4"/>
    <col min="3588" max="3588" width="7.42578125" style="4" customWidth="1"/>
    <col min="3589" max="3589" width="20.7109375" style="4" customWidth="1"/>
    <col min="3590" max="3590" width="44.28515625" style="4" customWidth="1"/>
    <col min="3591" max="3591" width="48.85546875" style="4" customWidth="1"/>
    <col min="3592" max="3592" width="8.5703125" style="4" customWidth="1"/>
    <col min="3593" max="3594" width="5.28515625" style="4" customWidth="1"/>
    <col min="3595" max="3595" width="7" style="4" customWidth="1"/>
    <col min="3596" max="3596" width="12.28515625" style="4" customWidth="1"/>
    <col min="3597" max="3597" width="10.7109375" style="4" customWidth="1"/>
    <col min="3598" max="3598" width="11.140625" style="4" customWidth="1"/>
    <col min="3599" max="3599" width="8.85546875" style="4" customWidth="1"/>
    <col min="3600" max="3600" width="13.85546875" style="4" customWidth="1"/>
    <col min="3601" max="3601" width="38.85546875" style="4" customWidth="1"/>
    <col min="3602" max="3603" width="4.85546875" style="4" customWidth="1"/>
    <col min="3604" max="3604" width="11.85546875" style="4" customWidth="1"/>
    <col min="3605" max="3605" width="9.140625" style="4" customWidth="1"/>
    <col min="3606" max="3606" width="13.42578125" style="4" customWidth="1"/>
    <col min="3607" max="3607" width="15.28515625" style="4" customWidth="1"/>
    <col min="3608" max="3608" width="15.42578125" style="4" customWidth="1"/>
    <col min="3609" max="3610" width="14.42578125" style="4" customWidth="1"/>
    <col min="3611" max="3611" width="7.140625" style="4" customWidth="1"/>
    <col min="3612" max="3614" width="15.140625" style="4" customWidth="1"/>
    <col min="3615" max="3615" width="6.7109375" style="4" customWidth="1"/>
    <col min="3616" max="3616" width="16" style="4" customWidth="1"/>
    <col min="3617" max="3617" width="14.85546875" style="4" customWidth="1"/>
    <col min="3618" max="3618" width="12.85546875" style="4" customWidth="1"/>
    <col min="3619" max="3619" width="4.85546875" style="4" customWidth="1"/>
    <col min="3620" max="3620" width="14.140625" style="4" customWidth="1"/>
    <col min="3621" max="3621" width="13.85546875" style="4" customWidth="1"/>
    <col min="3622" max="3622" width="14.140625" style="4" customWidth="1"/>
    <col min="3623" max="3623" width="8.5703125" style="4" bestFit="1" customWidth="1"/>
    <col min="3624" max="3624" width="12.85546875" style="4" customWidth="1"/>
    <col min="3625" max="3625" width="14" style="4" customWidth="1"/>
    <col min="3626" max="3626" width="13.140625" style="4" customWidth="1"/>
    <col min="3627" max="3627" width="8.5703125" style="4" bestFit="1" customWidth="1"/>
    <col min="3628" max="3628" width="15" style="4" customWidth="1"/>
    <col min="3629" max="3629" width="14.7109375" style="4" customWidth="1"/>
    <col min="3630" max="3630" width="15" style="4" customWidth="1"/>
    <col min="3631" max="3631" width="59.7109375" style="4" customWidth="1"/>
    <col min="3632" max="3632" width="81.7109375" style="4" bestFit="1" customWidth="1"/>
    <col min="3633" max="3633" width="19.42578125" style="4" customWidth="1"/>
    <col min="3634" max="3634" width="14.5703125" style="4" customWidth="1"/>
    <col min="3635" max="3635" width="12.28515625" style="4" customWidth="1"/>
    <col min="3636" max="3636" width="14.5703125" style="4" customWidth="1"/>
    <col min="3637" max="3637" width="11.7109375" style="4" customWidth="1"/>
    <col min="3638" max="3638" width="14" style="4" customWidth="1"/>
    <col min="3639" max="3639" width="20.5703125" style="4" customWidth="1"/>
    <col min="3640" max="3640" width="11.7109375" style="4" customWidth="1"/>
    <col min="3641" max="3641" width="10.85546875" style="4" customWidth="1"/>
    <col min="3642" max="3843" width="9.140625" style="4"/>
    <col min="3844" max="3844" width="7.42578125" style="4" customWidth="1"/>
    <col min="3845" max="3845" width="20.7109375" style="4" customWidth="1"/>
    <col min="3846" max="3846" width="44.28515625" style="4" customWidth="1"/>
    <col min="3847" max="3847" width="48.85546875" style="4" customWidth="1"/>
    <col min="3848" max="3848" width="8.5703125" style="4" customWidth="1"/>
    <col min="3849" max="3850" width="5.28515625" style="4" customWidth="1"/>
    <col min="3851" max="3851" width="7" style="4" customWidth="1"/>
    <col min="3852" max="3852" width="12.28515625" style="4" customWidth="1"/>
    <col min="3853" max="3853" width="10.7109375" style="4" customWidth="1"/>
    <col min="3854" max="3854" width="11.140625" style="4" customWidth="1"/>
    <col min="3855" max="3855" width="8.85546875" style="4" customWidth="1"/>
    <col min="3856" max="3856" width="13.85546875" style="4" customWidth="1"/>
    <col min="3857" max="3857" width="38.85546875" style="4" customWidth="1"/>
    <col min="3858" max="3859" width="4.85546875" style="4" customWidth="1"/>
    <col min="3860" max="3860" width="11.85546875" style="4" customWidth="1"/>
    <col min="3861" max="3861" width="9.140625" style="4" customWidth="1"/>
    <col min="3862" max="3862" width="13.42578125" style="4" customWidth="1"/>
    <col min="3863" max="3863" width="15.28515625" style="4" customWidth="1"/>
    <col min="3864" max="3864" width="15.42578125" style="4" customWidth="1"/>
    <col min="3865" max="3866" width="14.42578125" style="4" customWidth="1"/>
    <col min="3867" max="3867" width="7.140625" style="4" customWidth="1"/>
    <col min="3868" max="3870" width="15.140625" style="4" customWidth="1"/>
    <col min="3871" max="3871" width="6.7109375" style="4" customWidth="1"/>
    <col min="3872" max="3872" width="16" style="4" customWidth="1"/>
    <col min="3873" max="3873" width="14.85546875" style="4" customWidth="1"/>
    <col min="3874" max="3874" width="12.85546875" style="4" customWidth="1"/>
    <col min="3875" max="3875" width="4.85546875" style="4" customWidth="1"/>
    <col min="3876" max="3876" width="14.140625" style="4" customWidth="1"/>
    <col min="3877" max="3877" width="13.85546875" style="4" customWidth="1"/>
    <col min="3878" max="3878" width="14.140625" style="4" customWidth="1"/>
    <col min="3879" max="3879" width="8.5703125" style="4" bestFit="1" customWidth="1"/>
    <col min="3880" max="3880" width="12.85546875" style="4" customWidth="1"/>
    <col min="3881" max="3881" width="14" style="4" customWidth="1"/>
    <col min="3882" max="3882" width="13.140625" style="4" customWidth="1"/>
    <col min="3883" max="3883" width="8.5703125" style="4" bestFit="1" customWidth="1"/>
    <col min="3884" max="3884" width="15" style="4" customWidth="1"/>
    <col min="3885" max="3885" width="14.7109375" style="4" customWidth="1"/>
    <col min="3886" max="3886" width="15" style="4" customWidth="1"/>
    <col min="3887" max="3887" width="59.7109375" style="4" customWidth="1"/>
    <col min="3888" max="3888" width="81.7109375" style="4" bestFit="1" customWidth="1"/>
    <col min="3889" max="3889" width="19.42578125" style="4" customWidth="1"/>
    <col min="3890" max="3890" width="14.5703125" style="4" customWidth="1"/>
    <col min="3891" max="3891" width="12.28515625" style="4" customWidth="1"/>
    <col min="3892" max="3892" width="14.5703125" style="4" customWidth="1"/>
    <col min="3893" max="3893" width="11.7109375" style="4" customWidth="1"/>
    <col min="3894" max="3894" width="14" style="4" customWidth="1"/>
    <col min="3895" max="3895" width="20.5703125" style="4" customWidth="1"/>
    <col min="3896" max="3896" width="11.7109375" style="4" customWidth="1"/>
    <col min="3897" max="3897" width="10.85546875" style="4" customWidth="1"/>
    <col min="3898" max="4099" width="9.140625" style="4"/>
    <col min="4100" max="4100" width="7.42578125" style="4" customWidth="1"/>
    <col min="4101" max="4101" width="20.7109375" style="4" customWidth="1"/>
    <col min="4102" max="4102" width="44.28515625" style="4" customWidth="1"/>
    <col min="4103" max="4103" width="48.85546875" style="4" customWidth="1"/>
    <col min="4104" max="4104" width="8.5703125" style="4" customWidth="1"/>
    <col min="4105" max="4106" width="5.28515625" style="4" customWidth="1"/>
    <col min="4107" max="4107" width="7" style="4" customWidth="1"/>
    <col min="4108" max="4108" width="12.28515625" style="4" customWidth="1"/>
    <col min="4109" max="4109" width="10.7109375" style="4" customWidth="1"/>
    <col min="4110" max="4110" width="11.140625" style="4" customWidth="1"/>
    <col min="4111" max="4111" width="8.85546875" style="4" customWidth="1"/>
    <col min="4112" max="4112" width="13.85546875" style="4" customWidth="1"/>
    <col min="4113" max="4113" width="38.85546875" style="4" customWidth="1"/>
    <col min="4114" max="4115" width="4.85546875" style="4" customWidth="1"/>
    <col min="4116" max="4116" width="11.85546875" style="4" customWidth="1"/>
    <col min="4117" max="4117" width="9.140625" style="4" customWidth="1"/>
    <col min="4118" max="4118" width="13.42578125" style="4" customWidth="1"/>
    <col min="4119" max="4119" width="15.28515625" style="4" customWidth="1"/>
    <col min="4120" max="4120" width="15.42578125" style="4" customWidth="1"/>
    <col min="4121" max="4122" width="14.42578125" style="4" customWidth="1"/>
    <col min="4123" max="4123" width="7.140625" style="4" customWidth="1"/>
    <col min="4124" max="4126" width="15.140625" style="4" customWidth="1"/>
    <col min="4127" max="4127" width="6.7109375" style="4" customWidth="1"/>
    <col min="4128" max="4128" width="16" style="4" customWidth="1"/>
    <col min="4129" max="4129" width="14.85546875" style="4" customWidth="1"/>
    <col min="4130" max="4130" width="12.85546875" style="4" customWidth="1"/>
    <col min="4131" max="4131" width="4.85546875" style="4" customWidth="1"/>
    <col min="4132" max="4132" width="14.140625" style="4" customWidth="1"/>
    <col min="4133" max="4133" width="13.85546875" style="4" customWidth="1"/>
    <col min="4134" max="4134" width="14.140625" style="4" customWidth="1"/>
    <col min="4135" max="4135" width="8.5703125" style="4" bestFit="1" customWidth="1"/>
    <col min="4136" max="4136" width="12.85546875" style="4" customWidth="1"/>
    <col min="4137" max="4137" width="14" style="4" customWidth="1"/>
    <col min="4138" max="4138" width="13.140625" style="4" customWidth="1"/>
    <col min="4139" max="4139" width="8.5703125" style="4" bestFit="1" customWidth="1"/>
    <col min="4140" max="4140" width="15" style="4" customWidth="1"/>
    <col min="4141" max="4141" width="14.7109375" style="4" customWidth="1"/>
    <col min="4142" max="4142" width="15" style="4" customWidth="1"/>
    <col min="4143" max="4143" width="59.7109375" style="4" customWidth="1"/>
    <col min="4144" max="4144" width="81.7109375" style="4" bestFit="1" customWidth="1"/>
    <col min="4145" max="4145" width="19.42578125" style="4" customWidth="1"/>
    <col min="4146" max="4146" width="14.5703125" style="4" customWidth="1"/>
    <col min="4147" max="4147" width="12.28515625" style="4" customWidth="1"/>
    <col min="4148" max="4148" width="14.5703125" style="4" customWidth="1"/>
    <col min="4149" max="4149" width="11.7109375" style="4" customWidth="1"/>
    <col min="4150" max="4150" width="14" style="4" customWidth="1"/>
    <col min="4151" max="4151" width="20.5703125" style="4" customWidth="1"/>
    <col min="4152" max="4152" width="11.7109375" style="4" customWidth="1"/>
    <col min="4153" max="4153" width="10.85546875" style="4" customWidth="1"/>
    <col min="4154" max="4355" width="9.140625" style="4"/>
    <col min="4356" max="4356" width="7.42578125" style="4" customWidth="1"/>
    <col min="4357" max="4357" width="20.7109375" style="4" customWidth="1"/>
    <col min="4358" max="4358" width="44.28515625" style="4" customWidth="1"/>
    <col min="4359" max="4359" width="48.85546875" style="4" customWidth="1"/>
    <col min="4360" max="4360" width="8.5703125" style="4" customWidth="1"/>
    <col min="4361" max="4362" width="5.28515625" style="4" customWidth="1"/>
    <col min="4363" max="4363" width="7" style="4" customWidth="1"/>
    <col min="4364" max="4364" width="12.28515625" style="4" customWidth="1"/>
    <col min="4365" max="4365" width="10.7109375" style="4" customWidth="1"/>
    <col min="4366" max="4366" width="11.140625" style="4" customWidth="1"/>
    <col min="4367" max="4367" width="8.85546875" style="4" customWidth="1"/>
    <col min="4368" max="4368" width="13.85546875" style="4" customWidth="1"/>
    <col min="4369" max="4369" width="38.85546875" style="4" customWidth="1"/>
    <col min="4370" max="4371" width="4.85546875" style="4" customWidth="1"/>
    <col min="4372" max="4372" width="11.85546875" style="4" customWidth="1"/>
    <col min="4373" max="4373" width="9.140625" style="4" customWidth="1"/>
    <col min="4374" max="4374" width="13.42578125" style="4" customWidth="1"/>
    <col min="4375" max="4375" width="15.28515625" style="4" customWidth="1"/>
    <col min="4376" max="4376" width="15.42578125" style="4" customWidth="1"/>
    <col min="4377" max="4378" width="14.42578125" style="4" customWidth="1"/>
    <col min="4379" max="4379" width="7.140625" style="4" customWidth="1"/>
    <col min="4380" max="4382" width="15.140625" style="4" customWidth="1"/>
    <col min="4383" max="4383" width="6.7109375" style="4" customWidth="1"/>
    <col min="4384" max="4384" width="16" style="4" customWidth="1"/>
    <col min="4385" max="4385" width="14.85546875" style="4" customWidth="1"/>
    <col min="4386" max="4386" width="12.85546875" style="4" customWidth="1"/>
    <col min="4387" max="4387" width="4.85546875" style="4" customWidth="1"/>
    <col min="4388" max="4388" width="14.140625" style="4" customWidth="1"/>
    <col min="4389" max="4389" width="13.85546875" style="4" customWidth="1"/>
    <col min="4390" max="4390" width="14.140625" style="4" customWidth="1"/>
    <col min="4391" max="4391" width="8.5703125" style="4" bestFit="1" customWidth="1"/>
    <col min="4392" max="4392" width="12.85546875" style="4" customWidth="1"/>
    <col min="4393" max="4393" width="14" style="4" customWidth="1"/>
    <col min="4394" max="4394" width="13.140625" style="4" customWidth="1"/>
    <col min="4395" max="4395" width="8.5703125" style="4" bestFit="1" customWidth="1"/>
    <col min="4396" max="4396" width="15" style="4" customWidth="1"/>
    <col min="4397" max="4397" width="14.7109375" style="4" customWidth="1"/>
    <col min="4398" max="4398" width="15" style="4" customWidth="1"/>
    <col min="4399" max="4399" width="59.7109375" style="4" customWidth="1"/>
    <col min="4400" max="4400" width="81.7109375" style="4" bestFit="1" customWidth="1"/>
    <col min="4401" max="4401" width="19.42578125" style="4" customWidth="1"/>
    <col min="4402" max="4402" width="14.5703125" style="4" customWidth="1"/>
    <col min="4403" max="4403" width="12.28515625" style="4" customWidth="1"/>
    <col min="4404" max="4404" width="14.5703125" style="4" customWidth="1"/>
    <col min="4405" max="4405" width="11.7109375" style="4" customWidth="1"/>
    <col min="4406" max="4406" width="14" style="4" customWidth="1"/>
    <col min="4407" max="4407" width="20.5703125" style="4" customWidth="1"/>
    <col min="4408" max="4408" width="11.7109375" style="4" customWidth="1"/>
    <col min="4409" max="4409" width="10.85546875" style="4" customWidth="1"/>
    <col min="4410" max="4611" width="9.140625" style="4"/>
    <col min="4612" max="4612" width="7.42578125" style="4" customWidth="1"/>
    <col min="4613" max="4613" width="20.7109375" style="4" customWidth="1"/>
    <col min="4614" max="4614" width="44.28515625" style="4" customWidth="1"/>
    <col min="4615" max="4615" width="48.85546875" style="4" customWidth="1"/>
    <col min="4616" max="4616" width="8.5703125" style="4" customWidth="1"/>
    <col min="4617" max="4618" width="5.28515625" style="4" customWidth="1"/>
    <col min="4619" max="4619" width="7" style="4" customWidth="1"/>
    <col min="4620" max="4620" width="12.28515625" style="4" customWidth="1"/>
    <col min="4621" max="4621" width="10.7109375" style="4" customWidth="1"/>
    <col min="4622" max="4622" width="11.140625" style="4" customWidth="1"/>
    <col min="4623" max="4623" width="8.85546875" style="4" customWidth="1"/>
    <col min="4624" max="4624" width="13.85546875" style="4" customWidth="1"/>
    <col min="4625" max="4625" width="38.85546875" style="4" customWidth="1"/>
    <col min="4626" max="4627" width="4.85546875" style="4" customWidth="1"/>
    <col min="4628" max="4628" width="11.85546875" style="4" customWidth="1"/>
    <col min="4629" max="4629" width="9.140625" style="4" customWidth="1"/>
    <col min="4630" max="4630" width="13.42578125" style="4" customWidth="1"/>
    <col min="4631" max="4631" width="15.28515625" style="4" customWidth="1"/>
    <col min="4632" max="4632" width="15.42578125" style="4" customWidth="1"/>
    <col min="4633" max="4634" width="14.42578125" style="4" customWidth="1"/>
    <col min="4635" max="4635" width="7.140625" style="4" customWidth="1"/>
    <col min="4636" max="4638" width="15.140625" style="4" customWidth="1"/>
    <col min="4639" max="4639" width="6.7109375" style="4" customWidth="1"/>
    <col min="4640" max="4640" width="16" style="4" customWidth="1"/>
    <col min="4641" max="4641" width="14.85546875" style="4" customWidth="1"/>
    <col min="4642" max="4642" width="12.85546875" style="4" customWidth="1"/>
    <col min="4643" max="4643" width="4.85546875" style="4" customWidth="1"/>
    <col min="4644" max="4644" width="14.140625" style="4" customWidth="1"/>
    <col min="4645" max="4645" width="13.85546875" style="4" customWidth="1"/>
    <col min="4646" max="4646" width="14.140625" style="4" customWidth="1"/>
    <col min="4647" max="4647" width="8.5703125" style="4" bestFit="1" customWidth="1"/>
    <col min="4648" max="4648" width="12.85546875" style="4" customWidth="1"/>
    <col min="4649" max="4649" width="14" style="4" customWidth="1"/>
    <col min="4650" max="4650" width="13.140625" style="4" customWidth="1"/>
    <col min="4651" max="4651" width="8.5703125" style="4" bestFit="1" customWidth="1"/>
    <col min="4652" max="4652" width="15" style="4" customWidth="1"/>
    <col min="4653" max="4653" width="14.7109375" style="4" customWidth="1"/>
    <col min="4654" max="4654" width="15" style="4" customWidth="1"/>
    <col min="4655" max="4655" width="59.7109375" style="4" customWidth="1"/>
    <col min="4656" max="4656" width="81.7109375" style="4" bestFit="1" customWidth="1"/>
    <col min="4657" max="4657" width="19.42578125" style="4" customWidth="1"/>
    <col min="4658" max="4658" width="14.5703125" style="4" customWidth="1"/>
    <col min="4659" max="4659" width="12.28515625" style="4" customWidth="1"/>
    <col min="4660" max="4660" width="14.5703125" style="4" customWidth="1"/>
    <col min="4661" max="4661" width="11.7109375" style="4" customWidth="1"/>
    <col min="4662" max="4662" width="14" style="4" customWidth="1"/>
    <col min="4663" max="4663" width="20.5703125" style="4" customWidth="1"/>
    <col min="4664" max="4664" width="11.7109375" style="4" customWidth="1"/>
    <col min="4665" max="4665" width="10.85546875" style="4" customWidth="1"/>
    <col min="4666" max="4867" width="9.140625" style="4"/>
    <col min="4868" max="4868" width="7.42578125" style="4" customWidth="1"/>
    <col min="4869" max="4869" width="20.7109375" style="4" customWidth="1"/>
    <col min="4870" max="4870" width="44.28515625" style="4" customWidth="1"/>
    <col min="4871" max="4871" width="48.85546875" style="4" customWidth="1"/>
    <col min="4872" max="4872" width="8.5703125" style="4" customWidth="1"/>
    <col min="4873" max="4874" width="5.28515625" style="4" customWidth="1"/>
    <col min="4875" max="4875" width="7" style="4" customWidth="1"/>
    <col min="4876" max="4876" width="12.28515625" style="4" customWidth="1"/>
    <col min="4877" max="4877" width="10.7109375" style="4" customWidth="1"/>
    <col min="4878" max="4878" width="11.140625" style="4" customWidth="1"/>
    <col min="4879" max="4879" width="8.85546875" style="4" customWidth="1"/>
    <col min="4880" max="4880" width="13.85546875" style="4" customWidth="1"/>
    <col min="4881" max="4881" width="38.85546875" style="4" customWidth="1"/>
    <col min="4882" max="4883" width="4.85546875" style="4" customWidth="1"/>
    <col min="4884" max="4884" width="11.85546875" style="4" customWidth="1"/>
    <col min="4885" max="4885" width="9.140625" style="4" customWidth="1"/>
    <col min="4886" max="4886" width="13.42578125" style="4" customWidth="1"/>
    <col min="4887" max="4887" width="15.28515625" style="4" customWidth="1"/>
    <col min="4888" max="4888" width="15.42578125" style="4" customWidth="1"/>
    <col min="4889" max="4890" width="14.42578125" style="4" customWidth="1"/>
    <col min="4891" max="4891" width="7.140625" style="4" customWidth="1"/>
    <col min="4892" max="4894" width="15.140625" style="4" customWidth="1"/>
    <col min="4895" max="4895" width="6.7109375" style="4" customWidth="1"/>
    <col min="4896" max="4896" width="16" style="4" customWidth="1"/>
    <col min="4897" max="4897" width="14.85546875" style="4" customWidth="1"/>
    <col min="4898" max="4898" width="12.85546875" style="4" customWidth="1"/>
    <col min="4899" max="4899" width="4.85546875" style="4" customWidth="1"/>
    <col min="4900" max="4900" width="14.140625" style="4" customWidth="1"/>
    <col min="4901" max="4901" width="13.85546875" style="4" customWidth="1"/>
    <col min="4902" max="4902" width="14.140625" style="4" customWidth="1"/>
    <col min="4903" max="4903" width="8.5703125" style="4" bestFit="1" customWidth="1"/>
    <col min="4904" max="4904" width="12.85546875" style="4" customWidth="1"/>
    <col min="4905" max="4905" width="14" style="4" customWidth="1"/>
    <col min="4906" max="4906" width="13.140625" style="4" customWidth="1"/>
    <col min="4907" max="4907" width="8.5703125" style="4" bestFit="1" customWidth="1"/>
    <col min="4908" max="4908" width="15" style="4" customWidth="1"/>
    <col min="4909" max="4909" width="14.7109375" style="4" customWidth="1"/>
    <col min="4910" max="4910" width="15" style="4" customWidth="1"/>
    <col min="4911" max="4911" width="59.7109375" style="4" customWidth="1"/>
    <col min="4912" max="4912" width="81.7109375" style="4" bestFit="1" customWidth="1"/>
    <col min="4913" max="4913" width="19.42578125" style="4" customWidth="1"/>
    <col min="4914" max="4914" width="14.5703125" style="4" customWidth="1"/>
    <col min="4915" max="4915" width="12.28515625" style="4" customWidth="1"/>
    <col min="4916" max="4916" width="14.5703125" style="4" customWidth="1"/>
    <col min="4917" max="4917" width="11.7109375" style="4" customWidth="1"/>
    <col min="4918" max="4918" width="14" style="4" customWidth="1"/>
    <col min="4919" max="4919" width="20.5703125" style="4" customWidth="1"/>
    <col min="4920" max="4920" width="11.7109375" style="4" customWidth="1"/>
    <col min="4921" max="4921" width="10.85546875" style="4" customWidth="1"/>
    <col min="4922" max="5123" width="9.140625" style="4"/>
    <col min="5124" max="5124" width="7.42578125" style="4" customWidth="1"/>
    <col min="5125" max="5125" width="20.7109375" style="4" customWidth="1"/>
    <col min="5126" max="5126" width="44.28515625" style="4" customWidth="1"/>
    <col min="5127" max="5127" width="48.85546875" style="4" customWidth="1"/>
    <col min="5128" max="5128" width="8.5703125" style="4" customWidth="1"/>
    <col min="5129" max="5130" width="5.28515625" style="4" customWidth="1"/>
    <col min="5131" max="5131" width="7" style="4" customWidth="1"/>
    <col min="5132" max="5132" width="12.28515625" style="4" customWidth="1"/>
    <col min="5133" max="5133" width="10.7109375" style="4" customWidth="1"/>
    <col min="5134" max="5134" width="11.140625" style="4" customWidth="1"/>
    <col min="5135" max="5135" width="8.85546875" style="4" customWidth="1"/>
    <col min="5136" max="5136" width="13.85546875" style="4" customWidth="1"/>
    <col min="5137" max="5137" width="38.85546875" style="4" customWidth="1"/>
    <col min="5138" max="5139" width="4.85546875" style="4" customWidth="1"/>
    <col min="5140" max="5140" width="11.85546875" style="4" customWidth="1"/>
    <col min="5141" max="5141" width="9.140625" style="4" customWidth="1"/>
    <col min="5142" max="5142" width="13.42578125" style="4" customWidth="1"/>
    <col min="5143" max="5143" width="15.28515625" style="4" customWidth="1"/>
    <col min="5144" max="5144" width="15.42578125" style="4" customWidth="1"/>
    <col min="5145" max="5146" width="14.42578125" style="4" customWidth="1"/>
    <col min="5147" max="5147" width="7.140625" style="4" customWidth="1"/>
    <col min="5148" max="5150" width="15.140625" style="4" customWidth="1"/>
    <col min="5151" max="5151" width="6.7109375" style="4" customWidth="1"/>
    <col min="5152" max="5152" width="16" style="4" customWidth="1"/>
    <col min="5153" max="5153" width="14.85546875" style="4" customWidth="1"/>
    <col min="5154" max="5154" width="12.85546875" style="4" customWidth="1"/>
    <col min="5155" max="5155" width="4.85546875" style="4" customWidth="1"/>
    <col min="5156" max="5156" width="14.140625" style="4" customWidth="1"/>
    <col min="5157" max="5157" width="13.85546875" style="4" customWidth="1"/>
    <col min="5158" max="5158" width="14.140625" style="4" customWidth="1"/>
    <col min="5159" max="5159" width="8.5703125" style="4" bestFit="1" customWidth="1"/>
    <col min="5160" max="5160" width="12.85546875" style="4" customWidth="1"/>
    <col min="5161" max="5161" width="14" style="4" customWidth="1"/>
    <col min="5162" max="5162" width="13.140625" style="4" customWidth="1"/>
    <col min="5163" max="5163" width="8.5703125" style="4" bestFit="1" customWidth="1"/>
    <col min="5164" max="5164" width="15" style="4" customWidth="1"/>
    <col min="5165" max="5165" width="14.7109375" style="4" customWidth="1"/>
    <col min="5166" max="5166" width="15" style="4" customWidth="1"/>
    <col min="5167" max="5167" width="59.7109375" style="4" customWidth="1"/>
    <col min="5168" max="5168" width="81.7109375" style="4" bestFit="1" customWidth="1"/>
    <col min="5169" max="5169" width="19.42578125" style="4" customWidth="1"/>
    <col min="5170" max="5170" width="14.5703125" style="4" customWidth="1"/>
    <col min="5171" max="5171" width="12.28515625" style="4" customWidth="1"/>
    <col min="5172" max="5172" width="14.5703125" style="4" customWidth="1"/>
    <col min="5173" max="5173" width="11.7109375" style="4" customWidth="1"/>
    <col min="5174" max="5174" width="14" style="4" customWidth="1"/>
    <col min="5175" max="5175" width="20.5703125" style="4" customWidth="1"/>
    <col min="5176" max="5176" width="11.7109375" style="4" customWidth="1"/>
    <col min="5177" max="5177" width="10.85546875" style="4" customWidth="1"/>
    <col min="5178" max="5379" width="9.140625" style="4"/>
    <col min="5380" max="5380" width="7.42578125" style="4" customWidth="1"/>
    <col min="5381" max="5381" width="20.7109375" style="4" customWidth="1"/>
    <col min="5382" max="5382" width="44.28515625" style="4" customWidth="1"/>
    <col min="5383" max="5383" width="48.85546875" style="4" customWidth="1"/>
    <col min="5384" max="5384" width="8.5703125" style="4" customWidth="1"/>
    <col min="5385" max="5386" width="5.28515625" style="4" customWidth="1"/>
    <col min="5387" max="5387" width="7" style="4" customWidth="1"/>
    <col min="5388" max="5388" width="12.28515625" style="4" customWidth="1"/>
    <col min="5389" max="5389" width="10.7109375" style="4" customWidth="1"/>
    <col min="5390" max="5390" width="11.140625" style="4" customWidth="1"/>
    <col min="5391" max="5391" width="8.85546875" style="4" customWidth="1"/>
    <col min="5392" max="5392" width="13.85546875" style="4" customWidth="1"/>
    <col min="5393" max="5393" width="38.85546875" style="4" customWidth="1"/>
    <col min="5394" max="5395" width="4.85546875" style="4" customWidth="1"/>
    <col min="5396" max="5396" width="11.85546875" style="4" customWidth="1"/>
    <col min="5397" max="5397" width="9.140625" style="4" customWidth="1"/>
    <col min="5398" max="5398" width="13.42578125" style="4" customWidth="1"/>
    <col min="5399" max="5399" width="15.28515625" style="4" customWidth="1"/>
    <col min="5400" max="5400" width="15.42578125" style="4" customWidth="1"/>
    <col min="5401" max="5402" width="14.42578125" style="4" customWidth="1"/>
    <col min="5403" max="5403" width="7.140625" style="4" customWidth="1"/>
    <col min="5404" max="5406" width="15.140625" style="4" customWidth="1"/>
    <col min="5407" max="5407" width="6.7109375" style="4" customWidth="1"/>
    <col min="5408" max="5408" width="16" style="4" customWidth="1"/>
    <col min="5409" max="5409" width="14.85546875" style="4" customWidth="1"/>
    <col min="5410" max="5410" width="12.85546875" style="4" customWidth="1"/>
    <col min="5411" max="5411" width="4.85546875" style="4" customWidth="1"/>
    <col min="5412" max="5412" width="14.140625" style="4" customWidth="1"/>
    <col min="5413" max="5413" width="13.85546875" style="4" customWidth="1"/>
    <col min="5414" max="5414" width="14.140625" style="4" customWidth="1"/>
    <col min="5415" max="5415" width="8.5703125" style="4" bestFit="1" customWidth="1"/>
    <col min="5416" max="5416" width="12.85546875" style="4" customWidth="1"/>
    <col min="5417" max="5417" width="14" style="4" customWidth="1"/>
    <col min="5418" max="5418" width="13.140625" style="4" customWidth="1"/>
    <col min="5419" max="5419" width="8.5703125" style="4" bestFit="1" customWidth="1"/>
    <col min="5420" max="5420" width="15" style="4" customWidth="1"/>
    <col min="5421" max="5421" width="14.7109375" style="4" customWidth="1"/>
    <col min="5422" max="5422" width="15" style="4" customWidth="1"/>
    <col min="5423" max="5423" width="59.7109375" style="4" customWidth="1"/>
    <col min="5424" max="5424" width="81.7109375" style="4" bestFit="1" customWidth="1"/>
    <col min="5425" max="5425" width="19.42578125" style="4" customWidth="1"/>
    <col min="5426" max="5426" width="14.5703125" style="4" customWidth="1"/>
    <col min="5427" max="5427" width="12.28515625" style="4" customWidth="1"/>
    <col min="5428" max="5428" width="14.5703125" style="4" customWidth="1"/>
    <col min="5429" max="5429" width="11.7109375" style="4" customWidth="1"/>
    <col min="5430" max="5430" width="14" style="4" customWidth="1"/>
    <col min="5431" max="5431" width="20.5703125" style="4" customWidth="1"/>
    <col min="5432" max="5432" width="11.7109375" style="4" customWidth="1"/>
    <col min="5433" max="5433" width="10.85546875" style="4" customWidth="1"/>
    <col min="5434" max="5635" width="9.140625" style="4"/>
    <col min="5636" max="5636" width="7.42578125" style="4" customWidth="1"/>
    <col min="5637" max="5637" width="20.7109375" style="4" customWidth="1"/>
    <col min="5638" max="5638" width="44.28515625" style="4" customWidth="1"/>
    <col min="5639" max="5639" width="48.85546875" style="4" customWidth="1"/>
    <col min="5640" max="5640" width="8.5703125" style="4" customWidth="1"/>
    <col min="5641" max="5642" width="5.28515625" style="4" customWidth="1"/>
    <col min="5643" max="5643" width="7" style="4" customWidth="1"/>
    <col min="5644" max="5644" width="12.28515625" style="4" customWidth="1"/>
    <col min="5645" max="5645" width="10.7109375" style="4" customWidth="1"/>
    <col min="5646" max="5646" width="11.140625" style="4" customWidth="1"/>
    <col min="5647" max="5647" width="8.85546875" style="4" customWidth="1"/>
    <col min="5648" max="5648" width="13.85546875" style="4" customWidth="1"/>
    <col min="5649" max="5649" width="38.85546875" style="4" customWidth="1"/>
    <col min="5650" max="5651" width="4.85546875" style="4" customWidth="1"/>
    <col min="5652" max="5652" width="11.85546875" style="4" customWidth="1"/>
    <col min="5653" max="5653" width="9.140625" style="4" customWidth="1"/>
    <col min="5654" max="5654" width="13.42578125" style="4" customWidth="1"/>
    <col min="5655" max="5655" width="15.28515625" style="4" customWidth="1"/>
    <col min="5656" max="5656" width="15.42578125" style="4" customWidth="1"/>
    <col min="5657" max="5658" width="14.42578125" style="4" customWidth="1"/>
    <col min="5659" max="5659" width="7.140625" style="4" customWidth="1"/>
    <col min="5660" max="5662" width="15.140625" style="4" customWidth="1"/>
    <col min="5663" max="5663" width="6.7109375" style="4" customWidth="1"/>
    <col min="5664" max="5664" width="16" style="4" customWidth="1"/>
    <col min="5665" max="5665" width="14.85546875" style="4" customWidth="1"/>
    <col min="5666" max="5666" width="12.85546875" style="4" customWidth="1"/>
    <col min="5667" max="5667" width="4.85546875" style="4" customWidth="1"/>
    <col min="5668" max="5668" width="14.140625" style="4" customWidth="1"/>
    <col min="5669" max="5669" width="13.85546875" style="4" customWidth="1"/>
    <col min="5670" max="5670" width="14.140625" style="4" customWidth="1"/>
    <col min="5671" max="5671" width="8.5703125" style="4" bestFit="1" customWidth="1"/>
    <col min="5672" max="5672" width="12.85546875" style="4" customWidth="1"/>
    <col min="5673" max="5673" width="14" style="4" customWidth="1"/>
    <col min="5674" max="5674" width="13.140625" style="4" customWidth="1"/>
    <col min="5675" max="5675" width="8.5703125" style="4" bestFit="1" customWidth="1"/>
    <col min="5676" max="5676" width="15" style="4" customWidth="1"/>
    <col min="5677" max="5677" width="14.7109375" style="4" customWidth="1"/>
    <col min="5678" max="5678" width="15" style="4" customWidth="1"/>
    <col min="5679" max="5679" width="59.7109375" style="4" customWidth="1"/>
    <col min="5680" max="5680" width="81.7109375" style="4" bestFit="1" customWidth="1"/>
    <col min="5681" max="5681" width="19.42578125" style="4" customWidth="1"/>
    <col min="5682" max="5682" width="14.5703125" style="4" customWidth="1"/>
    <col min="5683" max="5683" width="12.28515625" style="4" customWidth="1"/>
    <col min="5684" max="5684" width="14.5703125" style="4" customWidth="1"/>
    <col min="5685" max="5685" width="11.7109375" style="4" customWidth="1"/>
    <col min="5686" max="5686" width="14" style="4" customWidth="1"/>
    <col min="5687" max="5687" width="20.5703125" style="4" customWidth="1"/>
    <col min="5688" max="5688" width="11.7109375" style="4" customWidth="1"/>
    <col min="5689" max="5689" width="10.85546875" style="4" customWidth="1"/>
    <col min="5690" max="5891" width="9.140625" style="4"/>
    <col min="5892" max="5892" width="7.42578125" style="4" customWidth="1"/>
    <col min="5893" max="5893" width="20.7109375" style="4" customWidth="1"/>
    <col min="5894" max="5894" width="44.28515625" style="4" customWidth="1"/>
    <col min="5895" max="5895" width="48.85546875" style="4" customWidth="1"/>
    <col min="5896" max="5896" width="8.5703125" style="4" customWidth="1"/>
    <col min="5897" max="5898" width="5.28515625" style="4" customWidth="1"/>
    <col min="5899" max="5899" width="7" style="4" customWidth="1"/>
    <col min="5900" max="5900" width="12.28515625" style="4" customWidth="1"/>
    <col min="5901" max="5901" width="10.7109375" style="4" customWidth="1"/>
    <col min="5902" max="5902" width="11.140625" style="4" customWidth="1"/>
    <col min="5903" max="5903" width="8.85546875" style="4" customWidth="1"/>
    <col min="5904" max="5904" width="13.85546875" style="4" customWidth="1"/>
    <col min="5905" max="5905" width="38.85546875" style="4" customWidth="1"/>
    <col min="5906" max="5907" width="4.85546875" style="4" customWidth="1"/>
    <col min="5908" max="5908" width="11.85546875" style="4" customWidth="1"/>
    <col min="5909" max="5909" width="9.140625" style="4" customWidth="1"/>
    <col min="5910" max="5910" width="13.42578125" style="4" customWidth="1"/>
    <col min="5911" max="5911" width="15.28515625" style="4" customWidth="1"/>
    <col min="5912" max="5912" width="15.42578125" style="4" customWidth="1"/>
    <col min="5913" max="5914" width="14.42578125" style="4" customWidth="1"/>
    <col min="5915" max="5915" width="7.140625" style="4" customWidth="1"/>
    <col min="5916" max="5918" width="15.140625" style="4" customWidth="1"/>
    <col min="5919" max="5919" width="6.7109375" style="4" customWidth="1"/>
    <col min="5920" max="5920" width="16" style="4" customWidth="1"/>
    <col min="5921" max="5921" width="14.85546875" style="4" customWidth="1"/>
    <col min="5922" max="5922" width="12.85546875" style="4" customWidth="1"/>
    <col min="5923" max="5923" width="4.85546875" style="4" customWidth="1"/>
    <col min="5924" max="5924" width="14.140625" style="4" customWidth="1"/>
    <col min="5925" max="5925" width="13.85546875" style="4" customWidth="1"/>
    <col min="5926" max="5926" width="14.140625" style="4" customWidth="1"/>
    <col min="5927" max="5927" width="8.5703125" style="4" bestFit="1" customWidth="1"/>
    <col min="5928" max="5928" width="12.85546875" style="4" customWidth="1"/>
    <col min="5929" max="5929" width="14" style="4" customWidth="1"/>
    <col min="5930" max="5930" width="13.140625" style="4" customWidth="1"/>
    <col min="5931" max="5931" width="8.5703125" style="4" bestFit="1" customWidth="1"/>
    <col min="5932" max="5932" width="15" style="4" customWidth="1"/>
    <col min="5933" max="5933" width="14.7109375" style="4" customWidth="1"/>
    <col min="5934" max="5934" width="15" style="4" customWidth="1"/>
    <col min="5935" max="5935" width="59.7109375" style="4" customWidth="1"/>
    <col min="5936" max="5936" width="81.7109375" style="4" bestFit="1" customWidth="1"/>
    <col min="5937" max="5937" width="19.42578125" style="4" customWidth="1"/>
    <col min="5938" max="5938" width="14.5703125" style="4" customWidth="1"/>
    <col min="5939" max="5939" width="12.28515625" style="4" customWidth="1"/>
    <col min="5940" max="5940" width="14.5703125" style="4" customWidth="1"/>
    <col min="5941" max="5941" width="11.7109375" style="4" customWidth="1"/>
    <col min="5942" max="5942" width="14" style="4" customWidth="1"/>
    <col min="5943" max="5943" width="20.5703125" style="4" customWidth="1"/>
    <col min="5944" max="5944" width="11.7109375" style="4" customWidth="1"/>
    <col min="5945" max="5945" width="10.85546875" style="4" customWidth="1"/>
    <col min="5946" max="6147" width="9.140625" style="4"/>
    <col min="6148" max="6148" width="7.42578125" style="4" customWidth="1"/>
    <col min="6149" max="6149" width="20.7109375" style="4" customWidth="1"/>
    <col min="6150" max="6150" width="44.28515625" style="4" customWidth="1"/>
    <col min="6151" max="6151" width="48.85546875" style="4" customWidth="1"/>
    <col min="6152" max="6152" width="8.5703125" style="4" customWidth="1"/>
    <col min="6153" max="6154" width="5.28515625" style="4" customWidth="1"/>
    <col min="6155" max="6155" width="7" style="4" customWidth="1"/>
    <col min="6156" max="6156" width="12.28515625" style="4" customWidth="1"/>
    <col min="6157" max="6157" width="10.7109375" style="4" customWidth="1"/>
    <col min="6158" max="6158" width="11.140625" style="4" customWidth="1"/>
    <col min="6159" max="6159" width="8.85546875" style="4" customWidth="1"/>
    <col min="6160" max="6160" width="13.85546875" style="4" customWidth="1"/>
    <col min="6161" max="6161" width="38.85546875" style="4" customWidth="1"/>
    <col min="6162" max="6163" width="4.85546875" style="4" customWidth="1"/>
    <col min="6164" max="6164" width="11.85546875" style="4" customWidth="1"/>
    <col min="6165" max="6165" width="9.140625" style="4" customWidth="1"/>
    <col min="6166" max="6166" width="13.42578125" style="4" customWidth="1"/>
    <col min="6167" max="6167" width="15.28515625" style="4" customWidth="1"/>
    <col min="6168" max="6168" width="15.42578125" style="4" customWidth="1"/>
    <col min="6169" max="6170" width="14.42578125" style="4" customWidth="1"/>
    <col min="6171" max="6171" width="7.140625" style="4" customWidth="1"/>
    <col min="6172" max="6174" width="15.140625" style="4" customWidth="1"/>
    <col min="6175" max="6175" width="6.7109375" style="4" customWidth="1"/>
    <col min="6176" max="6176" width="16" style="4" customWidth="1"/>
    <col min="6177" max="6177" width="14.85546875" style="4" customWidth="1"/>
    <col min="6178" max="6178" width="12.85546875" style="4" customWidth="1"/>
    <col min="6179" max="6179" width="4.85546875" style="4" customWidth="1"/>
    <col min="6180" max="6180" width="14.140625" style="4" customWidth="1"/>
    <col min="6181" max="6181" width="13.85546875" style="4" customWidth="1"/>
    <col min="6182" max="6182" width="14.140625" style="4" customWidth="1"/>
    <col min="6183" max="6183" width="8.5703125" style="4" bestFit="1" customWidth="1"/>
    <col min="6184" max="6184" width="12.85546875" style="4" customWidth="1"/>
    <col min="6185" max="6185" width="14" style="4" customWidth="1"/>
    <col min="6186" max="6186" width="13.140625" style="4" customWidth="1"/>
    <col min="6187" max="6187" width="8.5703125" style="4" bestFit="1" customWidth="1"/>
    <col min="6188" max="6188" width="15" style="4" customWidth="1"/>
    <col min="6189" max="6189" width="14.7109375" style="4" customWidth="1"/>
    <col min="6190" max="6190" width="15" style="4" customWidth="1"/>
    <col min="6191" max="6191" width="59.7109375" style="4" customWidth="1"/>
    <col min="6192" max="6192" width="81.7109375" style="4" bestFit="1" customWidth="1"/>
    <col min="6193" max="6193" width="19.42578125" style="4" customWidth="1"/>
    <col min="6194" max="6194" width="14.5703125" style="4" customWidth="1"/>
    <col min="6195" max="6195" width="12.28515625" style="4" customWidth="1"/>
    <col min="6196" max="6196" width="14.5703125" style="4" customWidth="1"/>
    <col min="6197" max="6197" width="11.7109375" style="4" customWidth="1"/>
    <col min="6198" max="6198" width="14" style="4" customWidth="1"/>
    <col min="6199" max="6199" width="20.5703125" style="4" customWidth="1"/>
    <col min="6200" max="6200" width="11.7109375" style="4" customWidth="1"/>
    <col min="6201" max="6201" width="10.85546875" style="4" customWidth="1"/>
    <col min="6202" max="6403" width="9.140625" style="4"/>
    <col min="6404" max="6404" width="7.42578125" style="4" customWidth="1"/>
    <col min="6405" max="6405" width="20.7109375" style="4" customWidth="1"/>
    <col min="6406" max="6406" width="44.28515625" style="4" customWidth="1"/>
    <col min="6407" max="6407" width="48.85546875" style="4" customWidth="1"/>
    <col min="6408" max="6408" width="8.5703125" style="4" customWidth="1"/>
    <col min="6409" max="6410" width="5.28515625" style="4" customWidth="1"/>
    <col min="6411" max="6411" width="7" style="4" customWidth="1"/>
    <col min="6412" max="6412" width="12.28515625" style="4" customWidth="1"/>
    <col min="6413" max="6413" width="10.7109375" style="4" customWidth="1"/>
    <col min="6414" max="6414" width="11.140625" style="4" customWidth="1"/>
    <col min="6415" max="6415" width="8.85546875" style="4" customWidth="1"/>
    <col min="6416" max="6416" width="13.85546875" style="4" customWidth="1"/>
    <col min="6417" max="6417" width="38.85546875" style="4" customWidth="1"/>
    <col min="6418" max="6419" width="4.85546875" style="4" customWidth="1"/>
    <col min="6420" max="6420" width="11.85546875" style="4" customWidth="1"/>
    <col min="6421" max="6421" width="9.140625" style="4" customWidth="1"/>
    <col min="6422" max="6422" width="13.42578125" style="4" customWidth="1"/>
    <col min="6423" max="6423" width="15.28515625" style="4" customWidth="1"/>
    <col min="6424" max="6424" width="15.42578125" style="4" customWidth="1"/>
    <col min="6425" max="6426" width="14.42578125" style="4" customWidth="1"/>
    <col min="6427" max="6427" width="7.140625" style="4" customWidth="1"/>
    <col min="6428" max="6430" width="15.140625" style="4" customWidth="1"/>
    <col min="6431" max="6431" width="6.7109375" style="4" customWidth="1"/>
    <col min="6432" max="6432" width="16" style="4" customWidth="1"/>
    <col min="6433" max="6433" width="14.85546875" style="4" customWidth="1"/>
    <col min="6434" max="6434" width="12.85546875" style="4" customWidth="1"/>
    <col min="6435" max="6435" width="4.85546875" style="4" customWidth="1"/>
    <col min="6436" max="6436" width="14.140625" style="4" customWidth="1"/>
    <col min="6437" max="6437" width="13.85546875" style="4" customWidth="1"/>
    <col min="6438" max="6438" width="14.140625" style="4" customWidth="1"/>
    <col min="6439" max="6439" width="8.5703125" style="4" bestFit="1" customWidth="1"/>
    <col min="6440" max="6440" width="12.85546875" style="4" customWidth="1"/>
    <col min="6441" max="6441" width="14" style="4" customWidth="1"/>
    <col min="6442" max="6442" width="13.140625" style="4" customWidth="1"/>
    <col min="6443" max="6443" width="8.5703125" style="4" bestFit="1" customWidth="1"/>
    <col min="6444" max="6444" width="15" style="4" customWidth="1"/>
    <col min="6445" max="6445" width="14.7109375" style="4" customWidth="1"/>
    <col min="6446" max="6446" width="15" style="4" customWidth="1"/>
    <col min="6447" max="6447" width="59.7109375" style="4" customWidth="1"/>
    <col min="6448" max="6448" width="81.7109375" style="4" bestFit="1" customWidth="1"/>
    <col min="6449" max="6449" width="19.42578125" style="4" customWidth="1"/>
    <col min="6450" max="6450" width="14.5703125" style="4" customWidth="1"/>
    <col min="6451" max="6451" width="12.28515625" style="4" customWidth="1"/>
    <col min="6452" max="6452" width="14.5703125" style="4" customWidth="1"/>
    <col min="6453" max="6453" width="11.7109375" style="4" customWidth="1"/>
    <col min="6454" max="6454" width="14" style="4" customWidth="1"/>
    <col min="6455" max="6455" width="20.5703125" style="4" customWidth="1"/>
    <col min="6456" max="6456" width="11.7109375" style="4" customWidth="1"/>
    <col min="6457" max="6457" width="10.85546875" style="4" customWidth="1"/>
    <col min="6458" max="6659" width="9.140625" style="4"/>
    <col min="6660" max="6660" width="7.42578125" style="4" customWidth="1"/>
    <col min="6661" max="6661" width="20.7109375" style="4" customWidth="1"/>
    <col min="6662" max="6662" width="44.28515625" style="4" customWidth="1"/>
    <col min="6663" max="6663" width="48.85546875" style="4" customWidth="1"/>
    <col min="6664" max="6664" width="8.5703125" style="4" customWidth="1"/>
    <col min="6665" max="6666" width="5.28515625" style="4" customWidth="1"/>
    <col min="6667" max="6667" width="7" style="4" customWidth="1"/>
    <col min="6668" max="6668" width="12.28515625" style="4" customWidth="1"/>
    <col min="6669" max="6669" width="10.7109375" style="4" customWidth="1"/>
    <col min="6670" max="6670" width="11.140625" style="4" customWidth="1"/>
    <col min="6671" max="6671" width="8.85546875" style="4" customWidth="1"/>
    <col min="6672" max="6672" width="13.85546875" style="4" customWidth="1"/>
    <col min="6673" max="6673" width="38.85546875" style="4" customWidth="1"/>
    <col min="6674" max="6675" width="4.85546875" style="4" customWidth="1"/>
    <col min="6676" max="6676" width="11.85546875" style="4" customWidth="1"/>
    <col min="6677" max="6677" width="9.140625" style="4" customWidth="1"/>
    <col min="6678" max="6678" width="13.42578125" style="4" customWidth="1"/>
    <col min="6679" max="6679" width="15.28515625" style="4" customWidth="1"/>
    <col min="6680" max="6680" width="15.42578125" style="4" customWidth="1"/>
    <col min="6681" max="6682" width="14.42578125" style="4" customWidth="1"/>
    <col min="6683" max="6683" width="7.140625" style="4" customWidth="1"/>
    <col min="6684" max="6686" width="15.140625" style="4" customWidth="1"/>
    <col min="6687" max="6687" width="6.7109375" style="4" customWidth="1"/>
    <col min="6688" max="6688" width="16" style="4" customWidth="1"/>
    <col min="6689" max="6689" width="14.85546875" style="4" customWidth="1"/>
    <col min="6690" max="6690" width="12.85546875" style="4" customWidth="1"/>
    <col min="6691" max="6691" width="4.85546875" style="4" customWidth="1"/>
    <col min="6692" max="6692" width="14.140625" style="4" customWidth="1"/>
    <col min="6693" max="6693" width="13.85546875" style="4" customWidth="1"/>
    <col min="6694" max="6694" width="14.140625" style="4" customWidth="1"/>
    <col min="6695" max="6695" width="8.5703125" style="4" bestFit="1" customWidth="1"/>
    <col min="6696" max="6696" width="12.85546875" style="4" customWidth="1"/>
    <col min="6697" max="6697" width="14" style="4" customWidth="1"/>
    <col min="6698" max="6698" width="13.140625" style="4" customWidth="1"/>
    <col min="6699" max="6699" width="8.5703125" style="4" bestFit="1" customWidth="1"/>
    <col min="6700" max="6700" width="15" style="4" customWidth="1"/>
    <col min="6701" max="6701" width="14.7109375" style="4" customWidth="1"/>
    <col min="6702" max="6702" width="15" style="4" customWidth="1"/>
    <col min="6703" max="6703" width="59.7109375" style="4" customWidth="1"/>
    <col min="6704" max="6704" width="81.7109375" style="4" bestFit="1" customWidth="1"/>
    <col min="6705" max="6705" width="19.42578125" style="4" customWidth="1"/>
    <col min="6706" max="6706" width="14.5703125" style="4" customWidth="1"/>
    <col min="6707" max="6707" width="12.28515625" style="4" customWidth="1"/>
    <col min="6708" max="6708" width="14.5703125" style="4" customWidth="1"/>
    <col min="6709" max="6709" width="11.7109375" style="4" customWidth="1"/>
    <col min="6710" max="6710" width="14" style="4" customWidth="1"/>
    <col min="6711" max="6711" width="20.5703125" style="4" customWidth="1"/>
    <col min="6712" max="6712" width="11.7109375" style="4" customWidth="1"/>
    <col min="6713" max="6713" width="10.85546875" style="4" customWidth="1"/>
    <col min="6714" max="6915" width="9.140625" style="4"/>
    <col min="6916" max="6916" width="7.42578125" style="4" customWidth="1"/>
    <col min="6917" max="6917" width="20.7109375" style="4" customWidth="1"/>
    <col min="6918" max="6918" width="44.28515625" style="4" customWidth="1"/>
    <col min="6919" max="6919" width="48.85546875" style="4" customWidth="1"/>
    <col min="6920" max="6920" width="8.5703125" style="4" customWidth="1"/>
    <col min="6921" max="6922" width="5.28515625" style="4" customWidth="1"/>
    <col min="6923" max="6923" width="7" style="4" customWidth="1"/>
    <col min="6924" max="6924" width="12.28515625" style="4" customWidth="1"/>
    <col min="6925" max="6925" width="10.7109375" style="4" customWidth="1"/>
    <col min="6926" max="6926" width="11.140625" style="4" customWidth="1"/>
    <col min="6927" max="6927" width="8.85546875" style="4" customWidth="1"/>
    <col min="6928" max="6928" width="13.85546875" style="4" customWidth="1"/>
    <col min="6929" max="6929" width="38.85546875" style="4" customWidth="1"/>
    <col min="6930" max="6931" width="4.85546875" style="4" customWidth="1"/>
    <col min="6932" max="6932" width="11.85546875" style="4" customWidth="1"/>
    <col min="6933" max="6933" width="9.140625" style="4" customWidth="1"/>
    <col min="6934" max="6934" width="13.42578125" style="4" customWidth="1"/>
    <col min="6935" max="6935" width="15.28515625" style="4" customWidth="1"/>
    <col min="6936" max="6936" width="15.42578125" style="4" customWidth="1"/>
    <col min="6937" max="6938" width="14.42578125" style="4" customWidth="1"/>
    <col min="6939" max="6939" width="7.140625" style="4" customWidth="1"/>
    <col min="6940" max="6942" width="15.140625" style="4" customWidth="1"/>
    <col min="6943" max="6943" width="6.7109375" style="4" customWidth="1"/>
    <col min="6944" max="6944" width="16" style="4" customWidth="1"/>
    <col min="6945" max="6945" width="14.85546875" style="4" customWidth="1"/>
    <col min="6946" max="6946" width="12.85546875" style="4" customWidth="1"/>
    <col min="6947" max="6947" width="4.85546875" style="4" customWidth="1"/>
    <col min="6948" max="6948" width="14.140625" style="4" customWidth="1"/>
    <col min="6949" max="6949" width="13.85546875" style="4" customWidth="1"/>
    <col min="6950" max="6950" width="14.140625" style="4" customWidth="1"/>
    <col min="6951" max="6951" width="8.5703125" style="4" bestFit="1" customWidth="1"/>
    <col min="6952" max="6952" width="12.85546875" style="4" customWidth="1"/>
    <col min="6953" max="6953" width="14" style="4" customWidth="1"/>
    <col min="6954" max="6954" width="13.140625" style="4" customWidth="1"/>
    <col min="6955" max="6955" width="8.5703125" style="4" bestFit="1" customWidth="1"/>
    <col min="6956" max="6956" width="15" style="4" customWidth="1"/>
    <col min="6957" max="6957" width="14.7109375" style="4" customWidth="1"/>
    <col min="6958" max="6958" width="15" style="4" customWidth="1"/>
    <col min="6959" max="6959" width="59.7109375" style="4" customWidth="1"/>
    <col min="6960" max="6960" width="81.7109375" style="4" bestFit="1" customWidth="1"/>
    <col min="6961" max="6961" width="19.42578125" style="4" customWidth="1"/>
    <col min="6962" max="6962" width="14.5703125" style="4" customWidth="1"/>
    <col min="6963" max="6963" width="12.28515625" style="4" customWidth="1"/>
    <col min="6964" max="6964" width="14.5703125" style="4" customWidth="1"/>
    <col min="6965" max="6965" width="11.7109375" style="4" customWidth="1"/>
    <col min="6966" max="6966" width="14" style="4" customWidth="1"/>
    <col min="6967" max="6967" width="20.5703125" style="4" customWidth="1"/>
    <col min="6968" max="6968" width="11.7109375" style="4" customWidth="1"/>
    <col min="6969" max="6969" width="10.85546875" style="4" customWidth="1"/>
    <col min="6970" max="7171" width="9.140625" style="4"/>
    <col min="7172" max="7172" width="7.42578125" style="4" customWidth="1"/>
    <col min="7173" max="7173" width="20.7109375" style="4" customWidth="1"/>
    <col min="7174" max="7174" width="44.28515625" style="4" customWidth="1"/>
    <col min="7175" max="7175" width="48.85546875" style="4" customWidth="1"/>
    <col min="7176" max="7176" width="8.5703125" style="4" customWidth="1"/>
    <col min="7177" max="7178" width="5.28515625" style="4" customWidth="1"/>
    <col min="7179" max="7179" width="7" style="4" customWidth="1"/>
    <col min="7180" max="7180" width="12.28515625" style="4" customWidth="1"/>
    <col min="7181" max="7181" width="10.7109375" style="4" customWidth="1"/>
    <col min="7182" max="7182" width="11.140625" style="4" customWidth="1"/>
    <col min="7183" max="7183" width="8.85546875" style="4" customWidth="1"/>
    <col min="7184" max="7184" width="13.85546875" style="4" customWidth="1"/>
    <col min="7185" max="7185" width="38.85546875" style="4" customWidth="1"/>
    <col min="7186" max="7187" width="4.85546875" style="4" customWidth="1"/>
    <col min="7188" max="7188" width="11.85546875" style="4" customWidth="1"/>
    <col min="7189" max="7189" width="9.140625" style="4" customWidth="1"/>
    <col min="7190" max="7190" width="13.42578125" style="4" customWidth="1"/>
    <col min="7191" max="7191" width="15.28515625" style="4" customWidth="1"/>
    <col min="7192" max="7192" width="15.42578125" style="4" customWidth="1"/>
    <col min="7193" max="7194" width="14.42578125" style="4" customWidth="1"/>
    <col min="7195" max="7195" width="7.140625" style="4" customWidth="1"/>
    <col min="7196" max="7198" width="15.140625" style="4" customWidth="1"/>
    <col min="7199" max="7199" width="6.7109375" style="4" customWidth="1"/>
    <col min="7200" max="7200" width="16" style="4" customWidth="1"/>
    <col min="7201" max="7201" width="14.85546875" style="4" customWidth="1"/>
    <col min="7202" max="7202" width="12.85546875" style="4" customWidth="1"/>
    <col min="7203" max="7203" width="4.85546875" style="4" customWidth="1"/>
    <col min="7204" max="7204" width="14.140625" style="4" customWidth="1"/>
    <col min="7205" max="7205" width="13.85546875" style="4" customWidth="1"/>
    <col min="7206" max="7206" width="14.140625" style="4" customWidth="1"/>
    <col min="7207" max="7207" width="8.5703125" style="4" bestFit="1" customWidth="1"/>
    <col min="7208" max="7208" width="12.85546875" style="4" customWidth="1"/>
    <col min="7209" max="7209" width="14" style="4" customWidth="1"/>
    <col min="7210" max="7210" width="13.140625" style="4" customWidth="1"/>
    <col min="7211" max="7211" width="8.5703125" style="4" bestFit="1" customWidth="1"/>
    <col min="7212" max="7212" width="15" style="4" customWidth="1"/>
    <col min="7213" max="7213" width="14.7109375" style="4" customWidth="1"/>
    <col min="7214" max="7214" width="15" style="4" customWidth="1"/>
    <col min="7215" max="7215" width="59.7109375" style="4" customWidth="1"/>
    <col min="7216" max="7216" width="81.7109375" style="4" bestFit="1" customWidth="1"/>
    <col min="7217" max="7217" width="19.42578125" style="4" customWidth="1"/>
    <col min="7218" max="7218" width="14.5703125" style="4" customWidth="1"/>
    <col min="7219" max="7219" width="12.28515625" style="4" customWidth="1"/>
    <col min="7220" max="7220" width="14.5703125" style="4" customWidth="1"/>
    <col min="7221" max="7221" width="11.7109375" style="4" customWidth="1"/>
    <col min="7222" max="7222" width="14" style="4" customWidth="1"/>
    <col min="7223" max="7223" width="20.5703125" style="4" customWidth="1"/>
    <col min="7224" max="7224" width="11.7109375" style="4" customWidth="1"/>
    <col min="7225" max="7225" width="10.85546875" style="4" customWidth="1"/>
    <col min="7226" max="7427" width="9.140625" style="4"/>
    <col min="7428" max="7428" width="7.42578125" style="4" customWidth="1"/>
    <col min="7429" max="7429" width="20.7109375" style="4" customWidth="1"/>
    <col min="7430" max="7430" width="44.28515625" style="4" customWidth="1"/>
    <col min="7431" max="7431" width="48.85546875" style="4" customWidth="1"/>
    <col min="7432" max="7432" width="8.5703125" style="4" customWidth="1"/>
    <col min="7433" max="7434" width="5.28515625" style="4" customWidth="1"/>
    <col min="7435" max="7435" width="7" style="4" customWidth="1"/>
    <col min="7436" max="7436" width="12.28515625" style="4" customWidth="1"/>
    <col min="7437" max="7437" width="10.7109375" style="4" customWidth="1"/>
    <col min="7438" max="7438" width="11.140625" style="4" customWidth="1"/>
    <col min="7439" max="7439" width="8.85546875" style="4" customWidth="1"/>
    <col min="7440" max="7440" width="13.85546875" style="4" customWidth="1"/>
    <col min="7441" max="7441" width="38.85546875" style="4" customWidth="1"/>
    <col min="7442" max="7443" width="4.85546875" style="4" customWidth="1"/>
    <col min="7444" max="7444" width="11.85546875" style="4" customWidth="1"/>
    <col min="7445" max="7445" width="9.140625" style="4" customWidth="1"/>
    <col min="7446" max="7446" width="13.42578125" style="4" customWidth="1"/>
    <col min="7447" max="7447" width="15.28515625" style="4" customWidth="1"/>
    <col min="7448" max="7448" width="15.42578125" style="4" customWidth="1"/>
    <col min="7449" max="7450" width="14.42578125" style="4" customWidth="1"/>
    <col min="7451" max="7451" width="7.140625" style="4" customWidth="1"/>
    <col min="7452" max="7454" width="15.140625" style="4" customWidth="1"/>
    <col min="7455" max="7455" width="6.7109375" style="4" customWidth="1"/>
    <col min="7456" max="7456" width="16" style="4" customWidth="1"/>
    <col min="7457" max="7457" width="14.85546875" style="4" customWidth="1"/>
    <col min="7458" max="7458" width="12.85546875" style="4" customWidth="1"/>
    <col min="7459" max="7459" width="4.85546875" style="4" customWidth="1"/>
    <col min="7460" max="7460" width="14.140625" style="4" customWidth="1"/>
    <col min="7461" max="7461" width="13.85546875" style="4" customWidth="1"/>
    <col min="7462" max="7462" width="14.140625" style="4" customWidth="1"/>
    <col min="7463" max="7463" width="8.5703125" style="4" bestFit="1" customWidth="1"/>
    <col min="7464" max="7464" width="12.85546875" style="4" customWidth="1"/>
    <col min="7465" max="7465" width="14" style="4" customWidth="1"/>
    <col min="7466" max="7466" width="13.140625" style="4" customWidth="1"/>
    <col min="7467" max="7467" width="8.5703125" style="4" bestFit="1" customWidth="1"/>
    <col min="7468" max="7468" width="15" style="4" customWidth="1"/>
    <col min="7469" max="7469" width="14.7109375" style="4" customWidth="1"/>
    <col min="7470" max="7470" width="15" style="4" customWidth="1"/>
    <col min="7471" max="7471" width="59.7109375" style="4" customWidth="1"/>
    <col min="7472" max="7472" width="81.7109375" style="4" bestFit="1" customWidth="1"/>
    <col min="7473" max="7473" width="19.42578125" style="4" customWidth="1"/>
    <col min="7474" max="7474" width="14.5703125" style="4" customWidth="1"/>
    <col min="7475" max="7475" width="12.28515625" style="4" customWidth="1"/>
    <col min="7476" max="7476" width="14.5703125" style="4" customWidth="1"/>
    <col min="7477" max="7477" width="11.7109375" style="4" customWidth="1"/>
    <col min="7478" max="7478" width="14" style="4" customWidth="1"/>
    <col min="7479" max="7479" width="20.5703125" style="4" customWidth="1"/>
    <col min="7480" max="7480" width="11.7109375" style="4" customWidth="1"/>
    <col min="7481" max="7481" width="10.85546875" style="4" customWidth="1"/>
    <col min="7482" max="7683" width="9.140625" style="4"/>
    <col min="7684" max="7684" width="7.42578125" style="4" customWidth="1"/>
    <col min="7685" max="7685" width="20.7109375" style="4" customWidth="1"/>
    <col min="7686" max="7686" width="44.28515625" style="4" customWidth="1"/>
    <col min="7687" max="7687" width="48.85546875" style="4" customWidth="1"/>
    <col min="7688" max="7688" width="8.5703125" style="4" customWidth="1"/>
    <col min="7689" max="7690" width="5.28515625" style="4" customWidth="1"/>
    <col min="7691" max="7691" width="7" style="4" customWidth="1"/>
    <col min="7692" max="7692" width="12.28515625" style="4" customWidth="1"/>
    <col min="7693" max="7693" width="10.7109375" style="4" customWidth="1"/>
    <col min="7694" max="7694" width="11.140625" style="4" customWidth="1"/>
    <col min="7695" max="7695" width="8.85546875" style="4" customWidth="1"/>
    <col min="7696" max="7696" width="13.85546875" style="4" customWidth="1"/>
    <col min="7697" max="7697" width="38.85546875" style="4" customWidth="1"/>
    <col min="7698" max="7699" width="4.85546875" style="4" customWidth="1"/>
    <col min="7700" max="7700" width="11.85546875" style="4" customWidth="1"/>
    <col min="7701" max="7701" width="9.140625" style="4" customWidth="1"/>
    <col min="7702" max="7702" width="13.42578125" style="4" customWidth="1"/>
    <col min="7703" max="7703" width="15.28515625" style="4" customWidth="1"/>
    <col min="7704" max="7704" width="15.42578125" style="4" customWidth="1"/>
    <col min="7705" max="7706" width="14.42578125" style="4" customWidth="1"/>
    <col min="7707" max="7707" width="7.140625" style="4" customWidth="1"/>
    <col min="7708" max="7710" width="15.140625" style="4" customWidth="1"/>
    <col min="7711" max="7711" width="6.7109375" style="4" customWidth="1"/>
    <col min="7712" max="7712" width="16" style="4" customWidth="1"/>
    <col min="7713" max="7713" width="14.85546875" style="4" customWidth="1"/>
    <col min="7714" max="7714" width="12.85546875" style="4" customWidth="1"/>
    <col min="7715" max="7715" width="4.85546875" style="4" customWidth="1"/>
    <col min="7716" max="7716" width="14.140625" style="4" customWidth="1"/>
    <col min="7717" max="7717" width="13.85546875" style="4" customWidth="1"/>
    <col min="7718" max="7718" width="14.140625" style="4" customWidth="1"/>
    <col min="7719" max="7719" width="8.5703125" style="4" bestFit="1" customWidth="1"/>
    <col min="7720" max="7720" width="12.85546875" style="4" customWidth="1"/>
    <col min="7721" max="7721" width="14" style="4" customWidth="1"/>
    <col min="7722" max="7722" width="13.140625" style="4" customWidth="1"/>
    <col min="7723" max="7723" width="8.5703125" style="4" bestFit="1" customWidth="1"/>
    <col min="7724" max="7724" width="15" style="4" customWidth="1"/>
    <col min="7725" max="7725" width="14.7109375" style="4" customWidth="1"/>
    <col min="7726" max="7726" width="15" style="4" customWidth="1"/>
    <col min="7727" max="7727" width="59.7109375" style="4" customWidth="1"/>
    <col min="7728" max="7728" width="81.7109375" style="4" bestFit="1" customWidth="1"/>
    <col min="7729" max="7729" width="19.42578125" style="4" customWidth="1"/>
    <col min="7730" max="7730" width="14.5703125" style="4" customWidth="1"/>
    <col min="7731" max="7731" width="12.28515625" style="4" customWidth="1"/>
    <col min="7732" max="7732" width="14.5703125" style="4" customWidth="1"/>
    <col min="7733" max="7733" width="11.7109375" style="4" customWidth="1"/>
    <col min="7734" max="7734" width="14" style="4" customWidth="1"/>
    <col min="7735" max="7735" width="20.5703125" style="4" customWidth="1"/>
    <col min="7736" max="7736" width="11.7109375" style="4" customWidth="1"/>
    <col min="7737" max="7737" width="10.85546875" style="4" customWidth="1"/>
    <col min="7738" max="7939" width="9.140625" style="4"/>
    <col min="7940" max="7940" width="7.42578125" style="4" customWidth="1"/>
    <col min="7941" max="7941" width="20.7109375" style="4" customWidth="1"/>
    <col min="7942" max="7942" width="44.28515625" style="4" customWidth="1"/>
    <col min="7943" max="7943" width="48.85546875" style="4" customWidth="1"/>
    <col min="7944" max="7944" width="8.5703125" style="4" customWidth="1"/>
    <col min="7945" max="7946" width="5.28515625" style="4" customWidth="1"/>
    <col min="7947" max="7947" width="7" style="4" customWidth="1"/>
    <col min="7948" max="7948" width="12.28515625" style="4" customWidth="1"/>
    <col min="7949" max="7949" width="10.7109375" style="4" customWidth="1"/>
    <col min="7950" max="7950" width="11.140625" style="4" customWidth="1"/>
    <col min="7951" max="7951" width="8.85546875" style="4" customWidth="1"/>
    <col min="7952" max="7952" width="13.85546875" style="4" customWidth="1"/>
    <col min="7953" max="7953" width="38.85546875" style="4" customWidth="1"/>
    <col min="7954" max="7955" width="4.85546875" style="4" customWidth="1"/>
    <col min="7956" max="7956" width="11.85546875" style="4" customWidth="1"/>
    <col min="7957" max="7957" width="9.140625" style="4" customWidth="1"/>
    <col min="7958" max="7958" width="13.42578125" style="4" customWidth="1"/>
    <col min="7959" max="7959" width="15.28515625" style="4" customWidth="1"/>
    <col min="7960" max="7960" width="15.42578125" style="4" customWidth="1"/>
    <col min="7961" max="7962" width="14.42578125" style="4" customWidth="1"/>
    <col min="7963" max="7963" width="7.140625" style="4" customWidth="1"/>
    <col min="7964" max="7966" width="15.140625" style="4" customWidth="1"/>
    <col min="7967" max="7967" width="6.7109375" style="4" customWidth="1"/>
    <col min="7968" max="7968" width="16" style="4" customWidth="1"/>
    <col min="7969" max="7969" width="14.85546875" style="4" customWidth="1"/>
    <col min="7970" max="7970" width="12.85546875" style="4" customWidth="1"/>
    <col min="7971" max="7971" width="4.85546875" style="4" customWidth="1"/>
    <col min="7972" max="7972" width="14.140625" style="4" customWidth="1"/>
    <col min="7973" max="7973" width="13.85546875" style="4" customWidth="1"/>
    <col min="7974" max="7974" width="14.140625" style="4" customWidth="1"/>
    <col min="7975" max="7975" width="8.5703125" style="4" bestFit="1" customWidth="1"/>
    <col min="7976" max="7976" width="12.85546875" style="4" customWidth="1"/>
    <col min="7977" max="7977" width="14" style="4" customWidth="1"/>
    <col min="7978" max="7978" width="13.140625" style="4" customWidth="1"/>
    <col min="7979" max="7979" width="8.5703125" style="4" bestFit="1" customWidth="1"/>
    <col min="7980" max="7980" width="15" style="4" customWidth="1"/>
    <col min="7981" max="7981" width="14.7109375" style="4" customWidth="1"/>
    <col min="7982" max="7982" width="15" style="4" customWidth="1"/>
    <col min="7983" max="7983" width="59.7109375" style="4" customWidth="1"/>
    <col min="7984" max="7984" width="81.7109375" style="4" bestFit="1" customWidth="1"/>
    <col min="7985" max="7985" width="19.42578125" style="4" customWidth="1"/>
    <col min="7986" max="7986" width="14.5703125" style="4" customWidth="1"/>
    <col min="7987" max="7987" width="12.28515625" style="4" customWidth="1"/>
    <col min="7988" max="7988" width="14.5703125" style="4" customWidth="1"/>
    <col min="7989" max="7989" width="11.7109375" style="4" customWidth="1"/>
    <col min="7990" max="7990" width="14" style="4" customWidth="1"/>
    <col min="7991" max="7991" width="20.5703125" style="4" customWidth="1"/>
    <col min="7992" max="7992" width="11.7109375" style="4" customWidth="1"/>
    <col min="7993" max="7993" width="10.85546875" style="4" customWidth="1"/>
    <col min="7994" max="8195" width="9.140625" style="4"/>
    <col min="8196" max="8196" width="7.42578125" style="4" customWidth="1"/>
    <col min="8197" max="8197" width="20.7109375" style="4" customWidth="1"/>
    <col min="8198" max="8198" width="44.28515625" style="4" customWidth="1"/>
    <col min="8199" max="8199" width="48.85546875" style="4" customWidth="1"/>
    <col min="8200" max="8200" width="8.5703125" style="4" customWidth="1"/>
    <col min="8201" max="8202" width="5.28515625" style="4" customWidth="1"/>
    <col min="8203" max="8203" width="7" style="4" customWidth="1"/>
    <col min="8204" max="8204" width="12.28515625" style="4" customWidth="1"/>
    <col min="8205" max="8205" width="10.7109375" style="4" customWidth="1"/>
    <col min="8206" max="8206" width="11.140625" style="4" customWidth="1"/>
    <col min="8207" max="8207" width="8.85546875" style="4" customWidth="1"/>
    <col min="8208" max="8208" width="13.85546875" style="4" customWidth="1"/>
    <col min="8209" max="8209" width="38.85546875" style="4" customWidth="1"/>
    <col min="8210" max="8211" width="4.85546875" style="4" customWidth="1"/>
    <col min="8212" max="8212" width="11.85546875" style="4" customWidth="1"/>
    <col min="8213" max="8213" width="9.140625" style="4" customWidth="1"/>
    <col min="8214" max="8214" width="13.42578125" style="4" customWidth="1"/>
    <col min="8215" max="8215" width="15.28515625" style="4" customWidth="1"/>
    <col min="8216" max="8216" width="15.42578125" style="4" customWidth="1"/>
    <col min="8217" max="8218" width="14.42578125" style="4" customWidth="1"/>
    <col min="8219" max="8219" width="7.140625" style="4" customWidth="1"/>
    <col min="8220" max="8222" width="15.140625" style="4" customWidth="1"/>
    <col min="8223" max="8223" width="6.7109375" style="4" customWidth="1"/>
    <col min="8224" max="8224" width="16" style="4" customWidth="1"/>
    <col min="8225" max="8225" width="14.85546875" style="4" customWidth="1"/>
    <col min="8226" max="8226" width="12.85546875" style="4" customWidth="1"/>
    <col min="8227" max="8227" width="4.85546875" style="4" customWidth="1"/>
    <col min="8228" max="8228" width="14.140625" style="4" customWidth="1"/>
    <col min="8229" max="8229" width="13.85546875" style="4" customWidth="1"/>
    <col min="8230" max="8230" width="14.140625" style="4" customWidth="1"/>
    <col min="8231" max="8231" width="8.5703125" style="4" bestFit="1" customWidth="1"/>
    <col min="8232" max="8232" width="12.85546875" style="4" customWidth="1"/>
    <col min="8233" max="8233" width="14" style="4" customWidth="1"/>
    <col min="8234" max="8234" width="13.140625" style="4" customWidth="1"/>
    <col min="8235" max="8235" width="8.5703125" style="4" bestFit="1" customWidth="1"/>
    <col min="8236" max="8236" width="15" style="4" customWidth="1"/>
    <col min="8237" max="8237" width="14.7109375" style="4" customWidth="1"/>
    <col min="8238" max="8238" width="15" style="4" customWidth="1"/>
    <col min="8239" max="8239" width="59.7109375" style="4" customWidth="1"/>
    <col min="8240" max="8240" width="81.7109375" style="4" bestFit="1" customWidth="1"/>
    <col min="8241" max="8241" width="19.42578125" style="4" customWidth="1"/>
    <col min="8242" max="8242" width="14.5703125" style="4" customWidth="1"/>
    <col min="8243" max="8243" width="12.28515625" style="4" customWidth="1"/>
    <col min="8244" max="8244" width="14.5703125" style="4" customWidth="1"/>
    <col min="8245" max="8245" width="11.7109375" style="4" customWidth="1"/>
    <col min="8246" max="8246" width="14" style="4" customWidth="1"/>
    <col min="8247" max="8247" width="20.5703125" style="4" customWidth="1"/>
    <col min="8248" max="8248" width="11.7109375" style="4" customWidth="1"/>
    <col min="8249" max="8249" width="10.85546875" style="4" customWidth="1"/>
    <col min="8250" max="8451" width="9.140625" style="4"/>
    <col min="8452" max="8452" width="7.42578125" style="4" customWidth="1"/>
    <col min="8453" max="8453" width="20.7109375" style="4" customWidth="1"/>
    <col min="8454" max="8454" width="44.28515625" style="4" customWidth="1"/>
    <col min="8455" max="8455" width="48.85546875" style="4" customWidth="1"/>
    <col min="8456" max="8456" width="8.5703125" style="4" customWidth="1"/>
    <col min="8457" max="8458" width="5.28515625" style="4" customWidth="1"/>
    <col min="8459" max="8459" width="7" style="4" customWidth="1"/>
    <col min="8460" max="8460" width="12.28515625" style="4" customWidth="1"/>
    <col min="8461" max="8461" width="10.7109375" style="4" customWidth="1"/>
    <col min="8462" max="8462" width="11.140625" style="4" customWidth="1"/>
    <col min="8463" max="8463" width="8.85546875" style="4" customWidth="1"/>
    <col min="8464" max="8464" width="13.85546875" style="4" customWidth="1"/>
    <col min="8465" max="8465" width="38.85546875" style="4" customWidth="1"/>
    <col min="8466" max="8467" width="4.85546875" style="4" customWidth="1"/>
    <col min="8468" max="8468" width="11.85546875" style="4" customWidth="1"/>
    <col min="8469" max="8469" width="9.140625" style="4" customWidth="1"/>
    <col min="8470" max="8470" width="13.42578125" style="4" customWidth="1"/>
    <col min="8471" max="8471" width="15.28515625" style="4" customWidth="1"/>
    <col min="8472" max="8472" width="15.42578125" style="4" customWidth="1"/>
    <col min="8473" max="8474" width="14.42578125" style="4" customWidth="1"/>
    <col min="8475" max="8475" width="7.140625" style="4" customWidth="1"/>
    <col min="8476" max="8478" width="15.140625" style="4" customWidth="1"/>
    <col min="8479" max="8479" width="6.7109375" style="4" customWidth="1"/>
    <col min="8480" max="8480" width="16" style="4" customWidth="1"/>
    <col min="8481" max="8481" width="14.85546875" style="4" customWidth="1"/>
    <col min="8482" max="8482" width="12.85546875" style="4" customWidth="1"/>
    <col min="8483" max="8483" width="4.85546875" style="4" customWidth="1"/>
    <col min="8484" max="8484" width="14.140625" style="4" customWidth="1"/>
    <col min="8485" max="8485" width="13.85546875" style="4" customWidth="1"/>
    <col min="8486" max="8486" width="14.140625" style="4" customWidth="1"/>
    <col min="8487" max="8487" width="8.5703125" style="4" bestFit="1" customWidth="1"/>
    <col min="8488" max="8488" width="12.85546875" style="4" customWidth="1"/>
    <col min="8489" max="8489" width="14" style="4" customWidth="1"/>
    <col min="8490" max="8490" width="13.140625" style="4" customWidth="1"/>
    <col min="8491" max="8491" width="8.5703125" style="4" bestFit="1" customWidth="1"/>
    <col min="8492" max="8492" width="15" style="4" customWidth="1"/>
    <col min="8493" max="8493" width="14.7109375" style="4" customWidth="1"/>
    <col min="8494" max="8494" width="15" style="4" customWidth="1"/>
    <col min="8495" max="8495" width="59.7109375" style="4" customWidth="1"/>
    <col min="8496" max="8496" width="81.7109375" style="4" bestFit="1" customWidth="1"/>
    <col min="8497" max="8497" width="19.42578125" style="4" customWidth="1"/>
    <col min="8498" max="8498" width="14.5703125" style="4" customWidth="1"/>
    <col min="8499" max="8499" width="12.28515625" style="4" customWidth="1"/>
    <col min="8500" max="8500" width="14.5703125" style="4" customWidth="1"/>
    <col min="8501" max="8501" width="11.7109375" style="4" customWidth="1"/>
    <col min="8502" max="8502" width="14" style="4" customWidth="1"/>
    <col min="8503" max="8503" width="20.5703125" style="4" customWidth="1"/>
    <col min="8504" max="8504" width="11.7109375" style="4" customWidth="1"/>
    <col min="8505" max="8505" width="10.85546875" style="4" customWidth="1"/>
    <col min="8506" max="8707" width="9.140625" style="4"/>
    <col min="8708" max="8708" width="7.42578125" style="4" customWidth="1"/>
    <col min="8709" max="8709" width="20.7109375" style="4" customWidth="1"/>
    <col min="8710" max="8710" width="44.28515625" style="4" customWidth="1"/>
    <col min="8711" max="8711" width="48.85546875" style="4" customWidth="1"/>
    <col min="8712" max="8712" width="8.5703125" style="4" customWidth="1"/>
    <col min="8713" max="8714" width="5.28515625" style="4" customWidth="1"/>
    <col min="8715" max="8715" width="7" style="4" customWidth="1"/>
    <col min="8716" max="8716" width="12.28515625" style="4" customWidth="1"/>
    <col min="8717" max="8717" width="10.7109375" style="4" customWidth="1"/>
    <col min="8718" max="8718" width="11.140625" style="4" customWidth="1"/>
    <col min="8719" max="8719" width="8.85546875" style="4" customWidth="1"/>
    <col min="8720" max="8720" width="13.85546875" style="4" customWidth="1"/>
    <col min="8721" max="8721" width="38.85546875" style="4" customWidth="1"/>
    <col min="8722" max="8723" width="4.85546875" style="4" customWidth="1"/>
    <col min="8724" max="8724" width="11.85546875" style="4" customWidth="1"/>
    <col min="8725" max="8725" width="9.140625" style="4" customWidth="1"/>
    <col min="8726" max="8726" width="13.42578125" style="4" customWidth="1"/>
    <col min="8727" max="8727" width="15.28515625" style="4" customWidth="1"/>
    <col min="8728" max="8728" width="15.42578125" style="4" customWidth="1"/>
    <col min="8729" max="8730" width="14.42578125" style="4" customWidth="1"/>
    <col min="8731" max="8731" width="7.140625" style="4" customWidth="1"/>
    <col min="8732" max="8734" width="15.140625" style="4" customWidth="1"/>
    <col min="8735" max="8735" width="6.7109375" style="4" customWidth="1"/>
    <col min="8736" max="8736" width="16" style="4" customWidth="1"/>
    <col min="8737" max="8737" width="14.85546875" style="4" customWidth="1"/>
    <col min="8738" max="8738" width="12.85546875" style="4" customWidth="1"/>
    <col min="8739" max="8739" width="4.85546875" style="4" customWidth="1"/>
    <col min="8740" max="8740" width="14.140625" style="4" customWidth="1"/>
    <col min="8741" max="8741" width="13.85546875" style="4" customWidth="1"/>
    <col min="8742" max="8742" width="14.140625" style="4" customWidth="1"/>
    <col min="8743" max="8743" width="8.5703125" style="4" bestFit="1" customWidth="1"/>
    <col min="8744" max="8744" width="12.85546875" style="4" customWidth="1"/>
    <col min="8745" max="8745" width="14" style="4" customWidth="1"/>
    <col min="8746" max="8746" width="13.140625" style="4" customWidth="1"/>
    <col min="8747" max="8747" width="8.5703125" style="4" bestFit="1" customWidth="1"/>
    <col min="8748" max="8748" width="15" style="4" customWidth="1"/>
    <col min="8749" max="8749" width="14.7109375" style="4" customWidth="1"/>
    <col min="8750" max="8750" width="15" style="4" customWidth="1"/>
    <col min="8751" max="8751" width="59.7109375" style="4" customWidth="1"/>
    <col min="8752" max="8752" width="81.7109375" style="4" bestFit="1" customWidth="1"/>
    <col min="8753" max="8753" width="19.42578125" style="4" customWidth="1"/>
    <col min="8754" max="8754" width="14.5703125" style="4" customWidth="1"/>
    <col min="8755" max="8755" width="12.28515625" style="4" customWidth="1"/>
    <col min="8756" max="8756" width="14.5703125" style="4" customWidth="1"/>
    <col min="8757" max="8757" width="11.7109375" style="4" customWidth="1"/>
    <col min="8758" max="8758" width="14" style="4" customWidth="1"/>
    <col min="8759" max="8759" width="20.5703125" style="4" customWidth="1"/>
    <col min="8760" max="8760" width="11.7109375" style="4" customWidth="1"/>
    <col min="8761" max="8761" width="10.85546875" style="4" customWidth="1"/>
    <col min="8762" max="8963" width="9.140625" style="4"/>
    <col min="8964" max="8964" width="7.42578125" style="4" customWidth="1"/>
    <col min="8965" max="8965" width="20.7109375" style="4" customWidth="1"/>
    <col min="8966" max="8966" width="44.28515625" style="4" customWidth="1"/>
    <col min="8967" max="8967" width="48.85546875" style="4" customWidth="1"/>
    <col min="8968" max="8968" width="8.5703125" style="4" customWidth="1"/>
    <col min="8969" max="8970" width="5.28515625" style="4" customWidth="1"/>
    <col min="8971" max="8971" width="7" style="4" customWidth="1"/>
    <col min="8972" max="8972" width="12.28515625" style="4" customWidth="1"/>
    <col min="8973" max="8973" width="10.7109375" style="4" customWidth="1"/>
    <col min="8974" max="8974" width="11.140625" style="4" customWidth="1"/>
    <col min="8975" max="8975" width="8.85546875" style="4" customWidth="1"/>
    <col min="8976" max="8976" width="13.85546875" style="4" customWidth="1"/>
    <col min="8977" max="8977" width="38.85546875" style="4" customWidth="1"/>
    <col min="8978" max="8979" width="4.85546875" style="4" customWidth="1"/>
    <col min="8980" max="8980" width="11.85546875" style="4" customWidth="1"/>
    <col min="8981" max="8981" width="9.140625" style="4" customWidth="1"/>
    <col min="8982" max="8982" width="13.42578125" style="4" customWidth="1"/>
    <col min="8983" max="8983" width="15.28515625" style="4" customWidth="1"/>
    <col min="8984" max="8984" width="15.42578125" style="4" customWidth="1"/>
    <col min="8985" max="8986" width="14.42578125" style="4" customWidth="1"/>
    <col min="8987" max="8987" width="7.140625" style="4" customWidth="1"/>
    <col min="8988" max="8990" width="15.140625" style="4" customWidth="1"/>
    <col min="8991" max="8991" width="6.7109375" style="4" customWidth="1"/>
    <col min="8992" max="8992" width="16" style="4" customWidth="1"/>
    <col min="8993" max="8993" width="14.85546875" style="4" customWidth="1"/>
    <col min="8994" max="8994" width="12.85546875" style="4" customWidth="1"/>
    <col min="8995" max="8995" width="4.85546875" style="4" customWidth="1"/>
    <col min="8996" max="8996" width="14.140625" style="4" customWidth="1"/>
    <col min="8997" max="8997" width="13.85546875" style="4" customWidth="1"/>
    <col min="8998" max="8998" width="14.140625" style="4" customWidth="1"/>
    <col min="8999" max="8999" width="8.5703125" style="4" bestFit="1" customWidth="1"/>
    <col min="9000" max="9000" width="12.85546875" style="4" customWidth="1"/>
    <col min="9001" max="9001" width="14" style="4" customWidth="1"/>
    <col min="9002" max="9002" width="13.140625" style="4" customWidth="1"/>
    <col min="9003" max="9003" width="8.5703125" style="4" bestFit="1" customWidth="1"/>
    <col min="9004" max="9004" width="15" style="4" customWidth="1"/>
    <col min="9005" max="9005" width="14.7109375" style="4" customWidth="1"/>
    <col min="9006" max="9006" width="15" style="4" customWidth="1"/>
    <col min="9007" max="9007" width="59.7109375" style="4" customWidth="1"/>
    <col min="9008" max="9008" width="81.7109375" style="4" bestFit="1" customWidth="1"/>
    <col min="9009" max="9009" width="19.42578125" style="4" customWidth="1"/>
    <col min="9010" max="9010" width="14.5703125" style="4" customWidth="1"/>
    <col min="9011" max="9011" width="12.28515625" style="4" customWidth="1"/>
    <col min="9012" max="9012" width="14.5703125" style="4" customWidth="1"/>
    <col min="9013" max="9013" width="11.7109375" style="4" customWidth="1"/>
    <col min="9014" max="9014" width="14" style="4" customWidth="1"/>
    <col min="9015" max="9015" width="20.5703125" style="4" customWidth="1"/>
    <col min="9016" max="9016" width="11.7109375" style="4" customWidth="1"/>
    <col min="9017" max="9017" width="10.85546875" style="4" customWidth="1"/>
    <col min="9018" max="9219" width="9.140625" style="4"/>
    <col min="9220" max="9220" width="7.42578125" style="4" customWidth="1"/>
    <col min="9221" max="9221" width="20.7109375" style="4" customWidth="1"/>
    <col min="9222" max="9222" width="44.28515625" style="4" customWidth="1"/>
    <col min="9223" max="9223" width="48.85546875" style="4" customWidth="1"/>
    <col min="9224" max="9224" width="8.5703125" style="4" customWidth="1"/>
    <col min="9225" max="9226" width="5.28515625" style="4" customWidth="1"/>
    <col min="9227" max="9227" width="7" style="4" customWidth="1"/>
    <col min="9228" max="9228" width="12.28515625" style="4" customWidth="1"/>
    <col min="9229" max="9229" width="10.7109375" style="4" customWidth="1"/>
    <col min="9230" max="9230" width="11.140625" style="4" customWidth="1"/>
    <col min="9231" max="9231" width="8.85546875" style="4" customWidth="1"/>
    <col min="9232" max="9232" width="13.85546875" style="4" customWidth="1"/>
    <col min="9233" max="9233" width="38.85546875" style="4" customWidth="1"/>
    <col min="9234" max="9235" width="4.85546875" style="4" customWidth="1"/>
    <col min="9236" max="9236" width="11.85546875" style="4" customWidth="1"/>
    <col min="9237" max="9237" width="9.140625" style="4" customWidth="1"/>
    <col min="9238" max="9238" width="13.42578125" style="4" customWidth="1"/>
    <col min="9239" max="9239" width="15.28515625" style="4" customWidth="1"/>
    <col min="9240" max="9240" width="15.42578125" style="4" customWidth="1"/>
    <col min="9241" max="9242" width="14.42578125" style="4" customWidth="1"/>
    <col min="9243" max="9243" width="7.140625" style="4" customWidth="1"/>
    <col min="9244" max="9246" width="15.140625" style="4" customWidth="1"/>
    <col min="9247" max="9247" width="6.7109375" style="4" customWidth="1"/>
    <col min="9248" max="9248" width="16" style="4" customWidth="1"/>
    <col min="9249" max="9249" width="14.85546875" style="4" customWidth="1"/>
    <col min="9250" max="9250" width="12.85546875" style="4" customWidth="1"/>
    <col min="9251" max="9251" width="4.85546875" style="4" customWidth="1"/>
    <col min="9252" max="9252" width="14.140625" style="4" customWidth="1"/>
    <col min="9253" max="9253" width="13.85546875" style="4" customWidth="1"/>
    <col min="9254" max="9254" width="14.140625" style="4" customWidth="1"/>
    <col min="9255" max="9255" width="8.5703125" style="4" bestFit="1" customWidth="1"/>
    <col min="9256" max="9256" width="12.85546875" style="4" customWidth="1"/>
    <col min="9257" max="9257" width="14" style="4" customWidth="1"/>
    <col min="9258" max="9258" width="13.140625" style="4" customWidth="1"/>
    <col min="9259" max="9259" width="8.5703125" style="4" bestFit="1" customWidth="1"/>
    <col min="9260" max="9260" width="15" style="4" customWidth="1"/>
    <col min="9261" max="9261" width="14.7109375" style="4" customWidth="1"/>
    <col min="9262" max="9262" width="15" style="4" customWidth="1"/>
    <col min="9263" max="9263" width="59.7109375" style="4" customWidth="1"/>
    <col min="9264" max="9264" width="81.7109375" style="4" bestFit="1" customWidth="1"/>
    <col min="9265" max="9265" width="19.42578125" style="4" customWidth="1"/>
    <col min="9266" max="9266" width="14.5703125" style="4" customWidth="1"/>
    <col min="9267" max="9267" width="12.28515625" style="4" customWidth="1"/>
    <col min="9268" max="9268" width="14.5703125" style="4" customWidth="1"/>
    <col min="9269" max="9269" width="11.7109375" style="4" customWidth="1"/>
    <col min="9270" max="9270" width="14" style="4" customWidth="1"/>
    <col min="9271" max="9271" width="20.5703125" style="4" customWidth="1"/>
    <col min="9272" max="9272" width="11.7109375" style="4" customWidth="1"/>
    <col min="9273" max="9273" width="10.85546875" style="4" customWidth="1"/>
    <col min="9274" max="9475" width="9.140625" style="4"/>
    <col min="9476" max="9476" width="7.42578125" style="4" customWidth="1"/>
    <col min="9477" max="9477" width="20.7109375" style="4" customWidth="1"/>
    <col min="9478" max="9478" width="44.28515625" style="4" customWidth="1"/>
    <col min="9479" max="9479" width="48.85546875" style="4" customWidth="1"/>
    <col min="9480" max="9480" width="8.5703125" style="4" customWidth="1"/>
    <col min="9481" max="9482" width="5.28515625" style="4" customWidth="1"/>
    <col min="9483" max="9483" width="7" style="4" customWidth="1"/>
    <col min="9484" max="9484" width="12.28515625" style="4" customWidth="1"/>
    <col min="9485" max="9485" width="10.7109375" style="4" customWidth="1"/>
    <col min="9486" max="9486" width="11.140625" style="4" customWidth="1"/>
    <col min="9487" max="9487" width="8.85546875" style="4" customWidth="1"/>
    <col min="9488" max="9488" width="13.85546875" style="4" customWidth="1"/>
    <col min="9489" max="9489" width="38.85546875" style="4" customWidth="1"/>
    <col min="9490" max="9491" width="4.85546875" style="4" customWidth="1"/>
    <col min="9492" max="9492" width="11.85546875" style="4" customWidth="1"/>
    <col min="9493" max="9493" width="9.140625" style="4" customWidth="1"/>
    <col min="9494" max="9494" width="13.42578125" style="4" customWidth="1"/>
    <col min="9495" max="9495" width="15.28515625" style="4" customWidth="1"/>
    <col min="9496" max="9496" width="15.42578125" style="4" customWidth="1"/>
    <col min="9497" max="9498" width="14.42578125" style="4" customWidth="1"/>
    <col min="9499" max="9499" width="7.140625" style="4" customWidth="1"/>
    <col min="9500" max="9502" width="15.140625" style="4" customWidth="1"/>
    <col min="9503" max="9503" width="6.7109375" style="4" customWidth="1"/>
    <col min="9504" max="9504" width="16" style="4" customWidth="1"/>
    <col min="9505" max="9505" width="14.85546875" style="4" customWidth="1"/>
    <col min="9506" max="9506" width="12.85546875" style="4" customWidth="1"/>
    <col min="9507" max="9507" width="4.85546875" style="4" customWidth="1"/>
    <col min="9508" max="9508" width="14.140625" style="4" customWidth="1"/>
    <col min="9509" max="9509" width="13.85546875" style="4" customWidth="1"/>
    <col min="9510" max="9510" width="14.140625" style="4" customWidth="1"/>
    <col min="9511" max="9511" width="8.5703125" style="4" bestFit="1" customWidth="1"/>
    <col min="9512" max="9512" width="12.85546875" style="4" customWidth="1"/>
    <col min="9513" max="9513" width="14" style="4" customWidth="1"/>
    <col min="9514" max="9514" width="13.140625" style="4" customWidth="1"/>
    <col min="9515" max="9515" width="8.5703125" style="4" bestFit="1" customWidth="1"/>
    <col min="9516" max="9516" width="15" style="4" customWidth="1"/>
    <col min="9517" max="9517" width="14.7109375" style="4" customWidth="1"/>
    <col min="9518" max="9518" width="15" style="4" customWidth="1"/>
    <col min="9519" max="9519" width="59.7109375" style="4" customWidth="1"/>
    <col min="9520" max="9520" width="81.7109375" style="4" bestFit="1" customWidth="1"/>
    <col min="9521" max="9521" width="19.42578125" style="4" customWidth="1"/>
    <col min="9522" max="9522" width="14.5703125" style="4" customWidth="1"/>
    <col min="9523" max="9523" width="12.28515625" style="4" customWidth="1"/>
    <col min="9524" max="9524" width="14.5703125" style="4" customWidth="1"/>
    <col min="9525" max="9525" width="11.7109375" style="4" customWidth="1"/>
    <col min="9526" max="9526" width="14" style="4" customWidth="1"/>
    <col min="9527" max="9527" width="20.5703125" style="4" customWidth="1"/>
    <col min="9528" max="9528" width="11.7109375" style="4" customWidth="1"/>
    <col min="9529" max="9529" width="10.85546875" style="4" customWidth="1"/>
    <col min="9530" max="9731" width="9.140625" style="4"/>
    <col min="9732" max="9732" width="7.42578125" style="4" customWidth="1"/>
    <col min="9733" max="9733" width="20.7109375" style="4" customWidth="1"/>
    <col min="9734" max="9734" width="44.28515625" style="4" customWidth="1"/>
    <col min="9735" max="9735" width="48.85546875" style="4" customWidth="1"/>
    <col min="9736" max="9736" width="8.5703125" style="4" customWidth="1"/>
    <col min="9737" max="9738" width="5.28515625" style="4" customWidth="1"/>
    <col min="9739" max="9739" width="7" style="4" customWidth="1"/>
    <col min="9740" max="9740" width="12.28515625" style="4" customWidth="1"/>
    <col min="9741" max="9741" width="10.7109375" style="4" customWidth="1"/>
    <col min="9742" max="9742" width="11.140625" style="4" customWidth="1"/>
    <col min="9743" max="9743" width="8.85546875" style="4" customWidth="1"/>
    <col min="9744" max="9744" width="13.85546875" style="4" customWidth="1"/>
    <col min="9745" max="9745" width="38.85546875" style="4" customWidth="1"/>
    <col min="9746" max="9747" width="4.85546875" style="4" customWidth="1"/>
    <col min="9748" max="9748" width="11.85546875" style="4" customWidth="1"/>
    <col min="9749" max="9749" width="9.140625" style="4" customWidth="1"/>
    <col min="9750" max="9750" width="13.42578125" style="4" customWidth="1"/>
    <col min="9751" max="9751" width="15.28515625" style="4" customWidth="1"/>
    <col min="9752" max="9752" width="15.42578125" style="4" customWidth="1"/>
    <col min="9753" max="9754" width="14.42578125" style="4" customWidth="1"/>
    <col min="9755" max="9755" width="7.140625" style="4" customWidth="1"/>
    <col min="9756" max="9758" width="15.140625" style="4" customWidth="1"/>
    <col min="9759" max="9759" width="6.7109375" style="4" customWidth="1"/>
    <col min="9760" max="9760" width="16" style="4" customWidth="1"/>
    <col min="9761" max="9761" width="14.85546875" style="4" customWidth="1"/>
    <col min="9762" max="9762" width="12.85546875" style="4" customWidth="1"/>
    <col min="9763" max="9763" width="4.85546875" style="4" customWidth="1"/>
    <col min="9764" max="9764" width="14.140625" style="4" customWidth="1"/>
    <col min="9765" max="9765" width="13.85546875" style="4" customWidth="1"/>
    <col min="9766" max="9766" width="14.140625" style="4" customWidth="1"/>
    <col min="9767" max="9767" width="8.5703125" style="4" bestFit="1" customWidth="1"/>
    <col min="9768" max="9768" width="12.85546875" style="4" customWidth="1"/>
    <col min="9769" max="9769" width="14" style="4" customWidth="1"/>
    <col min="9770" max="9770" width="13.140625" style="4" customWidth="1"/>
    <col min="9771" max="9771" width="8.5703125" style="4" bestFit="1" customWidth="1"/>
    <col min="9772" max="9772" width="15" style="4" customWidth="1"/>
    <col min="9773" max="9773" width="14.7109375" style="4" customWidth="1"/>
    <col min="9774" max="9774" width="15" style="4" customWidth="1"/>
    <col min="9775" max="9775" width="59.7109375" style="4" customWidth="1"/>
    <col min="9776" max="9776" width="81.7109375" style="4" bestFit="1" customWidth="1"/>
    <col min="9777" max="9777" width="19.42578125" style="4" customWidth="1"/>
    <col min="9778" max="9778" width="14.5703125" style="4" customWidth="1"/>
    <col min="9779" max="9779" width="12.28515625" style="4" customWidth="1"/>
    <col min="9780" max="9780" width="14.5703125" style="4" customWidth="1"/>
    <col min="9781" max="9781" width="11.7109375" style="4" customWidth="1"/>
    <col min="9782" max="9782" width="14" style="4" customWidth="1"/>
    <col min="9783" max="9783" width="20.5703125" style="4" customWidth="1"/>
    <col min="9784" max="9784" width="11.7109375" style="4" customWidth="1"/>
    <col min="9785" max="9785" width="10.85546875" style="4" customWidth="1"/>
    <col min="9786" max="9987" width="9.140625" style="4"/>
    <col min="9988" max="9988" width="7.42578125" style="4" customWidth="1"/>
    <col min="9989" max="9989" width="20.7109375" style="4" customWidth="1"/>
    <col min="9990" max="9990" width="44.28515625" style="4" customWidth="1"/>
    <col min="9991" max="9991" width="48.85546875" style="4" customWidth="1"/>
    <col min="9992" max="9992" width="8.5703125" style="4" customWidth="1"/>
    <col min="9993" max="9994" width="5.28515625" style="4" customWidth="1"/>
    <col min="9995" max="9995" width="7" style="4" customWidth="1"/>
    <col min="9996" max="9996" width="12.28515625" style="4" customWidth="1"/>
    <col min="9997" max="9997" width="10.7109375" style="4" customWidth="1"/>
    <col min="9998" max="9998" width="11.140625" style="4" customWidth="1"/>
    <col min="9999" max="9999" width="8.85546875" style="4" customWidth="1"/>
    <col min="10000" max="10000" width="13.85546875" style="4" customWidth="1"/>
    <col min="10001" max="10001" width="38.85546875" style="4" customWidth="1"/>
    <col min="10002" max="10003" width="4.85546875" style="4" customWidth="1"/>
    <col min="10004" max="10004" width="11.85546875" style="4" customWidth="1"/>
    <col min="10005" max="10005" width="9.140625" style="4" customWidth="1"/>
    <col min="10006" max="10006" width="13.42578125" style="4" customWidth="1"/>
    <col min="10007" max="10007" width="15.28515625" style="4" customWidth="1"/>
    <col min="10008" max="10008" width="15.42578125" style="4" customWidth="1"/>
    <col min="10009" max="10010" width="14.42578125" style="4" customWidth="1"/>
    <col min="10011" max="10011" width="7.140625" style="4" customWidth="1"/>
    <col min="10012" max="10014" width="15.140625" style="4" customWidth="1"/>
    <col min="10015" max="10015" width="6.7109375" style="4" customWidth="1"/>
    <col min="10016" max="10016" width="16" style="4" customWidth="1"/>
    <col min="10017" max="10017" width="14.85546875" style="4" customWidth="1"/>
    <col min="10018" max="10018" width="12.85546875" style="4" customWidth="1"/>
    <col min="10019" max="10019" width="4.85546875" style="4" customWidth="1"/>
    <col min="10020" max="10020" width="14.140625" style="4" customWidth="1"/>
    <col min="10021" max="10021" width="13.85546875" style="4" customWidth="1"/>
    <col min="10022" max="10022" width="14.140625" style="4" customWidth="1"/>
    <col min="10023" max="10023" width="8.5703125" style="4" bestFit="1" customWidth="1"/>
    <col min="10024" max="10024" width="12.85546875" style="4" customWidth="1"/>
    <col min="10025" max="10025" width="14" style="4" customWidth="1"/>
    <col min="10026" max="10026" width="13.140625" style="4" customWidth="1"/>
    <col min="10027" max="10027" width="8.5703125" style="4" bestFit="1" customWidth="1"/>
    <col min="10028" max="10028" width="15" style="4" customWidth="1"/>
    <col min="10029" max="10029" width="14.7109375" style="4" customWidth="1"/>
    <col min="10030" max="10030" width="15" style="4" customWidth="1"/>
    <col min="10031" max="10031" width="59.7109375" style="4" customWidth="1"/>
    <col min="10032" max="10032" width="81.7109375" style="4" bestFit="1" customWidth="1"/>
    <col min="10033" max="10033" width="19.42578125" style="4" customWidth="1"/>
    <col min="10034" max="10034" width="14.5703125" style="4" customWidth="1"/>
    <col min="10035" max="10035" width="12.28515625" style="4" customWidth="1"/>
    <col min="10036" max="10036" width="14.5703125" style="4" customWidth="1"/>
    <col min="10037" max="10037" width="11.7109375" style="4" customWidth="1"/>
    <col min="10038" max="10038" width="14" style="4" customWidth="1"/>
    <col min="10039" max="10039" width="20.5703125" style="4" customWidth="1"/>
    <col min="10040" max="10040" width="11.7109375" style="4" customWidth="1"/>
    <col min="10041" max="10041" width="10.85546875" style="4" customWidth="1"/>
    <col min="10042" max="10243" width="9.140625" style="4"/>
    <col min="10244" max="10244" width="7.42578125" style="4" customWidth="1"/>
    <col min="10245" max="10245" width="20.7109375" style="4" customWidth="1"/>
    <col min="10246" max="10246" width="44.28515625" style="4" customWidth="1"/>
    <col min="10247" max="10247" width="48.85546875" style="4" customWidth="1"/>
    <col min="10248" max="10248" width="8.5703125" style="4" customWidth="1"/>
    <col min="10249" max="10250" width="5.28515625" style="4" customWidth="1"/>
    <col min="10251" max="10251" width="7" style="4" customWidth="1"/>
    <col min="10252" max="10252" width="12.28515625" style="4" customWidth="1"/>
    <col min="10253" max="10253" width="10.7109375" style="4" customWidth="1"/>
    <col min="10254" max="10254" width="11.140625" style="4" customWidth="1"/>
    <col min="10255" max="10255" width="8.85546875" style="4" customWidth="1"/>
    <col min="10256" max="10256" width="13.85546875" style="4" customWidth="1"/>
    <col min="10257" max="10257" width="38.85546875" style="4" customWidth="1"/>
    <col min="10258" max="10259" width="4.85546875" style="4" customWidth="1"/>
    <col min="10260" max="10260" width="11.85546875" style="4" customWidth="1"/>
    <col min="10261" max="10261" width="9.140625" style="4" customWidth="1"/>
    <col min="10262" max="10262" width="13.42578125" style="4" customWidth="1"/>
    <col min="10263" max="10263" width="15.28515625" style="4" customWidth="1"/>
    <col min="10264" max="10264" width="15.42578125" style="4" customWidth="1"/>
    <col min="10265" max="10266" width="14.42578125" style="4" customWidth="1"/>
    <col min="10267" max="10267" width="7.140625" style="4" customWidth="1"/>
    <col min="10268" max="10270" width="15.140625" style="4" customWidth="1"/>
    <col min="10271" max="10271" width="6.7109375" style="4" customWidth="1"/>
    <col min="10272" max="10272" width="16" style="4" customWidth="1"/>
    <col min="10273" max="10273" width="14.85546875" style="4" customWidth="1"/>
    <col min="10274" max="10274" width="12.85546875" style="4" customWidth="1"/>
    <col min="10275" max="10275" width="4.85546875" style="4" customWidth="1"/>
    <col min="10276" max="10276" width="14.140625" style="4" customWidth="1"/>
    <col min="10277" max="10277" width="13.85546875" style="4" customWidth="1"/>
    <col min="10278" max="10278" width="14.140625" style="4" customWidth="1"/>
    <col min="10279" max="10279" width="8.5703125" style="4" bestFit="1" customWidth="1"/>
    <col min="10280" max="10280" width="12.85546875" style="4" customWidth="1"/>
    <col min="10281" max="10281" width="14" style="4" customWidth="1"/>
    <col min="10282" max="10282" width="13.140625" style="4" customWidth="1"/>
    <col min="10283" max="10283" width="8.5703125" style="4" bestFit="1" customWidth="1"/>
    <col min="10284" max="10284" width="15" style="4" customWidth="1"/>
    <col min="10285" max="10285" width="14.7109375" style="4" customWidth="1"/>
    <col min="10286" max="10286" width="15" style="4" customWidth="1"/>
    <col min="10287" max="10287" width="59.7109375" style="4" customWidth="1"/>
    <col min="10288" max="10288" width="81.7109375" style="4" bestFit="1" customWidth="1"/>
    <col min="10289" max="10289" width="19.42578125" style="4" customWidth="1"/>
    <col min="10290" max="10290" width="14.5703125" style="4" customWidth="1"/>
    <col min="10291" max="10291" width="12.28515625" style="4" customWidth="1"/>
    <col min="10292" max="10292" width="14.5703125" style="4" customWidth="1"/>
    <col min="10293" max="10293" width="11.7109375" style="4" customWidth="1"/>
    <col min="10294" max="10294" width="14" style="4" customWidth="1"/>
    <col min="10295" max="10295" width="20.5703125" style="4" customWidth="1"/>
    <col min="10296" max="10296" width="11.7109375" style="4" customWidth="1"/>
    <col min="10297" max="10297" width="10.85546875" style="4" customWidth="1"/>
    <col min="10298" max="10499" width="9.140625" style="4"/>
    <col min="10500" max="10500" width="7.42578125" style="4" customWidth="1"/>
    <col min="10501" max="10501" width="20.7109375" style="4" customWidth="1"/>
    <col min="10502" max="10502" width="44.28515625" style="4" customWidth="1"/>
    <col min="10503" max="10503" width="48.85546875" style="4" customWidth="1"/>
    <col min="10504" max="10504" width="8.5703125" style="4" customWidth="1"/>
    <col min="10505" max="10506" width="5.28515625" style="4" customWidth="1"/>
    <col min="10507" max="10507" width="7" style="4" customWidth="1"/>
    <col min="10508" max="10508" width="12.28515625" style="4" customWidth="1"/>
    <col min="10509" max="10509" width="10.7109375" style="4" customWidth="1"/>
    <col min="10510" max="10510" width="11.140625" style="4" customWidth="1"/>
    <col min="10511" max="10511" width="8.85546875" style="4" customWidth="1"/>
    <col min="10512" max="10512" width="13.85546875" style="4" customWidth="1"/>
    <col min="10513" max="10513" width="38.85546875" style="4" customWidth="1"/>
    <col min="10514" max="10515" width="4.85546875" style="4" customWidth="1"/>
    <col min="10516" max="10516" width="11.85546875" style="4" customWidth="1"/>
    <col min="10517" max="10517" width="9.140625" style="4" customWidth="1"/>
    <col min="10518" max="10518" width="13.42578125" style="4" customWidth="1"/>
    <col min="10519" max="10519" width="15.28515625" style="4" customWidth="1"/>
    <col min="10520" max="10520" width="15.42578125" style="4" customWidth="1"/>
    <col min="10521" max="10522" width="14.42578125" style="4" customWidth="1"/>
    <col min="10523" max="10523" width="7.140625" style="4" customWidth="1"/>
    <col min="10524" max="10526" width="15.140625" style="4" customWidth="1"/>
    <col min="10527" max="10527" width="6.7109375" style="4" customWidth="1"/>
    <col min="10528" max="10528" width="16" style="4" customWidth="1"/>
    <col min="10529" max="10529" width="14.85546875" style="4" customWidth="1"/>
    <col min="10530" max="10530" width="12.85546875" style="4" customWidth="1"/>
    <col min="10531" max="10531" width="4.85546875" style="4" customWidth="1"/>
    <col min="10532" max="10532" width="14.140625" style="4" customWidth="1"/>
    <col min="10533" max="10533" width="13.85546875" style="4" customWidth="1"/>
    <col min="10534" max="10534" width="14.140625" style="4" customWidth="1"/>
    <col min="10535" max="10535" width="8.5703125" style="4" bestFit="1" customWidth="1"/>
    <col min="10536" max="10536" width="12.85546875" style="4" customWidth="1"/>
    <col min="10537" max="10537" width="14" style="4" customWidth="1"/>
    <col min="10538" max="10538" width="13.140625" style="4" customWidth="1"/>
    <col min="10539" max="10539" width="8.5703125" style="4" bestFit="1" customWidth="1"/>
    <col min="10540" max="10540" width="15" style="4" customWidth="1"/>
    <col min="10541" max="10541" width="14.7109375" style="4" customWidth="1"/>
    <col min="10542" max="10542" width="15" style="4" customWidth="1"/>
    <col min="10543" max="10543" width="59.7109375" style="4" customWidth="1"/>
    <col min="10544" max="10544" width="81.7109375" style="4" bestFit="1" customWidth="1"/>
    <col min="10545" max="10545" width="19.42578125" style="4" customWidth="1"/>
    <col min="10546" max="10546" width="14.5703125" style="4" customWidth="1"/>
    <col min="10547" max="10547" width="12.28515625" style="4" customWidth="1"/>
    <col min="10548" max="10548" width="14.5703125" style="4" customWidth="1"/>
    <col min="10549" max="10549" width="11.7109375" style="4" customWidth="1"/>
    <col min="10550" max="10550" width="14" style="4" customWidth="1"/>
    <col min="10551" max="10551" width="20.5703125" style="4" customWidth="1"/>
    <col min="10552" max="10552" width="11.7109375" style="4" customWidth="1"/>
    <col min="10553" max="10553" width="10.85546875" style="4" customWidth="1"/>
    <col min="10554" max="10755" width="9.140625" style="4"/>
    <col min="10756" max="10756" width="7.42578125" style="4" customWidth="1"/>
    <col min="10757" max="10757" width="20.7109375" style="4" customWidth="1"/>
    <col min="10758" max="10758" width="44.28515625" style="4" customWidth="1"/>
    <col min="10759" max="10759" width="48.85546875" style="4" customWidth="1"/>
    <col min="10760" max="10760" width="8.5703125" style="4" customWidth="1"/>
    <col min="10761" max="10762" width="5.28515625" style="4" customWidth="1"/>
    <col min="10763" max="10763" width="7" style="4" customWidth="1"/>
    <col min="10764" max="10764" width="12.28515625" style="4" customWidth="1"/>
    <col min="10765" max="10765" width="10.7109375" style="4" customWidth="1"/>
    <col min="10766" max="10766" width="11.140625" style="4" customWidth="1"/>
    <col min="10767" max="10767" width="8.85546875" style="4" customWidth="1"/>
    <col min="10768" max="10768" width="13.85546875" style="4" customWidth="1"/>
    <col min="10769" max="10769" width="38.85546875" style="4" customWidth="1"/>
    <col min="10770" max="10771" width="4.85546875" style="4" customWidth="1"/>
    <col min="10772" max="10772" width="11.85546875" style="4" customWidth="1"/>
    <col min="10773" max="10773" width="9.140625" style="4" customWidth="1"/>
    <col min="10774" max="10774" width="13.42578125" style="4" customWidth="1"/>
    <col min="10775" max="10775" width="15.28515625" style="4" customWidth="1"/>
    <col min="10776" max="10776" width="15.42578125" style="4" customWidth="1"/>
    <col min="10777" max="10778" width="14.42578125" style="4" customWidth="1"/>
    <col min="10779" max="10779" width="7.140625" style="4" customWidth="1"/>
    <col min="10780" max="10782" width="15.140625" style="4" customWidth="1"/>
    <col min="10783" max="10783" width="6.7109375" style="4" customWidth="1"/>
    <col min="10784" max="10784" width="16" style="4" customWidth="1"/>
    <col min="10785" max="10785" width="14.85546875" style="4" customWidth="1"/>
    <col min="10786" max="10786" width="12.85546875" style="4" customWidth="1"/>
    <col min="10787" max="10787" width="4.85546875" style="4" customWidth="1"/>
    <col min="10788" max="10788" width="14.140625" style="4" customWidth="1"/>
    <col min="10789" max="10789" width="13.85546875" style="4" customWidth="1"/>
    <col min="10790" max="10790" width="14.140625" style="4" customWidth="1"/>
    <col min="10791" max="10791" width="8.5703125" style="4" bestFit="1" customWidth="1"/>
    <col min="10792" max="10792" width="12.85546875" style="4" customWidth="1"/>
    <col min="10793" max="10793" width="14" style="4" customWidth="1"/>
    <col min="10794" max="10794" width="13.140625" style="4" customWidth="1"/>
    <col min="10795" max="10795" width="8.5703125" style="4" bestFit="1" customWidth="1"/>
    <col min="10796" max="10796" width="15" style="4" customWidth="1"/>
    <col min="10797" max="10797" width="14.7109375" style="4" customWidth="1"/>
    <col min="10798" max="10798" width="15" style="4" customWidth="1"/>
    <col min="10799" max="10799" width="59.7109375" style="4" customWidth="1"/>
    <col min="10800" max="10800" width="81.7109375" style="4" bestFit="1" customWidth="1"/>
    <col min="10801" max="10801" width="19.42578125" style="4" customWidth="1"/>
    <col min="10802" max="10802" width="14.5703125" style="4" customWidth="1"/>
    <col min="10803" max="10803" width="12.28515625" style="4" customWidth="1"/>
    <col min="10804" max="10804" width="14.5703125" style="4" customWidth="1"/>
    <col min="10805" max="10805" width="11.7109375" style="4" customWidth="1"/>
    <col min="10806" max="10806" width="14" style="4" customWidth="1"/>
    <col min="10807" max="10807" width="20.5703125" style="4" customWidth="1"/>
    <col min="10808" max="10808" width="11.7109375" style="4" customWidth="1"/>
    <col min="10809" max="10809" width="10.85546875" style="4" customWidth="1"/>
    <col min="10810" max="11011" width="9.140625" style="4"/>
    <col min="11012" max="11012" width="7.42578125" style="4" customWidth="1"/>
    <col min="11013" max="11013" width="20.7109375" style="4" customWidth="1"/>
    <col min="11014" max="11014" width="44.28515625" style="4" customWidth="1"/>
    <col min="11015" max="11015" width="48.85546875" style="4" customWidth="1"/>
    <col min="11016" max="11016" width="8.5703125" style="4" customWidth="1"/>
    <col min="11017" max="11018" width="5.28515625" style="4" customWidth="1"/>
    <col min="11019" max="11019" width="7" style="4" customWidth="1"/>
    <col min="11020" max="11020" width="12.28515625" style="4" customWidth="1"/>
    <col min="11021" max="11021" width="10.7109375" style="4" customWidth="1"/>
    <col min="11022" max="11022" width="11.140625" style="4" customWidth="1"/>
    <col min="11023" max="11023" width="8.85546875" style="4" customWidth="1"/>
    <col min="11024" max="11024" width="13.85546875" style="4" customWidth="1"/>
    <col min="11025" max="11025" width="38.85546875" style="4" customWidth="1"/>
    <col min="11026" max="11027" width="4.85546875" style="4" customWidth="1"/>
    <col min="11028" max="11028" width="11.85546875" style="4" customWidth="1"/>
    <col min="11029" max="11029" width="9.140625" style="4" customWidth="1"/>
    <col min="11030" max="11030" width="13.42578125" style="4" customWidth="1"/>
    <col min="11031" max="11031" width="15.28515625" style="4" customWidth="1"/>
    <col min="11032" max="11032" width="15.42578125" style="4" customWidth="1"/>
    <col min="11033" max="11034" width="14.42578125" style="4" customWidth="1"/>
    <col min="11035" max="11035" width="7.140625" style="4" customWidth="1"/>
    <col min="11036" max="11038" width="15.140625" style="4" customWidth="1"/>
    <col min="11039" max="11039" width="6.7109375" style="4" customWidth="1"/>
    <col min="11040" max="11040" width="16" style="4" customWidth="1"/>
    <col min="11041" max="11041" width="14.85546875" style="4" customWidth="1"/>
    <col min="11042" max="11042" width="12.85546875" style="4" customWidth="1"/>
    <col min="11043" max="11043" width="4.85546875" style="4" customWidth="1"/>
    <col min="11044" max="11044" width="14.140625" style="4" customWidth="1"/>
    <col min="11045" max="11045" width="13.85546875" style="4" customWidth="1"/>
    <col min="11046" max="11046" width="14.140625" style="4" customWidth="1"/>
    <col min="11047" max="11047" width="8.5703125" style="4" bestFit="1" customWidth="1"/>
    <col min="11048" max="11048" width="12.85546875" style="4" customWidth="1"/>
    <col min="11049" max="11049" width="14" style="4" customWidth="1"/>
    <col min="11050" max="11050" width="13.140625" style="4" customWidth="1"/>
    <col min="11051" max="11051" width="8.5703125" style="4" bestFit="1" customWidth="1"/>
    <col min="11052" max="11052" width="15" style="4" customWidth="1"/>
    <col min="11053" max="11053" width="14.7109375" style="4" customWidth="1"/>
    <col min="11054" max="11054" width="15" style="4" customWidth="1"/>
    <col min="11055" max="11055" width="59.7109375" style="4" customWidth="1"/>
    <col min="11056" max="11056" width="81.7109375" style="4" bestFit="1" customWidth="1"/>
    <col min="11057" max="11057" width="19.42578125" style="4" customWidth="1"/>
    <col min="11058" max="11058" width="14.5703125" style="4" customWidth="1"/>
    <col min="11059" max="11059" width="12.28515625" style="4" customWidth="1"/>
    <col min="11060" max="11060" width="14.5703125" style="4" customWidth="1"/>
    <col min="11061" max="11061" width="11.7109375" style="4" customWidth="1"/>
    <col min="11062" max="11062" width="14" style="4" customWidth="1"/>
    <col min="11063" max="11063" width="20.5703125" style="4" customWidth="1"/>
    <col min="11064" max="11064" width="11.7109375" style="4" customWidth="1"/>
    <col min="11065" max="11065" width="10.85546875" style="4" customWidth="1"/>
    <col min="11066" max="11267" width="9.140625" style="4"/>
    <col min="11268" max="11268" width="7.42578125" style="4" customWidth="1"/>
    <col min="11269" max="11269" width="20.7109375" style="4" customWidth="1"/>
    <col min="11270" max="11270" width="44.28515625" style="4" customWidth="1"/>
    <col min="11271" max="11271" width="48.85546875" style="4" customWidth="1"/>
    <col min="11272" max="11272" width="8.5703125" style="4" customWidth="1"/>
    <col min="11273" max="11274" width="5.28515625" style="4" customWidth="1"/>
    <col min="11275" max="11275" width="7" style="4" customWidth="1"/>
    <col min="11276" max="11276" width="12.28515625" style="4" customWidth="1"/>
    <col min="11277" max="11277" width="10.7109375" style="4" customWidth="1"/>
    <col min="11278" max="11278" width="11.140625" style="4" customWidth="1"/>
    <col min="11279" max="11279" width="8.85546875" style="4" customWidth="1"/>
    <col min="11280" max="11280" width="13.85546875" style="4" customWidth="1"/>
    <col min="11281" max="11281" width="38.85546875" style="4" customWidth="1"/>
    <col min="11282" max="11283" width="4.85546875" style="4" customWidth="1"/>
    <col min="11284" max="11284" width="11.85546875" style="4" customWidth="1"/>
    <col min="11285" max="11285" width="9.140625" style="4" customWidth="1"/>
    <col min="11286" max="11286" width="13.42578125" style="4" customWidth="1"/>
    <col min="11287" max="11287" width="15.28515625" style="4" customWidth="1"/>
    <col min="11288" max="11288" width="15.42578125" style="4" customWidth="1"/>
    <col min="11289" max="11290" width="14.42578125" style="4" customWidth="1"/>
    <col min="11291" max="11291" width="7.140625" style="4" customWidth="1"/>
    <col min="11292" max="11294" width="15.140625" style="4" customWidth="1"/>
    <col min="11295" max="11295" width="6.7109375" style="4" customWidth="1"/>
    <col min="11296" max="11296" width="16" style="4" customWidth="1"/>
    <col min="11297" max="11297" width="14.85546875" style="4" customWidth="1"/>
    <col min="11298" max="11298" width="12.85546875" style="4" customWidth="1"/>
    <col min="11299" max="11299" width="4.85546875" style="4" customWidth="1"/>
    <col min="11300" max="11300" width="14.140625" style="4" customWidth="1"/>
    <col min="11301" max="11301" width="13.85546875" style="4" customWidth="1"/>
    <col min="11302" max="11302" width="14.140625" style="4" customWidth="1"/>
    <col min="11303" max="11303" width="8.5703125" style="4" bestFit="1" customWidth="1"/>
    <col min="11304" max="11304" width="12.85546875" style="4" customWidth="1"/>
    <col min="11305" max="11305" width="14" style="4" customWidth="1"/>
    <col min="11306" max="11306" width="13.140625" style="4" customWidth="1"/>
    <col min="11307" max="11307" width="8.5703125" style="4" bestFit="1" customWidth="1"/>
    <col min="11308" max="11308" width="15" style="4" customWidth="1"/>
    <col min="11309" max="11309" width="14.7109375" style="4" customWidth="1"/>
    <col min="11310" max="11310" width="15" style="4" customWidth="1"/>
    <col min="11311" max="11311" width="59.7109375" style="4" customWidth="1"/>
    <col min="11312" max="11312" width="81.7109375" style="4" bestFit="1" customWidth="1"/>
    <col min="11313" max="11313" width="19.42578125" style="4" customWidth="1"/>
    <col min="11314" max="11314" width="14.5703125" style="4" customWidth="1"/>
    <col min="11315" max="11315" width="12.28515625" style="4" customWidth="1"/>
    <col min="11316" max="11316" width="14.5703125" style="4" customWidth="1"/>
    <col min="11317" max="11317" width="11.7109375" style="4" customWidth="1"/>
    <col min="11318" max="11318" width="14" style="4" customWidth="1"/>
    <col min="11319" max="11319" width="20.5703125" style="4" customWidth="1"/>
    <col min="11320" max="11320" width="11.7109375" style="4" customWidth="1"/>
    <col min="11321" max="11321" width="10.85546875" style="4" customWidth="1"/>
    <col min="11322" max="11523" width="9.140625" style="4"/>
    <col min="11524" max="11524" width="7.42578125" style="4" customWidth="1"/>
    <col min="11525" max="11525" width="20.7109375" style="4" customWidth="1"/>
    <col min="11526" max="11526" width="44.28515625" style="4" customWidth="1"/>
    <col min="11527" max="11527" width="48.85546875" style="4" customWidth="1"/>
    <col min="11528" max="11528" width="8.5703125" style="4" customWidth="1"/>
    <col min="11529" max="11530" width="5.28515625" style="4" customWidth="1"/>
    <col min="11531" max="11531" width="7" style="4" customWidth="1"/>
    <col min="11532" max="11532" width="12.28515625" style="4" customWidth="1"/>
    <col min="11533" max="11533" width="10.7109375" style="4" customWidth="1"/>
    <col min="11534" max="11534" width="11.140625" style="4" customWidth="1"/>
    <col min="11535" max="11535" width="8.85546875" style="4" customWidth="1"/>
    <col min="11536" max="11536" width="13.85546875" style="4" customWidth="1"/>
    <col min="11537" max="11537" width="38.85546875" style="4" customWidth="1"/>
    <col min="11538" max="11539" width="4.85546875" style="4" customWidth="1"/>
    <col min="11540" max="11540" width="11.85546875" style="4" customWidth="1"/>
    <col min="11541" max="11541" width="9.140625" style="4" customWidth="1"/>
    <col min="11542" max="11542" width="13.42578125" style="4" customWidth="1"/>
    <col min="11543" max="11543" width="15.28515625" style="4" customWidth="1"/>
    <col min="11544" max="11544" width="15.42578125" style="4" customWidth="1"/>
    <col min="11545" max="11546" width="14.42578125" style="4" customWidth="1"/>
    <col min="11547" max="11547" width="7.140625" style="4" customWidth="1"/>
    <col min="11548" max="11550" width="15.140625" style="4" customWidth="1"/>
    <col min="11551" max="11551" width="6.7109375" style="4" customWidth="1"/>
    <col min="11552" max="11552" width="16" style="4" customWidth="1"/>
    <col min="11553" max="11553" width="14.85546875" style="4" customWidth="1"/>
    <col min="11554" max="11554" width="12.85546875" style="4" customWidth="1"/>
    <col min="11555" max="11555" width="4.85546875" style="4" customWidth="1"/>
    <col min="11556" max="11556" width="14.140625" style="4" customWidth="1"/>
    <col min="11557" max="11557" width="13.85546875" style="4" customWidth="1"/>
    <col min="11558" max="11558" width="14.140625" style="4" customWidth="1"/>
    <col min="11559" max="11559" width="8.5703125" style="4" bestFit="1" customWidth="1"/>
    <col min="11560" max="11560" width="12.85546875" style="4" customWidth="1"/>
    <col min="11561" max="11561" width="14" style="4" customWidth="1"/>
    <col min="11562" max="11562" width="13.140625" style="4" customWidth="1"/>
    <col min="11563" max="11563" width="8.5703125" style="4" bestFit="1" customWidth="1"/>
    <col min="11564" max="11564" width="15" style="4" customWidth="1"/>
    <col min="11565" max="11565" width="14.7109375" style="4" customWidth="1"/>
    <col min="11566" max="11566" width="15" style="4" customWidth="1"/>
    <col min="11567" max="11567" width="59.7109375" style="4" customWidth="1"/>
    <col min="11568" max="11568" width="81.7109375" style="4" bestFit="1" customWidth="1"/>
    <col min="11569" max="11569" width="19.42578125" style="4" customWidth="1"/>
    <col min="11570" max="11570" width="14.5703125" style="4" customWidth="1"/>
    <col min="11571" max="11571" width="12.28515625" style="4" customWidth="1"/>
    <col min="11572" max="11572" width="14.5703125" style="4" customWidth="1"/>
    <col min="11573" max="11573" width="11.7109375" style="4" customWidth="1"/>
    <col min="11574" max="11574" width="14" style="4" customWidth="1"/>
    <col min="11575" max="11575" width="20.5703125" style="4" customWidth="1"/>
    <col min="11576" max="11576" width="11.7109375" style="4" customWidth="1"/>
    <col min="11577" max="11577" width="10.85546875" style="4" customWidth="1"/>
    <col min="11578" max="11779" width="9.140625" style="4"/>
    <col min="11780" max="11780" width="7.42578125" style="4" customWidth="1"/>
    <col min="11781" max="11781" width="20.7109375" style="4" customWidth="1"/>
    <col min="11782" max="11782" width="44.28515625" style="4" customWidth="1"/>
    <col min="11783" max="11783" width="48.85546875" style="4" customWidth="1"/>
    <col min="11784" max="11784" width="8.5703125" style="4" customWidth="1"/>
    <col min="11785" max="11786" width="5.28515625" style="4" customWidth="1"/>
    <col min="11787" max="11787" width="7" style="4" customWidth="1"/>
    <col min="11788" max="11788" width="12.28515625" style="4" customWidth="1"/>
    <col min="11789" max="11789" width="10.7109375" style="4" customWidth="1"/>
    <col min="11790" max="11790" width="11.140625" style="4" customWidth="1"/>
    <col min="11791" max="11791" width="8.85546875" style="4" customWidth="1"/>
    <col min="11792" max="11792" width="13.85546875" style="4" customWidth="1"/>
    <col min="11793" max="11793" width="38.85546875" style="4" customWidth="1"/>
    <col min="11794" max="11795" width="4.85546875" style="4" customWidth="1"/>
    <col min="11796" max="11796" width="11.85546875" style="4" customWidth="1"/>
    <col min="11797" max="11797" width="9.140625" style="4" customWidth="1"/>
    <col min="11798" max="11798" width="13.42578125" style="4" customWidth="1"/>
    <col min="11799" max="11799" width="15.28515625" style="4" customWidth="1"/>
    <col min="11800" max="11800" width="15.42578125" style="4" customWidth="1"/>
    <col min="11801" max="11802" width="14.42578125" style="4" customWidth="1"/>
    <col min="11803" max="11803" width="7.140625" style="4" customWidth="1"/>
    <col min="11804" max="11806" width="15.140625" style="4" customWidth="1"/>
    <col min="11807" max="11807" width="6.7109375" style="4" customWidth="1"/>
    <col min="11808" max="11808" width="16" style="4" customWidth="1"/>
    <col min="11809" max="11809" width="14.85546875" style="4" customWidth="1"/>
    <col min="11810" max="11810" width="12.85546875" style="4" customWidth="1"/>
    <col min="11811" max="11811" width="4.85546875" style="4" customWidth="1"/>
    <col min="11812" max="11812" width="14.140625" style="4" customWidth="1"/>
    <col min="11813" max="11813" width="13.85546875" style="4" customWidth="1"/>
    <col min="11814" max="11814" width="14.140625" style="4" customWidth="1"/>
    <col min="11815" max="11815" width="8.5703125" style="4" bestFit="1" customWidth="1"/>
    <col min="11816" max="11816" width="12.85546875" style="4" customWidth="1"/>
    <col min="11817" max="11817" width="14" style="4" customWidth="1"/>
    <col min="11818" max="11818" width="13.140625" style="4" customWidth="1"/>
    <col min="11819" max="11819" width="8.5703125" style="4" bestFit="1" customWidth="1"/>
    <col min="11820" max="11820" width="15" style="4" customWidth="1"/>
    <col min="11821" max="11821" width="14.7109375" style="4" customWidth="1"/>
    <col min="11822" max="11822" width="15" style="4" customWidth="1"/>
    <col min="11823" max="11823" width="59.7109375" style="4" customWidth="1"/>
    <col min="11824" max="11824" width="81.7109375" style="4" bestFit="1" customWidth="1"/>
    <col min="11825" max="11825" width="19.42578125" style="4" customWidth="1"/>
    <col min="11826" max="11826" width="14.5703125" style="4" customWidth="1"/>
    <col min="11827" max="11827" width="12.28515625" style="4" customWidth="1"/>
    <col min="11828" max="11828" width="14.5703125" style="4" customWidth="1"/>
    <col min="11829" max="11829" width="11.7109375" style="4" customWidth="1"/>
    <col min="11830" max="11830" width="14" style="4" customWidth="1"/>
    <col min="11831" max="11831" width="20.5703125" style="4" customWidth="1"/>
    <col min="11832" max="11832" width="11.7109375" style="4" customWidth="1"/>
    <col min="11833" max="11833" width="10.85546875" style="4" customWidth="1"/>
    <col min="11834" max="12035" width="9.140625" style="4"/>
    <col min="12036" max="12036" width="7.42578125" style="4" customWidth="1"/>
    <col min="12037" max="12037" width="20.7109375" style="4" customWidth="1"/>
    <col min="12038" max="12038" width="44.28515625" style="4" customWidth="1"/>
    <col min="12039" max="12039" width="48.85546875" style="4" customWidth="1"/>
    <col min="12040" max="12040" width="8.5703125" style="4" customWidth="1"/>
    <col min="12041" max="12042" width="5.28515625" style="4" customWidth="1"/>
    <col min="12043" max="12043" width="7" style="4" customWidth="1"/>
    <col min="12044" max="12044" width="12.28515625" style="4" customWidth="1"/>
    <col min="12045" max="12045" width="10.7109375" style="4" customWidth="1"/>
    <col min="12046" max="12046" width="11.140625" style="4" customWidth="1"/>
    <col min="12047" max="12047" width="8.85546875" style="4" customWidth="1"/>
    <col min="12048" max="12048" width="13.85546875" style="4" customWidth="1"/>
    <col min="12049" max="12049" width="38.85546875" style="4" customWidth="1"/>
    <col min="12050" max="12051" width="4.85546875" style="4" customWidth="1"/>
    <col min="12052" max="12052" width="11.85546875" style="4" customWidth="1"/>
    <col min="12053" max="12053" width="9.140625" style="4" customWidth="1"/>
    <col min="12054" max="12054" width="13.42578125" style="4" customWidth="1"/>
    <col min="12055" max="12055" width="15.28515625" style="4" customWidth="1"/>
    <col min="12056" max="12056" width="15.42578125" style="4" customWidth="1"/>
    <col min="12057" max="12058" width="14.42578125" style="4" customWidth="1"/>
    <col min="12059" max="12059" width="7.140625" style="4" customWidth="1"/>
    <col min="12060" max="12062" width="15.140625" style="4" customWidth="1"/>
    <col min="12063" max="12063" width="6.7109375" style="4" customWidth="1"/>
    <col min="12064" max="12064" width="16" style="4" customWidth="1"/>
    <col min="12065" max="12065" width="14.85546875" style="4" customWidth="1"/>
    <col min="12066" max="12066" width="12.85546875" style="4" customWidth="1"/>
    <col min="12067" max="12067" width="4.85546875" style="4" customWidth="1"/>
    <col min="12068" max="12068" width="14.140625" style="4" customWidth="1"/>
    <col min="12069" max="12069" width="13.85546875" style="4" customWidth="1"/>
    <col min="12070" max="12070" width="14.140625" style="4" customWidth="1"/>
    <col min="12071" max="12071" width="8.5703125" style="4" bestFit="1" customWidth="1"/>
    <col min="12072" max="12072" width="12.85546875" style="4" customWidth="1"/>
    <col min="12073" max="12073" width="14" style="4" customWidth="1"/>
    <col min="12074" max="12074" width="13.140625" style="4" customWidth="1"/>
    <col min="12075" max="12075" width="8.5703125" style="4" bestFit="1" customWidth="1"/>
    <col min="12076" max="12076" width="15" style="4" customWidth="1"/>
    <col min="12077" max="12077" width="14.7109375" style="4" customWidth="1"/>
    <col min="12078" max="12078" width="15" style="4" customWidth="1"/>
    <col min="12079" max="12079" width="59.7109375" style="4" customWidth="1"/>
    <col min="12080" max="12080" width="81.7109375" style="4" bestFit="1" customWidth="1"/>
    <col min="12081" max="12081" width="19.42578125" style="4" customWidth="1"/>
    <col min="12082" max="12082" width="14.5703125" style="4" customWidth="1"/>
    <col min="12083" max="12083" width="12.28515625" style="4" customWidth="1"/>
    <col min="12084" max="12084" width="14.5703125" style="4" customWidth="1"/>
    <col min="12085" max="12085" width="11.7109375" style="4" customWidth="1"/>
    <col min="12086" max="12086" width="14" style="4" customWidth="1"/>
    <col min="12087" max="12087" width="20.5703125" style="4" customWidth="1"/>
    <col min="12088" max="12088" width="11.7109375" style="4" customWidth="1"/>
    <col min="12089" max="12089" width="10.85546875" style="4" customWidth="1"/>
    <col min="12090" max="12291" width="9.140625" style="4"/>
    <col min="12292" max="12292" width="7.42578125" style="4" customWidth="1"/>
    <col min="12293" max="12293" width="20.7109375" style="4" customWidth="1"/>
    <col min="12294" max="12294" width="44.28515625" style="4" customWidth="1"/>
    <col min="12295" max="12295" width="48.85546875" style="4" customWidth="1"/>
    <col min="12296" max="12296" width="8.5703125" style="4" customWidth="1"/>
    <col min="12297" max="12298" width="5.28515625" style="4" customWidth="1"/>
    <col min="12299" max="12299" width="7" style="4" customWidth="1"/>
    <col min="12300" max="12300" width="12.28515625" style="4" customWidth="1"/>
    <col min="12301" max="12301" width="10.7109375" style="4" customWidth="1"/>
    <col min="12302" max="12302" width="11.140625" style="4" customWidth="1"/>
    <col min="12303" max="12303" width="8.85546875" style="4" customWidth="1"/>
    <col min="12304" max="12304" width="13.85546875" style="4" customWidth="1"/>
    <col min="12305" max="12305" width="38.85546875" style="4" customWidth="1"/>
    <col min="12306" max="12307" width="4.85546875" style="4" customWidth="1"/>
    <col min="12308" max="12308" width="11.85546875" style="4" customWidth="1"/>
    <col min="12309" max="12309" width="9.140625" style="4" customWidth="1"/>
    <col min="12310" max="12310" width="13.42578125" style="4" customWidth="1"/>
    <col min="12311" max="12311" width="15.28515625" style="4" customWidth="1"/>
    <col min="12312" max="12312" width="15.42578125" style="4" customWidth="1"/>
    <col min="12313" max="12314" width="14.42578125" style="4" customWidth="1"/>
    <col min="12315" max="12315" width="7.140625" style="4" customWidth="1"/>
    <col min="12316" max="12318" width="15.140625" style="4" customWidth="1"/>
    <col min="12319" max="12319" width="6.7109375" style="4" customWidth="1"/>
    <col min="12320" max="12320" width="16" style="4" customWidth="1"/>
    <col min="12321" max="12321" width="14.85546875" style="4" customWidth="1"/>
    <col min="12322" max="12322" width="12.85546875" style="4" customWidth="1"/>
    <col min="12323" max="12323" width="4.85546875" style="4" customWidth="1"/>
    <col min="12324" max="12324" width="14.140625" style="4" customWidth="1"/>
    <col min="12325" max="12325" width="13.85546875" style="4" customWidth="1"/>
    <col min="12326" max="12326" width="14.140625" style="4" customWidth="1"/>
    <col min="12327" max="12327" width="8.5703125" style="4" bestFit="1" customWidth="1"/>
    <col min="12328" max="12328" width="12.85546875" style="4" customWidth="1"/>
    <col min="12329" max="12329" width="14" style="4" customWidth="1"/>
    <col min="12330" max="12330" width="13.140625" style="4" customWidth="1"/>
    <col min="12331" max="12331" width="8.5703125" style="4" bestFit="1" customWidth="1"/>
    <col min="12332" max="12332" width="15" style="4" customWidth="1"/>
    <col min="12333" max="12333" width="14.7109375" style="4" customWidth="1"/>
    <col min="12334" max="12334" width="15" style="4" customWidth="1"/>
    <col min="12335" max="12335" width="59.7109375" style="4" customWidth="1"/>
    <col min="12336" max="12336" width="81.7109375" style="4" bestFit="1" customWidth="1"/>
    <col min="12337" max="12337" width="19.42578125" style="4" customWidth="1"/>
    <col min="12338" max="12338" width="14.5703125" style="4" customWidth="1"/>
    <col min="12339" max="12339" width="12.28515625" style="4" customWidth="1"/>
    <col min="12340" max="12340" width="14.5703125" style="4" customWidth="1"/>
    <col min="12341" max="12341" width="11.7109375" style="4" customWidth="1"/>
    <col min="12342" max="12342" width="14" style="4" customWidth="1"/>
    <col min="12343" max="12343" width="20.5703125" style="4" customWidth="1"/>
    <col min="12344" max="12344" width="11.7109375" style="4" customWidth="1"/>
    <col min="12345" max="12345" width="10.85546875" style="4" customWidth="1"/>
    <col min="12346" max="12547" width="9.140625" style="4"/>
    <col min="12548" max="12548" width="7.42578125" style="4" customWidth="1"/>
    <col min="12549" max="12549" width="20.7109375" style="4" customWidth="1"/>
    <col min="12550" max="12550" width="44.28515625" style="4" customWidth="1"/>
    <col min="12551" max="12551" width="48.85546875" style="4" customWidth="1"/>
    <col min="12552" max="12552" width="8.5703125" style="4" customWidth="1"/>
    <col min="12553" max="12554" width="5.28515625" style="4" customWidth="1"/>
    <col min="12555" max="12555" width="7" style="4" customWidth="1"/>
    <col min="12556" max="12556" width="12.28515625" style="4" customWidth="1"/>
    <col min="12557" max="12557" width="10.7109375" style="4" customWidth="1"/>
    <col min="12558" max="12558" width="11.140625" style="4" customWidth="1"/>
    <col min="12559" max="12559" width="8.85546875" style="4" customWidth="1"/>
    <col min="12560" max="12560" width="13.85546875" style="4" customWidth="1"/>
    <col min="12561" max="12561" width="38.85546875" style="4" customWidth="1"/>
    <col min="12562" max="12563" width="4.85546875" style="4" customWidth="1"/>
    <col min="12564" max="12564" width="11.85546875" style="4" customWidth="1"/>
    <col min="12565" max="12565" width="9.140625" style="4" customWidth="1"/>
    <col min="12566" max="12566" width="13.42578125" style="4" customWidth="1"/>
    <col min="12567" max="12567" width="15.28515625" style="4" customWidth="1"/>
    <col min="12568" max="12568" width="15.42578125" style="4" customWidth="1"/>
    <col min="12569" max="12570" width="14.42578125" style="4" customWidth="1"/>
    <col min="12571" max="12571" width="7.140625" style="4" customWidth="1"/>
    <col min="12572" max="12574" width="15.140625" style="4" customWidth="1"/>
    <col min="12575" max="12575" width="6.7109375" style="4" customWidth="1"/>
    <col min="12576" max="12576" width="16" style="4" customWidth="1"/>
    <col min="12577" max="12577" width="14.85546875" style="4" customWidth="1"/>
    <col min="12578" max="12578" width="12.85546875" style="4" customWidth="1"/>
    <col min="12579" max="12579" width="4.85546875" style="4" customWidth="1"/>
    <col min="12580" max="12580" width="14.140625" style="4" customWidth="1"/>
    <col min="12581" max="12581" width="13.85546875" style="4" customWidth="1"/>
    <col min="12582" max="12582" width="14.140625" style="4" customWidth="1"/>
    <col min="12583" max="12583" width="8.5703125" style="4" bestFit="1" customWidth="1"/>
    <col min="12584" max="12584" width="12.85546875" style="4" customWidth="1"/>
    <col min="12585" max="12585" width="14" style="4" customWidth="1"/>
    <col min="12586" max="12586" width="13.140625" style="4" customWidth="1"/>
    <col min="12587" max="12587" width="8.5703125" style="4" bestFit="1" customWidth="1"/>
    <col min="12588" max="12588" width="15" style="4" customWidth="1"/>
    <col min="12589" max="12589" width="14.7109375" style="4" customWidth="1"/>
    <col min="12590" max="12590" width="15" style="4" customWidth="1"/>
    <col min="12591" max="12591" width="59.7109375" style="4" customWidth="1"/>
    <col min="12592" max="12592" width="81.7109375" style="4" bestFit="1" customWidth="1"/>
    <col min="12593" max="12593" width="19.42578125" style="4" customWidth="1"/>
    <col min="12594" max="12594" width="14.5703125" style="4" customWidth="1"/>
    <col min="12595" max="12595" width="12.28515625" style="4" customWidth="1"/>
    <col min="12596" max="12596" width="14.5703125" style="4" customWidth="1"/>
    <col min="12597" max="12597" width="11.7109375" style="4" customWidth="1"/>
    <col min="12598" max="12598" width="14" style="4" customWidth="1"/>
    <col min="12599" max="12599" width="20.5703125" style="4" customWidth="1"/>
    <col min="12600" max="12600" width="11.7109375" style="4" customWidth="1"/>
    <col min="12601" max="12601" width="10.85546875" style="4" customWidth="1"/>
    <col min="12602" max="12803" width="9.140625" style="4"/>
    <col min="12804" max="12804" width="7.42578125" style="4" customWidth="1"/>
    <col min="12805" max="12805" width="20.7109375" style="4" customWidth="1"/>
    <col min="12806" max="12806" width="44.28515625" style="4" customWidth="1"/>
    <col min="12807" max="12807" width="48.85546875" style="4" customWidth="1"/>
    <col min="12808" max="12808" width="8.5703125" style="4" customWidth="1"/>
    <col min="12809" max="12810" width="5.28515625" style="4" customWidth="1"/>
    <col min="12811" max="12811" width="7" style="4" customWidth="1"/>
    <col min="12812" max="12812" width="12.28515625" style="4" customWidth="1"/>
    <col min="12813" max="12813" width="10.7109375" style="4" customWidth="1"/>
    <col min="12814" max="12814" width="11.140625" style="4" customWidth="1"/>
    <col min="12815" max="12815" width="8.85546875" style="4" customWidth="1"/>
    <col min="12816" max="12816" width="13.85546875" style="4" customWidth="1"/>
    <col min="12817" max="12817" width="38.85546875" style="4" customWidth="1"/>
    <col min="12818" max="12819" width="4.85546875" style="4" customWidth="1"/>
    <col min="12820" max="12820" width="11.85546875" style="4" customWidth="1"/>
    <col min="12821" max="12821" width="9.140625" style="4" customWidth="1"/>
    <col min="12822" max="12822" width="13.42578125" style="4" customWidth="1"/>
    <col min="12823" max="12823" width="15.28515625" style="4" customWidth="1"/>
    <col min="12824" max="12824" width="15.42578125" style="4" customWidth="1"/>
    <col min="12825" max="12826" width="14.42578125" style="4" customWidth="1"/>
    <col min="12827" max="12827" width="7.140625" style="4" customWidth="1"/>
    <col min="12828" max="12830" width="15.140625" style="4" customWidth="1"/>
    <col min="12831" max="12831" width="6.7109375" style="4" customWidth="1"/>
    <col min="12832" max="12832" width="16" style="4" customWidth="1"/>
    <col min="12833" max="12833" width="14.85546875" style="4" customWidth="1"/>
    <col min="12834" max="12834" width="12.85546875" style="4" customWidth="1"/>
    <col min="12835" max="12835" width="4.85546875" style="4" customWidth="1"/>
    <col min="12836" max="12836" width="14.140625" style="4" customWidth="1"/>
    <col min="12837" max="12837" width="13.85546875" style="4" customWidth="1"/>
    <col min="12838" max="12838" width="14.140625" style="4" customWidth="1"/>
    <col min="12839" max="12839" width="8.5703125" style="4" bestFit="1" customWidth="1"/>
    <col min="12840" max="12840" width="12.85546875" style="4" customWidth="1"/>
    <col min="12841" max="12841" width="14" style="4" customWidth="1"/>
    <col min="12842" max="12842" width="13.140625" style="4" customWidth="1"/>
    <col min="12843" max="12843" width="8.5703125" style="4" bestFit="1" customWidth="1"/>
    <col min="12844" max="12844" width="15" style="4" customWidth="1"/>
    <col min="12845" max="12845" width="14.7109375" style="4" customWidth="1"/>
    <col min="12846" max="12846" width="15" style="4" customWidth="1"/>
    <col min="12847" max="12847" width="59.7109375" style="4" customWidth="1"/>
    <col min="12848" max="12848" width="81.7109375" style="4" bestFit="1" customWidth="1"/>
    <col min="12849" max="12849" width="19.42578125" style="4" customWidth="1"/>
    <col min="12850" max="12850" width="14.5703125" style="4" customWidth="1"/>
    <col min="12851" max="12851" width="12.28515625" style="4" customWidth="1"/>
    <col min="12852" max="12852" width="14.5703125" style="4" customWidth="1"/>
    <col min="12853" max="12853" width="11.7109375" style="4" customWidth="1"/>
    <col min="12854" max="12854" width="14" style="4" customWidth="1"/>
    <col min="12855" max="12855" width="20.5703125" style="4" customWidth="1"/>
    <col min="12856" max="12856" width="11.7109375" style="4" customWidth="1"/>
    <col min="12857" max="12857" width="10.85546875" style="4" customWidth="1"/>
    <col min="12858" max="13059" width="9.140625" style="4"/>
    <col min="13060" max="13060" width="7.42578125" style="4" customWidth="1"/>
    <col min="13061" max="13061" width="20.7109375" style="4" customWidth="1"/>
    <col min="13062" max="13062" width="44.28515625" style="4" customWidth="1"/>
    <col min="13063" max="13063" width="48.85546875" style="4" customWidth="1"/>
    <col min="13064" max="13064" width="8.5703125" style="4" customWidth="1"/>
    <col min="13065" max="13066" width="5.28515625" style="4" customWidth="1"/>
    <col min="13067" max="13067" width="7" style="4" customWidth="1"/>
    <col min="13068" max="13068" width="12.28515625" style="4" customWidth="1"/>
    <col min="13069" max="13069" width="10.7109375" style="4" customWidth="1"/>
    <col min="13070" max="13070" width="11.140625" style="4" customWidth="1"/>
    <col min="13071" max="13071" width="8.85546875" style="4" customWidth="1"/>
    <col min="13072" max="13072" width="13.85546875" style="4" customWidth="1"/>
    <col min="13073" max="13073" width="38.85546875" style="4" customWidth="1"/>
    <col min="13074" max="13075" width="4.85546875" style="4" customWidth="1"/>
    <col min="13076" max="13076" width="11.85546875" style="4" customWidth="1"/>
    <col min="13077" max="13077" width="9.140625" style="4" customWidth="1"/>
    <col min="13078" max="13078" width="13.42578125" style="4" customWidth="1"/>
    <col min="13079" max="13079" width="15.28515625" style="4" customWidth="1"/>
    <col min="13080" max="13080" width="15.42578125" style="4" customWidth="1"/>
    <col min="13081" max="13082" width="14.42578125" style="4" customWidth="1"/>
    <col min="13083" max="13083" width="7.140625" style="4" customWidth="1"/>
    <col min="13084" max="13086" width="15.140625" style="4" customWidth="1"/>
    <col min="13087" max="13087" width="6.7109375" style="4" customWidth="1"/>
    <col min="13088" max="13088" width="16" style="4" customWidth="1"/>
    <col min="13089" max="13089" width="14.85546875" style="4" customWidth="1"/>
    <col min="13090" max="13090" width="12.85546875" style="4" customWidth="1"/>
    <col min="13091" max="13091" width="4.85546875" style="4" customWidth="1"/>
    <col min="13092" max="13092" width="14.140625" style="4" customWidth="1"/>
    <col min="13093" max="13093" width="13.85546875" style="4" customWidth="1"/>
    <col min="13094" max="13094" width="14.140625" style="4" customWidth="1"/>
    <col min="13095" max="13095" width="8.5703125" style="4" bestFit="1" customWidth="1"/>
    <col min="13096" max="13096" width="12.85546875" style="4" customWidth="1"/>
    <col min="13097" max="13097" width="14" style="4" customWidth="1"/>
    <col min="13098" max="13098" width="13.140625" style="4" customWidth="1"/>
    <col min="13099" max="13099" width="8.5703125" style="4" bestFit="1" customWidth="1"/>
    <col min="13100" max="13100" width="15" style="4" customWidth="1"/>
    <col min="13101" max="13101" width="14.7109375" style="4" customWidth="1"/>
    <col min="13102" max="13102" width="15" style="4" customWidth="1"/>
    <col min="13103" max="13103" width="59.7109375" style="4" customWidth="1"/>
    <col min="13104" max="13104" width="81.7109375" style="4" bestFit="1" customWidth="1"/>
    <col min="13105" max="13105" width="19.42578125" style="4" customWidth="1"/>
    <col min="13106" max="13106" width="14.5703125" style="4" customWidth="1"/>
    <col min="13107" max="13107" width="12.28515625" style="4" customWidth="1"/>
    <col min="13108" max="13108" width="14.5703125" style="4" customWidth="1"/>
    <col min="13109" max="13109" width="11.7109375" style="4" customWidth="1"/>
    <col min="13110" max="13110" width="14" style="4" customWidth="1"/>
    <col min="13111" max="13111" width="20.5703125" style="4" customWidth="1"/>
    <col min="13112" max="13112" width="11.7109375" style="4" customWidth="1"/>
    <col min="13113" max="13113" width="10.85546875" style="4" customWidth="1"/>
    <col min="13114" max="13315" width="9.140625" style="4"/>
    <col min="13316" max="13316" width="7.42578125" style="4" customWidth="1"/>
    <col min="13317" max="13317" width="20.7109375" style="4" customWidth="1"/>
    <col min="13318" max="13318" width="44.28515625" style="4" customWidth="1"/>
    <col min="13319" max="13319" width="48.85546875" style="4" customWidth="1"/>
    <col min="13320" max="13320" width="8.5703125" style="4" customWidth="1"/>
    <col min="13321" max="13322" width="5.28515625" style="4" customWidth="1"/>
    <col min="13323" max="13323" width="7" style="4" customWidth="1"/>
    <col min="13324" max="13324" width="12.28515625" style="4" customWidth="1"/>
    <col min="13325" max="13325" width="10.7109375" style="4" customWidth="1"/>
    <col min="13326" max="13326" width="11.140625" style="4" customWidth="1"/>
    <col min="13327" max="13327" width="8.85546875" style="4" customWidth="1"/>
    <col min="13328" max="13328" width="13.85546875" style="4" customWidth="1"/>
    <col min="13329" max="13329" width="38.85546875" style="4" customWidth="1"/>
    <col min="13330" max="13331" width="4.85546875" style="4" customWidth="1"/>
    <col min="13332" max="13332" width="11.85546875" style="4" customWidth="1"/>
    <col min="13333" max="13333" width="9.140625" style="4" customWidth="1"/>
    <col min="13334" max="13334" width="13.42578125" style="4" customWidth="1"/>
    <col min="13335" max="13335" width="15.28515625" style="4" customWidth="1"/>
    <col min="13336" max="13336" width="15.42578125" style="4" customWidth="1"/>
    <col min="13337" max="13338" width="14.42578125" style="4" customWidth="1"/>
    <col min="13339" max="13339" width="7.140625" style="4" customWidth="1"/>
    <col min="13340" max="13342" width="15.140625" style="4" customWidth="1"/>
    <col min="13343" max="13343" width="6.7109375" style="4" customWidth="1"/>
    <col min="13344" max="13344" width="16" style="4" customWidth="1"/>
    <col min="13345" max="13345" width="14.85546875" style="4" customWidth="1"/>
    <col min="13346" max="13346" width="12.85546875" style="4" customWidth="1"/>
    <col min="13347" max="13347" width="4.85546875" style="4" customWidth="1"/>
    <col min="13348" max="13348" width="14.140625" style="4" customWidth="1"/>
    <col min="13349" max="13349" width="13.85546875" style="4" customWidth="1"/>
    <col min="13350" max="13350" width="14.140625" style="4" customWidth="1"/>
    <col min="13351" max="13351" width="8.5703125" style="4" bestFit="1" customWidth="1"/>
    <col min="13352" max="13352" width="12.85546875" style="4" customWidth="1"/>
    <col min="13353" max="13353" width="14" style="4" customWidth="1"/>
    <col min="13354" max="13354" width="13.140625" style="4" customWidth="1"/>
    <col min="13355" max="13355" width="8.5703125" style="4" bestFit="1" customWidth="1"/>
    <col min="13356" max="13356" width="15" style="4" customWidth="1"/>
    <col min="13357" max="13357" width="14.7109375" style="4" customWidth="1"/>
    <col min="13358" max="13358" width="15" style="4" customWidth="1"/>
    <col min="13359" max="13359" width="59.7109375" style="4" customWidth="1"/>
    <col min="13360" max="13360" width="81.7109375" style="4" bestFit="1" customWidth="1"/>
    <col min="13361" max="13361" width="19.42578125" style="4" customWidth="1"/>
    <col min="13362" max="13362" width="14.5703125" style="4" customWidth="1"/>
    <col min="13363" max="13363" width="12.28515625" style="4" customWidth="1"/>
    <col min="13364" max="13364" width="14.5703125" style="4" customWidth="1"/>
    <col min="13365" max="13365" width="11.7109375" style="4" customWidth="1"/>
    <col min="13366" max="13366" width="14" style="4" customWidth="1"/>
    <col min="13367" max="13367" width="20.5703125" style="4" customWidth="1"/>
    <col min="13368" max="13368" width="11.7109375" style="4" customWidth="1"/>
    <col min="13369" max="13369" width="10.85546875" style="4" customWidth="1"/>
    <col min="13370" max="13571" width="9.140625" style="4"/>
    <col min="13572" max="13572" width="7.42578125" style="4" customWidth="1"/>
    <col min="13573" max="13573" width="20.7109375" style="4" customWidth="1"/>
    <col min="13574" max="13574" width="44.28515625" style="4" customWidth="1"/>
    <col min="13575" max="13575" width="48.85546875" style="4" customWidth="1"/>
    <col min="13576" max="13576" width="8.5703125" style="4" customWidth="1"/>
    <col min="13577" max="13578" width="5.28515625" style="4" customWidth="1"/>
    <col min="13579" max="13579" width="7" style="4" customWidth="1"/>
    <col min="13580" max="13580" width="12.28515625" style="4" customWidth="1"/>
    <col min="13581" max="13581" width="10.7109375" style="4" customWidth="1"/>
    <col min="13582" max="13582" width="11.140625" style="4" customWidth="1"/>
    <col min="13583" max="13583" width="8.85546875" style="4" customWidth="1"/>
    <col min="13584" max="13584" width="13.85546875" style="4" customWidth="1"/>
    <col min="13585" max="13585" width="38.85546875" style="4" customWidth="1"/>
    <col min="13586" max="13587" width="4.85546875" style="4" customWidth="1"/>
    <col min="13588" max="13588" width="11.85546875" style="4" customWidth="1"/>
    <col min="13589" max="13589" width="9.140625" style="4" customWidth="1"/>
    <col min="13590" max="13590" width="13.42578125" style="4" customWidth="1"/>
    <col min="13591" max="13591" width="15.28515625" style="4" customWidth="1"/>
    <col min="13592" max="13592" width="15.42578125" style="4" customWidth="1"/>
    <col min="13593" max="13594" width="14.42578125" style="4" customWidth="1"/>
    <col min="13595" max="13595" width="7.140625" style="4" customWidth="1"/>
    <col min="13596" max="13598" width="15.140625" style="4" customWidth="1"/>
    <col min="13599" max="13599" width="6.7109375" style="4" customWidth="1"/>
    <col min="13600" max="13600" width="16" style="4" customWidth="1"/>
    <col min="13601" max="13601" width="14.85546875" style="4" customWidth="1"/>
    <col min="13602" max="13602" width="12.85546875" style="4" customWidth="1"/>
    <col min="13603" max="13603" width="4.85546875" style="4" customWidth="1"/>
    <col min="13604" max="13604" width="14.140625" style="4" customWidth="1"/>
    <col min="13605" max="13605" width="13.85546875" style="4" customWidth="1"/>
    <col min="13606" max="13606" width="14.140625" style="4" customWidth="1"/>
    <col min="13607" max="13607" width="8.5703125" style="4" bestFit="1" customWidth="1"/>
    <col min="13608" max="13608" width="12.85546875" style="4" customWidth="1"/>
    <col min="13609" max="13609" width="14" style="4" customWidth="1"/>
    <col min="13610" max="13610" width="13.140625" style="4" customWidth="1"/>
    <col min="13611" max="13611" width="8.5703125" style="4" bestFit="1" customWidth="1"/>
    <col min="13612" max="13612" width="15" style="4" customWidth="1"/>
    <col min="13613" max="13613" width="14.7109375" style="4" customWidth="1"/>
    <col min="13614" max="13614" width="15" style="4" customWidth="1"/>
    <col min="13615" max="13615" width="59.7109375" style="4" customWidth="1"/>
    <col min="13616" max="13616" width="81.7109375" style="4" bestFit="1" customWidth="1"/>
    <col min="13617" max="13617" width="19.42578125" style="4" customWidth="1"/>
    <col min="13618" max="13618" width="14.5703125" style="4" customWidth="1"/>
    <col min="13619" max="13619" width="12.28515625" style="4" customWidth="1"/>
    <col min="13620" max="13620" width="14.5703125" style="4" customWidth="1"/>
    <col min="13621" max="13621" width="11.7109375" style="4" customWidth="1"/>
    <col min="13622" max="13622" width="14" style="4" customWidth="1"/>
    <col min="13623" max="13623" width="20.5703125" style="4" customWidth="1"/>
    <col min="13624" max="13624" width="11.7109375" style="4" customWidth="1"/>
    <col min="13625" max="13625" width="10.85546875" style="4" customWidth="1"/>
    <col min="13626" max="13827" width="9.140625" style="4"/>
    <col min="13828" max="13828" width="7.42578125" style="4" customWidth="1"/>
    <col min="13829" max="13829" width="20.7109375" style="4" customWidth="1"/>
    <col min="13830" max="13830" width="44.28515625" style="4" customWidth="1"/>
    <col min="13831" max="13831" width="48.85546875" style="4" customWidth="1"/>
    <col min="13832" max="13832" width="8.5703125" style="4" customWidth="1"/>
    <col min="13833" max="13834" width="5.28515625" style="4" customWidth="1"/>
    <col min="13835" max="13835" width="7" style="4" customWidth="1"/>
    <col min="13836" max="13836" width="12.28515625" style="4" customWidth="1"/>
    <col min="13837" max="13837" width="10.7109375" style="4" customWidth="1"/>
    <col min="13838" max="13838" width="11.140625" style="4" customWidth="1"/>
    <col min="13839" max="13839" width="8.85546875" style="4" customWidth="1"/>
    <col min="13840" max="13840" width="13.85546875" style="4" customWidth="1"/>
    <col min="13841" max="13841" width="38.85546875" style="4" customWidth="1"/>
    <col min="13842" max="13843" width="4.85546875" style="4" customWidth="1"/>
    <col min="13844" max="13844" width="11.85546875" style="4" customWidth="1"/>
    <col min="13845" max="13845" width="9.140625" style="4" customWidth="1"/>
    <col min="13846" max="13846" width="13.42578125" style="4" customWidth="1"/>
    <col min="13847" max="13847" width="15.28515625" style="4" customWidth="1"/>
    <col min="13848" max="13848" width="15.42578125" style="4" customWidth="1"/>
    <col min="13849" max="13850" width="14.42578125" style="4" customWidth="1"/>
    <col min="13851" max="13851" width="7.140625" style="4" customWidth="1"/>
    <col min="13852" max="13854" width="15.140625" style="4" customWidth="1"/>
    <col min="13855" max="13855" width="6.7109375" style="4" customWidth="1"/>
    <col min="13856" max="13856" width="16" style="4" customWidth="1"/>
    <col min="13857" max="13857" width="14.85546875" style="4" customWidth="1"/>
    <col min="13858" max="13858" width="12.85546875" style="4" customWidth="1"/>
    <col min="13859" max="13859" width="4.85546875" style="4" customWidth="1"/>
    <col min="13860" max="13860" width="14.140625" style="4" customWidth="1"/>
    <col min="13861" max="13861" width="13.85546875" style="4" customWidth="1"/>
    <col min="13862" max="13862" width="14.140625" style="4" customWidth="1"/>
    <col min="13863" max="13863" width="8.5703125" style="4" bestFit="1" customWidth="1"/>
    <col min="13864" max="13864" width="12.85546875" style="4" customWidth="1"/>
    <col min="13865" max="13865" width="14" style="4" customWidth="1"/>
    <col min="13866" max="13866" width="13.140625" style="4" customWidth="1"/>
    <col min="13867" max="13867" width="8.5703125" style="4" bestFit="1" customWidth="1"/>
    <col min="13868" max="13868" width="15" style="4" customWidth="1"/>
    <col min="13869" max="13869" width="14.7109375" style="4" customWidth="1"/>
    <col min="13870" max="13870" width="15" style="4" customWidth="1"/>
    <col min="13871" max="13871" width="59.7109375" style="4" customWidth="1"/>
    <col min="13872" max="13872" width="81.7109375" style="4" bestFit="1" customWidth="1"/>
    <col min="13873" max="13873" width="19.42578125" style="4" customWidth="1"/>
    <col min="13874" max="13874" width="14.5703125" style="4" customWidth="1"/>
    <col min="13875" max="13875" width="12.28515625" style="4" customWidth="1"/>
    <col min="13876" max="13876" width="14.5703125" style="4" customWidth="1"/>
    <col min="13877" max="13877" width="11.7109375" style="4" customWidth="1"/>
    <col min="13878" max="13878" width="14" style="4" customWidth="1"/>
    <col min="13879" max="13879" width="20.5703125" style="4" customWidth="1"/>
    <col min="13880" max="13880" width="11.7109375" style="4" customWidth="1"/>
    <col min="13881" max="13881" width="10.85546875" style="4" customWidth="1"/>
    <col min="13882" max="14083" width="9.140625" style="4"/>
    <col min="14084" max="14084" width="7.42578125" style="4" customWidth="1"/>
    <col min="14085" max="14085" width="20.7109375" style="4" customWidth="1"/>
    <col min="14086" max="14086" width="44.28515625" style="4" customWidth="1"/>
    <col min="14087" max="14087" width="48.85546875" style="4" customWidth="1"/>
    <col min="14088" max="14088" width="8.5703125" style="4" customWidth="1"/>
    <col min="14089" max="14090" width="5.28515625" style="4" customWidth="1"/>
    <col min="14091" max="14091" width="7" style="4" customWidth="1"/>
    <col min="14092" max="14092" width="12.28515625" style="4" customWidth="1"/>
    <col min="14093" max="14093" width="10.7109375" style="4" customWidth="1"/>
    <col min="14094" max="14094" width="11.140625" style="4" customWidth="1"/>
    <col min="14095" max="14095" width="8.85546875" style="4" customWidth="1"/>
    <col min="14096" max="14096" width="13.85546875" style="4" customWidth="1"/>
    <col min="14097" max="14097" width="38.85546875" style="4" customWidth="1"/>
    <col min="14098" max="14099" width="4.85546875" style="4" customWidth="1"/>
    <col min="14100" max="14100" width="11.85546875" style="4" customWidth="1"/>
    <col min="14101" max="14101" width="9.140625" style="4" customWidth="1"/>
    <col min="14102" max="14102" width="13.42578125" style="4" customWidth="1"/>
    <col min="14103" max="14103" width="15.28515625" style="4" customWidth="1"/>
    <col min="14104" max="14104" width="15.42578125" style="4" customWidth="1"/>
    <col min="14105" max="14106" width="14.42578125" style="4" customWidth="1"/>
    <col min="14107" max="14107" width="7.140625" style="4" customWidth="1"/>
    <col min="14108" max="14110" width="15.140625" style="4" customWidth="1"/>
    <col min="14111" max="14111" width="6.7109375" style="4" customWidth="1"/>
    <col min="14112" max="14112" width="16" style="4" customWidth="1"/>
    <col min="14113" max="14113" width="14.85546875" style="4" customWidth="1"/>
    <col min="14114" max="14114" width="12.85546875" style="4" customWidth="1"/>
    <col min="14115" max="14115" width="4.85546875" style="4" customWidth="1"/>
    <col min="14116" max="14116" width="14.140625" style="4" customWidth="1"/>
    <col min="14117" max="14117" width="13.85546875" style="4" customWidth="1"/>
    <col min="14118" max="14118" width="14.140625" style="4" customWidth="1"/>
    <col min="14119" max="14119" width="8.5703125" style="4" bestFit="1" customWidth="1"/>
    <col min="14120" max="14120" width="12.85546875" style="4" customWidth="1"/>
    <col min="14121" max="14121" width="14" style="4" customWidth="1"/>
    <col min="14122" max="14122" width="13.140625" style="4" customWidth="1"/>
    <col min="14123" max="14123" width="8.5703125" style="4" bestFit="1" customWidth="1"/>
    <col min="14124" max="14124" width="15" style="4" customWidth="1"/>
    <col min="14125" max="14125" width="14.7109375" style="4" customWidth="1"/>
    <col min="14126" max="14126" width="15" style="4" customWidth="1"/>
    <col min="14127" max="14127" width="59.7109375" style="4" customWidth="1"/>
    <col min="14128" max="14128" width="81.7109375" style="4" bestFit="1" customWidth="1"/>
    <col min="14129" max="14129" width="19.42578125" style="4" customWidth="1"/>
    <col min="14130" max="14130" width="14.5703125" style="4" customWidth="1"/>
    <col min="14131" max="14131" width="12.28515625" style="4" customWidth="1"/>
    <col min="14132" max="14132" width="14.5703125" style="4" customWidth="1"/>
    <col min="14133" max="14133" width="11.7109375" style="4" customWidth="1"/>
    <col min="14134" max="14134" width="14" style="4" customWidth="1"/>
    <col min="14135" max="14135" width="20.5703125" style="4" customWidth="1"/>
    <col min="14136" max="14136" width="11.7109375" style="4" customWidth="1"/>
    <col min="14137" max="14137" width="10.85546875" style="4" customWidth="1"/>
    <col min="14138" max="14339" width="9.140625" style="4"/>
    <col min="14340" max="14340" width="7.42578125" style="4" customWidth="1"/>
    <col min="14341" max="14341" width="20.7109375" style="4" customWidth="1"/>
    <col min="14342" max="14342" width="44.28515625" style="4" customWidth="1"/>
    <col min="14343" max="14343" width="48.85546875" style="4" customWidth="1"/>
    <col min="14344" max="14344" width="8.5703125" style="4" customWidth="1"/>
    <col min="14345" max="14346" width="5.28515625" style="4" customWidth="1"/>
    <col min="14347" max="14347" width="7" style="4" customWidth="1"/>
    <col min="14348" max="14348" width="12.28515625" style="4" customWidth="1"/>
    <col min="14349" max="14349" width="10.7109375" style="4" customWidth="1"/>
    <col min="14350" max="14350" width="11.140625" style="4" customWidth="1"/>
    <col min="14351" max="14351" width="8.85546875" style="4" customWidth="1"/>
    <col min="14352" max="14352" width="13.85546875" style="4" customWidth="1"/>
    <col min="14353" max="14353" width="38.85546875" style="4" customWidth="1"/>
    <col min="14354" max="14355" width="4.85546875" style="4" customWidth="1"/>
    <col min="14356" max="14356" width="11.85546875" style="4" customWidth="1"/>
    <col min="14357" max="14357" width="9.140625" style="4" customWidth="1"/>
    <col min="14358" max="14358" width="13.42578125" style="4" customWidth="1"/>
    <col min="14359" max="14359" width="15.28515625" style="4" customWidth="1"/>
    <col min="14360" max="14360" width="15.42578125" style="4" customWidth="1"/>
    <col min="14361" max="14362" width="14.42578125" style="4" customWidth="1"/>
    <col min="14363" max="14363" width="7.140625" style="4" customWidth="1"/>
    <col min="14364" max="14366" width="15.140625" style="4" customWidth="1"/>
    <col min="14367" max="14367" width="6.7109375" style="4" customWidth="1"/>
    <col min="14368" max="14368" width="16" style="4" customWidth="1"/>
    <col min="14369" max="14369" width="14.85546875" style="4" customWidth="1"/>
    <col min="14370" max="14370" width="12.85546875" style="4" customWidth="1"/>
    <col min="14371" max="14371" width="4.85546875" style="4" customWidth="1"/>
    <col min="14372" max="14372" width="14.140625" style="4" customWidth="1"/>
    <col min="14373" max="14373" width="13.85546875" style="4" customWidth="1"/>
    <col min="14374" max="14374" width="14.140625" style="4" customWidth="1"/>
    <col min="14375" max="14375" width="8.5703125" style="4" bestFit="1" customWidth="1"/>
    <col min="14376" max="14376" width="12.85546875" style="4" customWidth="1"/>
    <col min="14377" max="14377" width="14" style="4" customWidth="1"/>
    <col min="14378" max="14378" width="13.140625" style="4" customWidth="1"/>
    <col min="14379" max="14379" width="8.5703125" style="4" bestFit="1" customWidth="1"/>
    <col min="14380" max="14380" width="15" style="4" customWidth="1"/>
    <col min="14381" max="14381" width="14.7109375" style="4" customWidth="1"/>
    <col min="14382" max="14382" width="15" style="4" customWidth="1"/>
    <col min="14383" max="14383" width="59.7109375" style="4" customWidth="1"/>
    <col min="14384" max="14384" width="81.7109375" style="4" bestFit="1" customWidth="1"/>
    <col min="14385" max="14385" width="19.42578125" style="4" customWidth="1"/>
    <col min="14386" max="14386" width="14.5703125" style="4" customWidth="1"/>
    <col min="14387" max="14387" width="12.28515625" style="4" customWidth="1"/>
    <col min="14388" max="14388" width="14.5703125" style="4" customWidth="1"/>
    <col min="14389" max="14389" width="11.7109375" style="4" customWidth="1"/>
    <col min="14390" max="14390" width="14" style="4" customWidth="1"/>
    <col min="14391" max="14391" width="20.5703125" style="4" customWidth="1"/>
    <col min="14392" max="14392" width="11.7109375" style="4" customWidth="1"/>
    <col min="14393" max="14393" width="10.85546875" style="4" customWidth="1"/>
    <col min="14394" max="14595" width="9.140625" style="4"/>
    <col min="14596" max="14596" width="7.42578125" style="4" customWidth="1"/>
    <col min="14597" max="14597" width="20.7109375" style="4" customWidth="1"/>
    <col min="14598" max="14598" width="44.28515625" style="4" customWidth="1"/>
    <col min="14599" max="14599" width="48.85546875" style="4" customWidth="1"/>
    <col min="14600" max="14600" width="8.5703125" style="4" customWidth="1"/>
    <col min="14601" max="14602" width="5.28515625" style="4" customWidth="1"/>
    <col min="14603" max="14603" width="7" style="4" customWidth="1"/>
    <col min="14604" max="14604" width="12.28515625" style="4" customWidth="1"/>
    <col min="14605" max="14605" width="10.7109375" style="4" customWidth="1"/>
    <col min="14606" max="14606" width="11.140625" style="4" customWidth="1"/>
    <col min="14607" max="14607" width="8.85546875" style="4" customWidth="1"/>
    <col min="14608" max="14608" width="13.85546875" style="4" customWidth="1"/>
    <col min="14609" max="14609" width="38.85546875" style="4" customWidth="1"/>
    <col min="14610" max="14611" width="4.85546875" style="4" customWidth="1"/>
    <col min="14612" max="14612" width="11.85546875" style="4" customWidth="1"/>
    <col min="14613" max="14613" width="9.140625" style="4" customWidth="1"/>
    <col min="14614" max="14614" width="13.42578125" style="4" customWidth="1"/>
    <col min="14615" max="14615" width="15.28515625" style="4" customWidth="1"/>
    <col min="14616" max="14616" width="15.42578125" style="4" customWidth="1"/>
    <col min="14617" max="14618" width="14.42578125" style="4" customWidth="1"/>
    <col min="14619" max="14619" width="7.140625" style="4" customWidth="1"/>
    <col min="14620" max="14622" width="15.140625" style="4" customWidth="1"/>
    <col min="14623" max="14623" width="6.7109375" style="4" customWidth="1"/>
    <col min="14624" max="14624" width="16" style="4" customWidth="1"/>
    <col min="14625" max="14625" width="14.85546875" style="4" customWidth="1"/>
    <col min="14626" max="14626" width="12.85546875" style="4" customWidth="1"/>
    <col min="14627" max="14627" width="4.85546875" style="4" customWidth="1"/>
    <col min="14628" max="14628" width="14.140625" style="4" customWidth="1"/>
    <col min="14629" max="14629" width="13.85546875" style="4" customWidth="1"/>
    <col min="14630" max="14630" width="14.140625" style="4" customWidth="1"/>
    <col min="14631" max="14631" width="8.5703125" style="4" bestFit="1" customWidth="1"/>
    <col min="14632" max="14632" width="12.85546875" style="4" customWidth="1"/>
    <col min="14633" max="14633" width="14" style="4" customWidth="1"/>
    <col min="14634" max="14634" width="13.140625" style="4" customWidth="1"/>
    <col min="14635" max="14635" width="8.5703125" style="4" bestFit="1" customWidth="1"/>
    <col min="14636" max="14636" width="15" style="4" customWidth="1"/>
    <col min="14637" max="14637" width="14.7109375" style="4" customWidth="1"/>
    <col min="14638" max="14638" width="15" style="4" customWidth="1"/>
    <col min="14639" max="14639" width="59.7109375" style="4" customWidth="1"/>
    <col min="14640" max="14640" width="81.7109375" style="4" bestFit="1" customWidth="1"/>
    <col min="14641" max="14641" width="19.42578125" style="4" customWidth="1"/>
    <col min="14642" max="14642" width="14.5703125" style="4" customWidth="1"/>
    <col min="14643" max="14643" width="12.28515625" style="4" customWidth="1"/>
    <col min="14644" max="14644" width="14.5703125" style="4" customWidth="1"/>
    <col min="14645" max="14645" width="11.7109375" style="4" customWidth="1"/>
    <col min="14646" max="14646" width="14" style="4" customWidth="1"/>
    <col min="14647" max="14647" width="20.5703125" style="4" customWidth="1"/>
    <col min="14648" max="14648" width="11.7109375" style="4" customWidth="1"/>
    <col min="14649" max="14649" width="10.85546875" style="4" customWidth="1"/>
    <col min="14650" max="14851" width="9.140625" style="4"/>
    <col min="14852" max="14852" width="7.42578125" style="4" customWidth="1"/>
    <col min="14853" max="14853" width="20.7109375" style="4" customWidth="1"/>
    <col min="14854" max="14854" width="44.28515625" style="4" customWidth="1"/>
    <col min="14855" max="14855" width="48.85546875" style="4" customWidth="1"/>
    <col min="14856" max="14856" width="8.5703125" style="4" customWidth="1"/>
    <col min="14857" max="14858" width="5.28515625" style="4" customWidth="1"/>
    <col min="14859" max="14859" width="7" style="4" customWidth="1"/>
    <col min="14860" max="14860" width="12.28515625" style="4" customWidth="1"/>
    <col min="14861" max="14861" width="10.7109375" style="4" customWidth="1"/>
    <col min="14862" max="14862" width="11.140625" style="4" customWidth="1"/>
    <col min="14863" max="14863" width="8.85546875" style="4" customWidth="1"/>
    <col min="14864" max="14864" width="13.85546875" style="4" customWidth="1"/>
    <col min="14865" max="14865" width="38.85546875" style="4" customWidth="1"/>
    <col min="14866" max="14867" width="4.85546875" style="4" customWidth="1"/>
    <col min="14868" max="14868" width="11.85546875" style="4" customWidth="1"/>
    <col min="14869" max="14869" width="9.140625" style="4" customWidth="1"/>
    <col min="14870" max="14870" width="13.42578125" style="4" customWidth="1"/>
    <col min="14871" max="14871" width="15.28515625" style="4" customWidth="1"/>
    <col min="14872" max="14872" width="15.42578125" style="4" customWidth="1"/>
    <col min="14873" max="14874" width="14.42578125" style="4" customWidth="1"/>
    <col min="14875" max="14875" width="7.140625" style="4" customWidth="1"/>
    <col min="14876" max="14878" width="15.140625" style="4" customWidth="1"/>
    <col min="14879" max="14879" width="6.7109375" style="4" customWidth="1"/>
    <col min="14880" max="14880" width="16" style="4" customWidth="1"/>
    <col min="14881" max="14881" width="14.85546875" style="4" customWidth="1"/>
    <col min="14882" max="14882" width="12.85546875" style="4" customWidth="1"/>
    <col min="14883" max="14883" width="4.85546875" style="4" customWidth="1"/>
    <col min="14884" max="14884" width="14.140625" style="4" customWidth="1"/>
    <col min="14885" max="14885" width="13.85546875" style="4" customWidth="1"/>
    <col min="14886" max="14886" width="14.140625" style="4" customWidth="1"/>
    <col min="14887" max="14887" width="8.5703125" style="4" bestFit="1" customWidth="1"/>
    <col min="14888" max="14888" width="12.85546875" style="4" customWidth="1"/>
    <col min="14889" max="14889" width="14" style="4" customWidth="1"/>
    <col min="14890" max="14890" width="13.140625" style="4" customWidth="1"/>
    <col min="14891" max="14891" width="8.5703125" style="4" bestFit="1" customWidth="1"/>
    <col min="14892" max="14892" width="15" style="4" customWidth="1"/>
    <col min="14893" max="14893" width="14.7109375" style="4" customWidth="1"/>
    <col min="14894" max="14894" width="15" style="4" customWidth="1"/>
    <col min="14895" max="14895" width="59.7109375" style="4" customWidth="1"/>
    <col min="14896" max="14896" width="81.7109375" style="4" bestFit="1" customWidth="1"/>
    <col min="14897" max="14897" width="19.42578125" style="4" customWidth="1"/>
    <col min="14898" max="14898" width="14.5703125" style="4" customWidth="1"/>
    <col min="14899" max="14899" width="12.28515625" style="4" customWidth="1"/>
    <col min="14900" max="14900" width="14.5703125" style="4" customWidth="1"/>
    <col min="14901" max="14901" width="11.7109375" style="4" customWidth="1"/>
    <col min="14902" max="14902" width="14" style="4" customWidth="1"/>
    <col min="14903" max="14903" width="20.5703125" style="4" customWidth="1"/>
    <col min="14904" max="14904" width="11.7109375" style="4" customWidth="1"/>
    <col min="14905" max="14905" width="10.85546875" style="4" customWidth="1"/>
    <col min="14906" max="15107" width="9.140625" style="4"/>
    <col min="15108" max="15108" width="7.42578125" style="4" customWidth="1"/>
    <col min="15109" max="15109" width="20.7109375" style="4" customWidth="1"/>
    <col min="15110" max="15110" width="44.28515625" style="4" customWidth="1"/>
    <col min="15111" max="15111" width="48.85546875" style="4" customWidth="1"/>
    <col min="15112" max="15112" width="8.5703125" style="4" customWidth="1"/>
    <col min="15113" max="15114" width="5.28515625" style="4" customWidth="1"/>
    <col min="15115" max="15115" width="7" style="4" customWidth="1"/>
    <col min="15116" max="15116" width="12.28515625" style="4" customWidth="1"/>
    <col min="15117" max="15117" width="10.7109375" style="4" customWidth="1"/>
    <col min="15118" max="15118" width="11.140625" style="4" customWidth="1"/>
    <col min="15119" max="15119" width="8.85546875" style="4" customWidth="1"/>
    <col min="15120" max="15120" width="13.85546875" style="4" customWidth="1"/>
    <col min="15121" max="15121" width="38.85546875" style="4" customWidth="1"/>
    <col min="15122" max="15123" width="4.85546875" style="4" customWidth="1"/>
    <col min="15124" max="15124" width="11.85546875" style="4" customWidth="1"/>
    <col min="15125" max="15125" width="9.140625" style="4" customWidth="1"/>
    <col min="15126" max="15126" width="13.42578125" style="4" customWidth="1"/>
    <col min="15127" max="15127" width="15.28515625" style="4" customWidth="1"/>
    <col min="15128" max="15128" width="15.42578125" style="4" customWidth="1"/>
    <col min="15129" max="15130" width="14.42578125" style="4" customWidth="1"/>
    <col min="15131" max="15131" width="7.140625" style="4" customWidth="1"/>
    <col min="15132" max="15134" width="15.140625" style="4" customWidth="1"/>
    <col min="15135" max="15135" width="6.7109375" style="4" customWidth="1"/>
    <col min="15136" max="15136" width="16" style="4" customWidth="1"/>
    <col min="15137" max="15137" width="14.85546875" style="4" customWidth="1"/>
    <col min="15138" max="15138" width="12.85546875" style="4" customWidth="1"/>
    <col min="15139" max="15139" width="4.85546875" style="4" customWidth="1"/>
    <col min="15140" max="15140" width="14.140625" style="4" customWidth="1"/>
    <col min="15141" max="15141" width="13.85546875" style="4" customWidth="1"/>
    <col min="15142" max="15142" width="14.140625" style="4" customWidth="1"/>
    <col min="15143" max="15143" width="8.5703125" style="4" bestFit="1" customWidth="1"/>
    <col min="15144" max="15144" width="12.85546875" style="4" customWidth="1"/>
    <col min="15145" max="15145" width="14" style="4" customWidth="1"/>
    <col min="15146" max="15146" width="13.140625" style="4" customWidth="1"/>
    <col min="15147" max="15147" width="8.5703125" style="4" bestFit="1" customWidth="1"/>
    <col min="15148" max="15148" width="15" style="4" customWidth="1"/>
    <col min="15149" max="15149" width="14.7109375" style="4" customWidth="1"/>
    <col min="15150" max="15150" width="15" style="4" customWidth="1"/>
    <col min="15151" max="15151" width="59.7109375" style="4" customWidth="1"/>
    <col min="15152" max="15152" width="81.7109375" style="4" bestFit="1" customWidth="1"/>
    <col min="15153" max="15153" width="19.42578125" style="4" customWidth="1"/>
    <col min="15154" max="15154" width="14.5703125" style="4" customWidth="1"/>
    <col min="15155" max="15155" width="12.28515625" style="4" customWidth="1"/>
    <col min="15156" max="15156" width="14.5703125" style="4" customWidth="1"/>
    <col min="15157" max="15157" width="11.7109375" style="4" customWidth="1"/>
    <col min="15158" max="15158" width="14" style="4" customWidth="1"/>
    <col min="15159" max="15159" width="20.5703125" style="4" customWidth="1"/>
    <col min="15160" max="15160" width="11.7109375" style="4" customWidth="1"/>
    <col min="15161" max="15161" width="10.85546875" style="4" customWidth="1"/>
    <col min="15162" max="15363" width="9.140625" style="4"/>
    <col min="15364" max="15364" width="7.42578125" style="4" customWidth="1"/>
    <col min="15365" max="15365" width="20.7109375" style="4" customWidth="1"/>
    <col min="15366" max="15366" width="44.28515625" style="4" customWidth="1"/>
    <col min="15367" max="15367" width="48.85546875" style="4" customWidth="1"/>
    <col min="15368" max="15368" width="8.5703125" style="4" customWidth="1"/>
    <col min="15369" max="15370" width="5.28515625" style="4" customWidth="1"/>
    <col min="15371" max="15371" width="7" style="4" customWidth="1"/>
    <col min="15372" max="15372" width="12.28515625" style="4" customWidth="1"/>
    <col min="15373" max="15373" width="10.7109375" style="4" customWidth="1"/>
    <col min="15374" max="15374" width="11.140625" style="4" customWidth="1"/>
    <col min="15375" max="15375" width="8.85546875" style="4" customWidth="1"/>
    <col min="15376" max="15376" width="13.85546875" style="4" customWidth="1"/>
    <col min="15377" max="15377" width="38.85546875" style="4" customWidth="1"/>
    <col min="15378" max="15379" width="4.85546875" style="4" customWidth="1"/>
    <col min="15380" max="15380" width="11.85546875" style="4" customWidth="1"/>
    <col min="15381" max="15381" width="9.140625" style="4" customWidth="1"/>
    <col min="15382" max="15382" width="13.42578125" style="4" customWidth="1"/>
    <col min="15383" max="15383" width="15.28515625" style="4" customWidth="1"/>
    <col min="15384" max="15384" width="15.42578125" style="4" customWidth="1"/>
    <col min="15385" max="15386" width="14.42578125" style="4" customWidth="1"/>
    <col min="15387" max="15387" width="7.140625" style="4" customWidth="1"/>
    <col min="15388" max="15390" width="15.140625" style="4" customWidth="1"/>
    <col min="15391" max="15391" width="6.7109375" style="4" customWidth="1"/>
    <col min="15392" max="15392" width="16" style="4" customWidth="1"/>
    <col min="15393" max="15393" width="14.85546875" style="4" customWidth="1"/>
    <col min="15394" max="15394" width="12.85546875" style="4" customWidth="1"/>
    <col min="15395" max="15395" width="4.85546875" style="4" customWidth="1"/>
    <col min="15396" max="15396" width="14.140625" style="4" customWidth="1"/>
    <col min="15397" max="15397" width="13.85546875" style="4" customWidth="1"/>
    <col min="15398" max="15398" width="14.140625" style="4" customWidth="1"/>
    <col min="15399" max="15399" width="8.5703125" style="4" bestFit="1" customWidth="1"/>
    <col min="15400" max="15400" width="12.85546875" style="4" customWidth="1"/>
    <col min="15401" max="15401" width="14" style="4" customWidth="1"/>
    <col min="15402" max="15402" width="13.140625" style="4" customWidth="1"/>
    <col min="15403" max="15403" width="8.5703125" style="4" bestFit="1" customWidth="1"/>
    <col min="15404" max="15404" width="15" style="4" customWidth="1"/>
    <col min="15405" max="15405" width="14.7109375" style="4" customWidth="1"/>
    <col min="15406" max="15406" width="15" style="4" customWidth="1"/>
    <col min="15407" max="15407" width="59.7109375" style="4" customWidth="1"/>
    <col min="15408" max="15408" width="81.7109375" style="4" bestFit="1" customWidth="1"/>
    <col min="15409" max="15409" width="19.42578125" style="4" customWidth="1"/>
    <col min="15410" max="15410" width="14.5703125" style="4" customWidth="1"/>
    <col min="15411" max="15411" width="12.28515625" style="4" customWidth="1"/>
    <col min="15412" max="15412" width="14.5703125" style="4" customWidth="1"/>
    <col min="15413" max="15413" width="11.7109375" style="4" customWidth="1"/>
    <col min="15414" max="15414" width="14" style="4" customWidth="1"/>
    <col min="15415" max="15415" width="20.5703125" style="4" customWidth="1"/>
    <col min="15416" max="15416" width="11.7109375" style="4" customWidth="1"/>
    <col min="15417" max="15417" width="10.85546875" style="4" customWidth="1"/>
    <col min="15418" max="15619" width="9.140625" style="4"/>
    <col min="15620" max="15620" width="7.42578125" style="4" customWidth="1"/>
    <col min="15621" max="15621" width="20.7109375" style="4" customWidth="1"/>
    <col min="15622" max="15622" width="44.28515625" style="4" customWidth="1"/>
    <col min="15623" max="15623" width="48.85546875" style="4" customWidth="1"/>
    <col min="15624" max="15624" width="8.5703125" style="4" customWidth="1"/>
    <col min="15625" max="15626" width="5.28515625" style="4" customWidth="1"/>
    <col min="15627" max="15627" width="7" style="4" customWidth="1"/>
    <col min="15628" max="15628" width="12.28515625" style="4" customWidth="1"/>
    <col min="15629" max="15629" width="10.7109375" style="4" customWidth="1"/>
    <col min="15630" max="15630" width="11.140625" style="4" customWidth="1"/>
    <col min="15631" max="15631" width="8.85546875" style="4" customWidth="1"/>
    <col min="15632" max="15632" width="13.85546875" style="4" customWidth="1"/>
    <col min="15633" max="15633" width="38.85546875" style="4" customWidth="1"/>
    <col min="15634" max="15635" width="4.85546875" style="4" customWidth="1"/>
    <col min="15636" max="15636" width="11.85546875" style="4" customWidth="1"/>
    <col min="15637" max="15637" width="9.140625" style="4" customWidth="1"/>
    <col min="15638" max="15638" width="13.42578125" style="4" customWidth="1"/>
    <col min="15639" max="15639" width="15.28515625" style="4" customWidth="1"/>
    <col min="15640" max="15640" width="15.42578125" style="4" customWidth="1"/>
    <col min="15641" max="15642" width="14.42578125" style="4" customWidth="1"/>
    <col min="15643" max="15643" width="7.140625" style="4" customWidth="1"/>
    <col min="15644" max="15646" width="15.140625" style="4" customWidth="1"/>
    <col min="15647" max="15647" width="6.7109375" style="4" customWidth="1"/>
    <col min="15648" max="15648" width="16" style="4" customWidth="1"/>
    <col min="15649" max="15649" width="14.85546875" style="4" customWidth="1"/>
    <col min="15650" max="15650" width="12.85546875" style="4" customWidth="1"/>
    <col min="15651" max="15651" width="4.85546875" style="4" customWidth="1"/>
    <col min="15652" max="15652" width="14.140625" style="4" customWidth="1"/>
    <col min="15653" max="15653" width="13.85546875" style="4" customWidth="1"/>
    <col min="15654" max="15654" width="14.140625" style="4" customWidth="1"/>
    <col min="15655" max="15655" width="8.5703125" style="4" bestFit="1" customWidth="1"/>
    <col min="15656" max="15656" width="12.85546875" style="4" customWidth="1"/>
    <col min="15657" max="15657" width="14" style="4" customWidth="1"/>
    <col min="15658" max="15658" width="13.140625" style="4" customWidth="1"/>
    <col min="15659" max="15659" width="8.5703125" style="4" bestFit="1" customWidth="1"/>
    <col min="15660" max="15660" width="15" style="4" customWidth="1"/>
    <col min="15661" max="15661" width="14.7109375" style="4" customWidth="1"/>
    <col min="15662" max="15662" width="15" style="4" customWidth="1"/>
    <col min="15663" max="15663" width="59.7109375" style="4" customWidth="1"/>
    <col min="15664" max="15664" width="81.7109375" style="4" bestFit="1" customWidth="1"/>
    <col min="15665" max="15665" width="19.42578125" style="4" customWidth="1"/>
    <col min="15666" max="15666" width="14.5703125" style="4" customWidth="1"/>
    <col min="15667" max="15667" width="12.28515625" style="4" customWidth="1"/>
    <col min="15668" max="15668" width="14.5703125" style="4" customWidth="1"/>
    <col min="15669" max="15669" width="11.7109375" style="4" customWidth="1"/>
    <col min="15670" max="15670" width="14" style="4" customWidth="1"/>
    <col min="15671" max="15671" width="20.5703125" style="4" customWidth="1"/>
    <col min="15672" max="15672" width="11.7109375" style="4" customWidth="1"/>
    <col min="15673" max="15673" width="10.85546875" style="4" customWidth="1"/>
    <col min="15674" max="15875" width="9.140625" style="4"/>
    <col min="15876" max="15876" width="7.42578125" style="4" customWidth="1"/>
    <col min="15877" max="15877" width="20.7109375" style="4" customWidth="1"/>
    <col min="15878" max="15878" width="44.28515625" style="4" customWidth="1"/>
    <col min="15879" max="15879" width="48.85546875" style="4" customWidth="1"/>
    <col min="15880" max="15880" width="8.5703125" style="4" customWidth="1"/>
    <col min="15881" max="15882" width="5.28515625" style="4" customWidth="1"/>
    <col min="15883" max="15883" width="7" style="4" customWidth="1"/>
    <col min="15884" max="15884" width="12.28515625" style="4" customWidth="1"/>
    <col min="15885" max="15885" width="10.7109375" style="4" customWidth="1"/>
    <col min="15886" max="15886" width="11.140625" style="4" customWidth="1"/>
    <col min="15887" max="15887" width="8.85546875" style="4" customWidth="1"/>
    <col min="15888" max="15888" width="13.85546875" style="4" customWidth="1"/>
    <col min="15889" max="15889" width="38.85546875" style="4" customWidth="1"/>
    <col min="15890" max="15891" width="4.85546875" style="4" customWidth="1"/>
    <col min="15892" max="15892" width="11.85546875" style="4" customWidth="1"/>
    <col min="15893" max="15893" width="9.140625" style="4" customWidth="1"/>
    <col min="15894" max="15894" width="13.42578125" style="4" customWidth="1"/>
    <col min="15895" max="15895" width="15.28515625" style="4" customWidth="1"/>
    <col min="15896" max="15896" width="15.42578125" style="4" customWidth="1"/>
    <col min="15897" max="15898" width="14.42578125" style="4" customWidth="1"/>
    <col min="15899" max="15899" width="7.140625" style="4" customWidth="1"/>
    <col min="15900" max="15902" width="15.140625" style="4" customWidth="1"/>
    <col min="15903" max="15903" width="6.7109375" style="4" customWidth="1"/>
    <col min="15904" max="15904" width="16" style="4" customWidth="1"/>
    <col min="15905" max="15905" width="14.85546875" style="4" customWidth="1"/>
    <col min="15906" max="15906" width="12.85546875" style="4" customWidth="1"/>
    <col min="15907" max="15907" width="4.85546875" style="4" customWidth="1"/>
    <col min="15908" max="15908" width="14.140625" style="4" customWidth="1"/>
    <col min="15909" max="15909" width="13.85546875" style="4" customWidth="1"/>
    <col min="15910" max="15910" width="14.140625" style="4" customWidth="1"/>
    <col min="15911" max="15911" width="8.5703125" style="4" bestFit="1" customWidth="1"/>
    <col min="15912" max="15912" width="12.85546875" style="4" customWidth="1"/>
    <col min="15913" max="15913" width="14" style="4" customWidth="1"/>
    <col min="15914" max="15914" width="13.140625" style="4" customWidth="1"/>
    <col min="15915" max="15915" width="8.5703125" style="4" bestFit="1" customWidth="1"/>
    <col min="15916" max="15916" width="15" style="4" customWidth="1"/>
    <col min="15917" max="15917" width="14.7109375" style="4" customWidth="1"/>
    <col min="15918" max="15918" width="15" style="4" customWidth="1"/>
    <col min="15919" max="15919" width="59.7109375" style="4" customWidth="1"/>
    <col min="15920" max="15920" width="81.7109375" style="4" bestFit="1" customWidth="1"/>
    <col min="15921" max="15921" width="19.42578125" style="4" customWidth="1"/>
    <col min="15922" max="15922" width="14.5703125" style="4" customWidth="1"/>
    <col min="15923" max="15923" width="12.28515625" style="4" customWidth="1"/>
    <col min="15924" max="15924" width="14.5703125" style="4" customWidth="1"/>
    <col min="15925" max="15925" width="11.7109375" style="4" customWidth="1"/>
    <col min="15926" max="15926" width="14" style="4" customWidth="1"/>
    <col min="15927" max="15927" width="20.5703125" style="4" customWidth="1"/>
    <col min="15928" max="15928" width="11.7109375" style="4" customWidth="1"/>
    <col min="15929" max="15929" width="10.85546875" style="4" customWidth="1"/>
    <col min="15930" max="16131" width="9.140625" style="4"/>
    <col min="16132" max="16132" width="7.42578125" style="4" customWidth="1"/>
    <col min="16133" max="16133" width="20.7109375" style="4" customWidth="1"/>
    <col min="16134" max="16134" width="44.28515625" style="4" customWidth="1"/>
    <col min="16135" max="16135" width="48.85546875" style="4" customWidth="1"/>
    <col min="16136" max="16136" width="8.5703125" style="4" customWidth="1"/>
    <col min="16137" max="16138" width="5.28515625" style="4" customWidth="1"/>
    <col min="16139" max="16139" width="7" style="4" customWidth="1"/>
    <col min="16140" max="16140" width="12.28515625" style="4" customWidth="1"/>
    <col min="16141" max="16141" width="10.7109375" style="4" customWidth="1"/>
    <col min="16142" max="16142" width="11.140625" style="4" customWidth="1"/>
    <col min="16143" max="16143" width="8.85546875" style="4" customWidth="1"/>
    <col min="16144" max="16144" width="13.85546875" style="4" customWidth="1"/>
    <col min="16145" max="16145" width="38.85546875" style="4" customWidth="1"/>
    <col min="16146" max="16147" width="4.85546875" style="4" customWidth="1"/>
    <col min="16148" max="16148" width="11.85546875" style="4" customWidth="1"/>
    <col min="16149" max="16149" width="9.140625" style="4" customWidth="1"/>
    <col min="16150" max="16150" width="13.42578125" style="4" customWidth="1"/>
    <col min="16151" max="16151" width="15.28515625" style="4" customWidth="1"/>
    <col min="16152" max="16152" width="15.42578125" style="4" customWidth="1"/>
    <col min="16153" max="16154" width="14.42578125" style="4" customWidth="1"/>
    <col min="16155" max="16155" width="7.140625" style="4" customWidth="1"/>
    <col min="16156" max="16158" width="15.140625" style="4" customWidth="1"/>
    <col min="16159" max="16159" width="6.7109375" style="4" customWidth="1"/>
    <col min="16160" max="16160" width="16" style="4" customWidth="1"/>
    <col min="16161" max="16161" width="14.85546875" style="4" customWidth="1"/>
    <col min="16162" max="16162" width="12.85546875" style="4" customWidth="1"/>
    <col min="16163" max="16163" width="4.85546875" style="4" customWidth="1"/>
    <col min="16164" max="16164" width="14.140625" style="4" customWidth="1"/>
    <col min="16165" max="16165" width="13.85546875" style="4" customWidth="1"/>
    <col min="16166" max="16166" width="14.140625" style="4" customWidth="1"/>
    <col min="16167" max="16167" width="8.5703125" style="4" bestFit="1" customWidth="1"/>
    <col min="16168" max="16168" width="12.85546875" style="4" customWidth="1"/>
    <col min="16169" max="16169" width="14" style="4" customWidth="1"/>
    <col min="16170" max="16170" width="13.140625" style="4" customWidth="1"/>
    <col min="16171" max="16171" width="8.5703125" style="4" bestFit="1" customWidth="1"/>
    <col min="16172" max="16172" width="15" style="4" customWidth="1"/>
    <col min="16173" max="16173" width="14.7109375" style="4" customWidth="1"/>
    <col min="16174" max="16174" width="15" style="4" customWidth="1"/>
    <col min="16175" max="16175" width="59.7109375" style="4" customWidth="1"/>
    <col min="16176" max="16176" width="81.7109375" style="4" bestFit="1" customWidth="1"/>
    <col min="16177" max="16177" width="19.42578125" style="4" customWidth="1"/>
    <col min="16178" max="16178" width="14.5703125" style="4" customWidth="1"/>
    <col min="16179" max="16179" width="12.28515625" style="4" customWidth="1"/>
    <col min="16180" max="16180" width="14.5703125" style="4" customWidth="1"/>
    <col min="16181" max="16181" width="11.7109375" style="4" customWidth="1"/>
    <col min="16182" max="16182" width="14" style="4" customWidth="1"/>
    <col min="16183" max="16183" width="20.5703125" style="4" customWidth="1"/>
    <col min="16184" max="16184" width="11.7109375" style="4" customWidth="1"/>
    <col min="16185" max="16185" width="10.85546875" style="4" customWidth="1"/>
    <col min="16186" max="16384" width="9.140625" style="4"/>
  </cols>
  <sheetData>
    <row r="1" spans="1:66" s="1" customFormat="1" ht="13.15" customHeight="1" x14ac:dyDescent="0.2">
      <c r="G1" s="6"/>
      <c r="H1" s="6"/>
      <c r="I1" s="6"/>
      <c r="J1" s="6"/>
      <c r="K1" s="6"/>
      <c r="L1" s="6"/>
      <c r="M1" s="6"/>
      <c r="N1" s="6"/>
      <c r="O1" s="21" t="s">
        <v>537</v>
      </c>
      <c r="P1" s="3"/>
      <c r="Q1" s="9"/>
      <c r="R1" s="9"/>
      <c r="S1" s="9"/>
      <c r="T1" s="9"/>
      <c r="U1" s="9"/>
      <c r="V1" s="9"/>
      <c r="W1" s="9"/>
      <c r="X1" s="9"/>
      <c r="Y1" s="9"/>
      <c r="Z1" s="9"/>
      <c r="AA1" s="6"/>
      <c r="AB1" s="6"/>
      <c r="AD1" s="10"/>
      <c r="AE1" s="10"/>
      <c r="AF1" s="10"/>
      <c r="AG1" s="10"/>
      <c r="AH1" s="10"/>
      <c r="AI1" s="10"/>
      <c r="AJ1" s="10"/>
      <c r="AK1" s="10"/>
      <c r="AL1" s="10"/>
      <c r="AM1" s="10"/>
      <c r="AN1" s="10"/>
      <c r="AO1" s="10"/>
      <c r="AP1" s="10"/>
      <c r="AQ1" s="10"/>
      <c r="AR1" s="10"/>
      <c r="AS1" s="10"/>
      <c r="AT1" s="10"/>
      <c r="AU1" s="10"/>
      <c r="AV1" s="10"/>
      <c r="AW1" s="10"/>
      <c r="AX1" s="10"/>
      <c r="AY1" s="2"/>
      <c r="AZ1" s="10"/>
      <c r="BA1" s="9"/>
      <c r="BB1" s="11"/>
      <c r="BD1" s="6"/>
      <c r="BL1" s="5"/>
    </row>
    <row r="2" spans="1:66" s="1" customFormat="1" ht="13.15" customHeight="1" x14ac:dyDescent="0.2">
      <c r="G2" s="6"/>
      <c r="H2" s="6"/>
      <c r="I2" s="6"/>
      <c r="J2" s="6"/>
      <c r="K2" s="6"/>
      <c r="L2" s="6"/>
      <c r="M2" s="6"/>
      <c r="N2" s="6"/>
      <c r="O2" s="22" t="s">
        <v>536</v>
      </c>
      <c r="P2" s="3"/>
      <c r="Q2" s="9"/>
      <c r="R2" s="9"/>
      <c r="S2" s="9"/>
      <c r="T2" s="9"/>
      <c r="U2" s="9"/>
      <c r="V2" s="9"/>
      <c r="W2" s="9"/>
      <c r="X2" s="9"/>
      <c r="Y2" s="9"/>
      <c r="Z2" s="9"/>
      <c r="AA2" s="6"/>
      <c r="AB2" s="6"/>
      <c r="AD2" s="10"/>
      <c r="AE2" s="10"/>
      <c r="AF2" s="10"/>
      <c r="AG2" s="10"/>
      <c r="AH2" s="10"/>
      <c r="AI2" s="10"/>
      <c r="AJ2" s="10"/>
      <c r="AK2" s="10"/>
      <c r="AL2" s="10"/>
      <c r="AM2" s="10"/>
      <c r="AN2" s="10"/>
      <c r="AO2" s="10"/>
      <c r="AP2" s="10"/>
      <c r="AQ2" s="10"/>
      <c r="AR2" s="10"/>
      <c r="AS2" s="10"/>
      <c r="AT2" s="10"/>
      <c r="AU2" s="10"/>
      <c r="AV2" s="10"/>
      <c r="AW2" s="10"/>
      <c r="AX2" s="10"/>
      <c r="AY2" s="2"/>
      <c r="AZ2" s="10"/>
      <c r="BA2" s="9"/>
      <c r="BB2" s="11"/>
      <c r="BD2" s="6"/>
      <c r="BL2" s="5"/>
    </row>
    <row r="3" spans="1:66" s="1" customFormat="1" ht="13.15" customHeight="1" x14ac:dyDescent="0.2">
      <c r="F3" s="3" t="s">
        <v>535</v>
      </c>
      <c r="G3" s="6"/>
      <c r="H3" s="6"/>
      <c r="I3" s="6"/>
      <c r="J3" s="6"/>
      <c r="K3" s="6"/>
      <c r="L3" s="6"/>
      <c r="M3" s="6"/>
      <c r="N3" s="6"/>
      <c r="O3" s="22"/>
      <c r="P3" s="3"/>
      <c r="Q3" s="9"/>
      <c r="R3" s="9"/>
      <c r="S3" s="9"/>
      <c r="T3" s="9"/>
      <c r="U3" s="9"/>
      <c r="V3" s="9"/>
      <c r="W3" s="9"/>
      <c r="X3" s="9"/>
      <c r="Y3" s="9"/>
      <c r="Z3" s="9"/>
      <c r="AA3" s="6"/>
      <c r="AB3" s="6"/>
      <c r="AD3" s="10"/>
      <c r="AE3" s="10"/>
      <c r="AF3" s="10"/>
      <c r="AG3" s="10"/>
      <c r="AH3" s="10"/>
      <c r="AI3" s="10"/>
      <c r="AJ3" s="10"/>
      <c r="AK3" s="10"/>
      <c r="AL3" s="10"/>
      <c r="AM3" s="10"/>
      <c r="AN3" s="10"/>
      <c r="AO3" s="10"/>
      <c r="AP3" s="10"/>
      <c r="AQ3" s="10"/>
      <c r="AR3" s="10"/>
      <c r="AS3" s="10"/>
      <c r="AT3" s="10"/>
      <c r="AU3" s="10"/>
      <c r="AV3" s="10"/>
      <c r="AW3" s="10"/>
      <c r="AX3" s="10"/>
      <c r="AY3" s="2"/>
      <c r="AZ3" s="10"/>
      <c r="BA3" s="9"/>
      <c r="BB3" s="11"/>
      <c r="BD3" s="6"/>
      <c r="BL3" s="5"/>
    </row>
    <row r="4" spans="1:66" s="1" customFormat="1" ht="13.15" customHeight="1" x14ac:dyDescent="0.2">
      <c r="G4" s="6"/>
      <c r="H4" s="6"/>
      <c r="I4" s="6"/>
      <c r="J4" s="6"/>
      <c r="K4" s="6"/>
      <c r="L4" s="6"/>
      <c r="M4" s="6"/>
      <c r="N4" s="6"/>
      <c r="P4" s="3"/>
      <c r="Q4" s="9"/>
      <c r="R4" s="9"/>
      <c r="S4" s="9"/>
      <c r="T4" s="9"/>
      <c r="U4" s="9"/>
      <c r="V4" s="9"/>
      <c r="W4" s="9"/>
      <c r="X4" s="9"/>
      <c r="Y4" s="9"/>
      <c r="Z4" s="9"/>
      <c r="AA4" s="6"/>
      <c r="AB4" s="6"/>
      <c r="AD4" s="10"/>
      <c r="AE4" s="10"/>
      <c r="AF4" s="10"/>
      <c r="AG4" s="10"/>
      <c r="AH4" s="10"/>
      <c r="AI4" s="10"/>
      <c r="AJ4" s="10"/>
      <c r="AK4" s="10"/>
      <c r="AL4" s="10"/>
      <c r="AM4" s="10"/>
      <c r="AN4" s="10"/>
      <c r="AO4" s="10"/>
      <c r="AP4" s="10"/>
      <c r="AQ4" s="10"/>
      <c r="AR4" s="10"/>
      <c r="AS4" s="10"/>
      <c r="AT4" s="10"/>
      <c r="AU4" s="10"/>
      <c r="AV4" s="10"/>
      <c r="AW4" s="10"/>
      <c r="AX4" s="10"/>
      <c r="AY4" s="2"/>
      <c r="AZ4" s="10"/>
      <c r="BA4" s="9"/>
      <c r="BB4" s="11"/>
      <c r="BD4" s="6"/>
      <c r="BL4" s="5"/>
    </row>
    <row r="5" spans="1:66" s="12" customFormat="1" ht="13.15" customHeight="1" x14ac:dyDescent="0.2">
      <c r="A5" s="549" t="s">
        <v>0</v>
      </c>
      <c r="B5" s="551" t="s">
        <v>224</v>
      </c>
      <c r="C5" s="549" t="s">
        <v>187</v>
      </c>
      <c r="D5" s="549" t="s">
        <v>227</v>
      </c>
      <c r="E5" s="549" t="s">
        <v>185</v>
      </c>
      <c r="F5" s="550" t="s">
        <v>230</v>
      </c>
      <c r="G5" s="549" t="s">
        <v>76</v>
      </c>
      <c r="H5" s="551" t="s">
        <v>228</v>
      </c>
      <c r="I5" s="549" t="s">
        <v>77</v>
      </c>
      <c r="J5" s="549" t="s">
        <v>78</v>
      </c>
      <c r="K5" s="549" t="s">
        <v>1</v>
      </c>
      <c r="L5" s="549" t="s">
        <v>79</v>
      </c>
      <c r="M5" s="549" t="s">
        <v>6</v>
      </c>
      <c r="N5" s="549" t="s">
        <v>2</v>
      </c>
      <c r="O5" s="549" t="s">
        <v>80</v>
      </c>
      <c r="P5" s="549" t="s">
        <v>81</v>
      </c>
      <c r="Q5" s="549" t="s">
        <v>82</v>
      </c>
      <c r="R5" s="549" t="s">
        <v>83</v>
      </c>
      <c r="S5" s="549" t="s">
        <v>84</v>
      </c>
      <c r="T5" s="549" t="s">
        <v>85</v>
      </c>
      <c r="U5" s="549" t="s">
        <v>3</v>
      </c>
      <c r="V5" s="549" t="s">
        <v>86</v>
      </c>
      <c r="W5" s="549"/>
      <c r="X5" s="549"/>
      <c r="Y5" s="549" t="s">
        <v>87</v>
      </c>
      <c r="Z5" s="549"/>
      <c r="AA5" s="549"/>
      <c r="AB5" s="549" t="s">
        <v>88</v>
      </c>
      <c r="AC5" s="549" t="s">
        <v>89</v>
      </c>
      <c r="AD5" s="549">
        <v>2020</v>
      </c>
      <c r="AE5" s="549"/>
      <c r="AF5" s="549"/>
      <c r="AG5" s="549"/>
      <c r="AH5" s="549">
        <v>2021</v>
      </c>
      <c r="AI5" s="549"/>
      <c r="AJ5" s="549"/>
      <c r="AK5" s="549"/>
      <c r="AL5" s="554">
        <v>2022</v>
      </c>
      <c r="AM5" s="554"/>
      <c r="AN5" s="554"/>
      <c r="AO5" s="554"/>
      <c r="AP5" s="549">
        <v>2023</v>
      </c>
      <c r="AQ5" s="549"/>
      <c r="AR5" s="549"/>
      <c r="AS5" s="549"/>
      <c r="AT5" s="549">
        <v>2024</v>
      </c>
      <c r="AU5" s="549"/>
      <c r="AV5" s="549"/>
      <c r="AW5" s="549"/>
      <c r="AX5" s="555" t="s">
        <v>90</v>
      </c>
      <c r="AY5" s="555"/>
      <c r="AZ5" s="555"/>
      <c r="BA5" s="549" t="s">
        <v>91</v>
      </c>
      <c r="BB5" s="549" t="s">
        <v>92</v>
      </c>
      <c r="BC5" s="549"/>
      <c r="BD5" s="549" t="s">
        <v>93</v>
      </c>
      <c r="BE5" s="549"/>
      <c r="BF5" s="549"/>
      <c r="BG5" s="549"/>
      <c r="BH5" s="549"/>
      <c r="BI5" s="549"/>
      <c r="BJ5" s="549"/>
      <c r="BK5" s="549"/>
      <c r="BL5" s="549"/>
      <c r="BM5" s="549" t="s">
        <v>7</v>
      </c>
    </row>
    <row r="6" spans="1:66" s="12" customFormat="1" ht="13.15" customHeight="1" x14ac:dyDescent="0.2">
      <c r="A6" s="549"/>
      <c r="B6" s="552"/>
      <c r="C6" s="549"/>
      <c r="D6" s="549"/>
      <c r="E6" s="549"/>
      <c r="F6" s="550"/>
      <c r="G6" s="549"/>
      <c r="H6" s="552"/>
      <c r="I6" s="549"/>
      <c r="J6" s="549"/>
      <c r="K6" s="549"/>
      <c r="L6" s="549"/>
      <c r="M6" s="549"/>
      <c r="N6" s="549"/>
      <c r="O6" s="549"/>
      <c r="P6" s="549"/>
      <c r="Q6" s="549"/>
      <c r="R6" s="549"/>
      <c r="S6" s="549"/>
      <c r="T6" s="549"/>
      <c r="U6" s="549"/>
      <c r="V6" s="143" t="s">
        <v>94</v>
      </c>
      <c r="W6" s="549" t="s">
        <v>95</v>
      </c>
      <c r="X6" s="549"/>
      <c r="Y6" s="549"/>
      <c r="Z6" s="549"/>
      <c r="AA6" s="549"/>
      <c r="AB6" s="549"/>
      <c r="AC6" s="549"/>
      <c r="AD6" s="555" t="s">
        <v>4</v>
      </c>
      <c r="AE6" s="555" t="s">
        <v>5</v>
      </c>
      <c r="AF6" s="555" t="s">
        <v>96</v>
      </c>
      <c r="AG6" s="555" t="s">
        <v>97</v>
      </c>
      <c r="AH6" s="555" t="s">
        <v>4</v>
      </c>
      <c r="AI6" s="555" t="s">
        <v>5</v>
      </c>
      <c r="AJ6" s="555" t="s">
        <v>96</v>
      </c>
      <c r="AK6" s="555" t="s">
        <v>97</v>
      </c>
      <c r="AL6" s="555" t="s">
        <v>4</v>
      </c>
      <c r="AM6" s="555" t="s">
        <v>5</v>
      </c>
      <c r="AN6" s="555" t="s">
        <v>96</v>
      </c>
      <c r="AO6" s="555" t="s">
        <v>97</v>
      </c>
      <c r="AP6" s="555" t="s">
        <v>4</v>
      </c>
      <c r="AQ6" s="555" t="s">
        <v>5</v>
      </c>
      <c r="AR6" s="555" t="s">
        <v>96</v>
      </c>
      <c r="AS6" s="555" t="s">
        <v>97</v>
      </c>
      <c r="AT6" s="555" t="s">
        <v>4</v>
      </c>
      <c r="AU6" s="555" t="s">
        <v>5</v>
      </c>
      <c r="AV6" s="555" t="s">
        <v>96</v>
      </c>
      <c r="AW6" s="555" t="s">
        <v>97</v>
      </c>
      <c r="AX6" s="555" t="s">
        <v>4</v>
      </c>
      <c r="AY6" s="555" t="s">
        <v>96</v>
      </c>
      <c r="AZ6" s="555" t="s">
        <v>97</v>
      </c>
      <c r="BA6" s="549"/>
      <c r="BB6" s="549" t="s">
        <v>98</v>
      </c>
      <c r="BC6" s="549" t="s">
        <v>99</v>
      </c>
      <c r="BD6" s="549" t="s">
        <v>100</v>
      </c>
      <c r="BE6" s="549"/>
      <c r="BF6" s="549"/>
      <c r="BG6" s="549" t="s">
        <v>101</v>
      </c>
      <c r="BH6" s="549"/>
      <c r="BI6" s="549"/>
      <c r="BJ6" s="549" t="s">
        <v>102</v>
      </c>
      <c r="BK6" s="549"/>
      <c r="BL6" s="549"/>
      <c r="BM6" s="549"/>
    </row>
    <row r="7" spans="1:66" s="13" customFormat="1" ht="13.15" customHeight="1" x14ac:dyDescent="0.2">
      <c r="A7" s="549"/>
      <c r="B7" s="553"/>
      <c r="C7" s="549"/>
      <c r="D7" s="549"/>
      <c r="E7" s="549"/>
      <c r="F7" s="550"/>
      <c r="G7" s="549"/>
      <c r="H7" s="553"/>
      <c r="I7" s="549"/>
      <c r="J7" s="549"/>
      <c r="K7" s="549"/>
      <c r="L7" s="549"/>
      <c r="M7" s="549"/>
      <c r="N7" s="549"/>
      <c r="O7" s="549"/>
      <c r="P7" s="549"/>
      <c r="Q7" s="549"/>
      <c r="R7" s="549"/>
      <c r="S7" s="549"/>
      <c r="T7" s="549"/>
      <c r="U7" s="549"/>
      <c r="V7" s="143" t="s">
        <v>103</v>
      </c>
      <c r="W7" s="143" t="s">
        <v>104</v>
      </c>
      <c r="X7" s="143" t="s">
        <v>103</v>
      </c>
      <c r="Y7" s="143" t="s">
        <v>105</v>
      </c>
      <c r="Z7" s="143" t="s">
        <v>106</v>
      </c>
      <c r="AA7" s="143" t="s">
        <v>107</v>
      </c>
      <c r="AB7" s="549"/>
      <c r="AC7" s="549"/>
      <c r="AD7" s="555"/>
      <c r="AE7" s="555"/>
      <c r="AF7" s="555"/>
      <c r="AG7" s="555"/>
      <c r="AH7" s="555"/>
      <c r="AI7" s="555"/>
      <c r="AJ7" s="555"/>
      <c r="AK7" s="555"/>
      <c r="AL7" s="555"/>
      <c r="AM7" s="555"/>
      <c r="AN7" s="555"/>
      <c r="AO7" s="555"/>
      <c r="AP7" s="555"/>
      <c r="AQ7" s="555"/>
      <c r="AR7" s="555"/>
      <c r="AS7" s="555"/>
      <c r="AT7" s="555"/>
      <c r="AU7" s="555"/>
      <c r="AV7" s="555"/>
      <c r="AW7" s="555"/>
      <c r="AX7" s="555"/>
      <c r="AY7" s="555"/>
      <c r="AZ7" s="555"/>
      <c r="BA7" s="549"/>
      <c r="BB7" s="549"/>
      <c r="BC7" s="549"/>
      <c r="BD7" s="143" t="s">
        <v>108</v>
      </c>
      <c r="BE7" s="143" t="s">
        <v>109</v>
      </c>
      <c r="BF7" s="143" t="s">
        <v>110</v>
      </c>
      <c r="BG7" s="143" t="s">
        <v>108</v>
      </c>
      <c r="BH7" s="143" t="s">
        <v>109</v>
      </c>
      <c r="BI7" s="143" t="s">
        <v>110</v>
      </c>
      <c r="BJ7" s="143" t="s">
        <v>108</v>
      </c>
      <c r="BK7" s="143" t="s">
        <v>109</v>
      </c>
      <c r="BL7" s="143" t="s">
        <v>110</v>
      </c>
      <c r="BM7" s="549"/>
    </row>
    <row r="8" spans="1:66" s="13" customFormat="1" ht="13.15" customHeight="1" x14ac:dyDescent="0.2">
      <c r="A8" s="20"/>
      <c r="B8" s="20"/>
      <c r="C8" s="20" t="s">
        <v>111</v>
      </c>
      <c r="D8" s="20" t="s">
        <v>112</v>
      </c>
      <c r="E8" s="20" t="s">
        <v>113</v>
      </c>
      <c r="F8" s="143" t="s">
        <v>114</v>
      </c>
      <c r="G8" s="20" t="s">
        <v>115</v>
      </c>
      <c r="H8" s="20"/>
      <c r="I8" s="143" t="s">
        <v>116</v>
      </c>
      <c r="J8" s="20" t="s">
        <v>117</v>
      </c>
      <c r="K8" s="143" t="s">
        <v>118</v>
      </c>
      <c r="L8" s="20" t="s">
        <v>119</v>
      </c>
      <c r="M8" s="143" t="s">
        <v>120</v>
      </c>
      <c r="N8" s="20" t="s">
        <v>121</v>
      </c>
      <c r="O8" s="143" t="s">
        <v>122</v>
      </c>
      <c r="P8" s="20" t="s">
        <v>123</v>
      </c>
      <c r="Q8" s="143" t="s">
        <v>124</v>
      </c>
      <c r="R8" s="20" t="s">
        <v>125</v>
      </c>
      <c r="S8" s="143" t="s">
        <v>126</v>
      </c>
      <c r="T8" s="20" t="s">
        <v>127</v>
      </c>
      <c r="U8" s="143" t="s">
        <v>128</v>
      </c>
      <c r="V8" s="20" t="s">
        <v>129</v>
      </c>
      <c r="W8" s="143" t="s">
        <v>130</v>
      </c>
      <c r="X8" s="20" t="s">
        <v>131</v>
      </c>
      <c r="Y8" s="143" t="s">
        <v>132</v>
      </c>
      <c r="Z8" s="20" t="s">
        <v>133</v>
      </c>
      <c r="AA8" s="143" t="s">
        <v>134</v>
      </c>
      <c r="AB8" s="20" t="s">
        <v>135</v>
      </c>
      <c r="AC8" s="143" t="s">
        <v>136</v>
      </c>
      <c r="AD8" s="20" t="s">
        <v>137</v>
      </c>
      <c r="AE8" s="143" t="s">
        <v>138</v>
      </c>
      <c r="AF8" s="20" t="s">
        <v>139</v>
      </c>
      <c r="AG8" s="143" t="s">
        <v>140</v>
      </c>
      <c r="AH8" s="20" t="s">
        <v>141</v>
      </c>
      <c r="AI8" s="143" t="s">
        <v>142</v>
      </c>
      <c r="AJ8" s="20" t="s">
        <v>143</v>
      </c>
      <c r="AK8" s="143" t="s">
        <v>144</v>
      </c>
      <c r="AL8" s="20" t="s">
        <v>145</v>
      </c>
      <c r="AM8" s="143" t="s">
        <v>146</v>
      </c>
      <c r="AN8" s="20" t="s">
        <v>147</v>
      </c>
      <c r="AO8" s="143" t="s">
        <v>148</v>
      </c>
      <c r="AP8" s="20" t="s">
        <v>149</v>
      </c>
      <c r="AQ8" s="143" t="s">
        <v>150</v>
      </c>
      <c r="AR8" s="20" t="s">
        <v>151</v>
      </c>
      <c r="AS8" s="143" t="s">
        <v>152</v>
      </c>
      <c r="AT8" s="20" t="s">
        <v>153</v>
      </c>
      <c r="AU8" s="143" t="s">
        <v>154</v>
      </c>
      <c r="AV8" s="20" t="s">
        <v>155</v>
      </c>
      <c r="AW8" s="143" t="s">
        <v>156</v>
      </c>
      <c r="AX8" s="20" t="s">
        <v>157</v>
      </c>
      <c r="AY8" s="143" t="s">
        <v>158</v>
      </c>
      <c r="AZ8" s="20" t="s">
        <v>159</v>
      </c>
      <c r="BA8" s="143" t="s">
        <v>160</v>
      </c>
      <c r="BB8" s="20" t="s">
        <v>175</v>
      </c>
      <c r="BC8" s="143" t="s">
        <v>176</v>
      </c>
      <c r="BD8" s="20" t="s">
        <v>177</v>
      </c>
      <c r="BE8" s="143" t="s">
        <v>174</v>
      </c>
      <c r="BF8" s="20" t="s">
        <v>178</v>
      </c>
      <c r="BG8" s="143" t="s">
        <v>179</v>
      </c>
      <c r="BH8" s="20" t="s">
        <v>180</v>
      </c>
      <c r="BI8" s="143" t="s">
        <v>181</v>
      </c>
      <c r="BJ8" s="20" t="s">
        <v>182</v>
      </c>
      <c r="BK8" s="143" t="s">
        <v>167</v>
      </c>
      <c r="BL8" s="20" t="s">
        <v>183</v>
      </c>
      <c r="BM8" s="143" t="s">
        <v>184</v>
      </c>
    </row>
    <row r="9" spans="1:66" ht="13.15" customHeight="1" x14ac:dyDescent="0.2">
      <c r="A9" s="14"/>
      <c r="B9" s="14"/>
      <c r="C9" s="14"/>
      <c r="D9" s="14"/>
      <c r="E9" s="14"/>
      <c r="F9" s="15" t="s">
        <v>166</v>
      </c>
      <c r="G9" s="14"/>
      <c r="H9" s="14"/>
      <c r="I9" s="14"/>
      <c r="J9" s="14"/>
      <c r="K9" s="14"/>
      <c r="L9" s="14"/>
      <c r="M9" s="14"/>
      <c r="N9" s="14"/>
      <c r="O9" s="14"/>
      <c r="P9" s="14"/>
      <c r="Q9" s="14"/>
      <c r="R9" s="14"/>
      <c r="S9" s="14"/>
      <c r="T9" s="14"/>
      <c r="U9" s="14"/>
      <c r="V9" s="14"/>
      <c r="W9" s="14"/>
      <c r="X9" s="14"/>
      <c r="Y9" s="14"/>
      <c r="Z9" s="14"/>
      <c r="AA9" s="14"/>
      <c r="AB9" s="14"/>
      <c r="AC9" s="14"/>
      <c r="AD9" s="16"/>
      <c r="AE9" s="16"/>
      <c r="AF9" s="16"/>
      <c r="AG9" s="16"/>
      <c r="AH9" s="16"/>
      <c r="AI9" s="16"/>
      <c r="AJ9" s="16"/>
      <c r="AK9" s="16"/>
      <c r="AL9" s="16"/>
      <c r="AM9" s="16"/>
      <c r="AN9" s="16"/>
      <c r="AO9" s="16"/>
      <c r="AP9" s="16"/>
      <c r="AQ9" s="16"/>
      <c r="AR9" s="16"/>
      <c r="AS9" s="16"/>
      <c r="AT9" s="16"/>
      <c r="AU9" s="16"/>
      <c r="AV9" s="16"/>
      <c r="AW9" s="16"/>
      <c r="AX9" s="16"/>
      <c r="AY9" s="17"/>
      <c r="AZ9" s="17"/>
      <c r="BA9" s="14"/>
      <c r="BB9" s="14"/>
      <c r="BC9" s="14"/>
      <c r="BD9" s="14"/>
      <c r="BE9" s="14"/>
      <c r="BF9" s="14"/>
      <c r="BG9" s="14"/>
      <c r="BH9" s="14"/>
      <c r="BI9" s="14"/>
      <c r="BJ9" s="14"/>
      <c r="BK9" s="14"/>
      <c r="BL9" s="14"/>
      <c r="BM9" s="14"/>
    </row>
    <row r="10" spans="1:66" s="6" customFormat="1" ht="12" customHeight="1" x14ac:dyDescent="0.25">
      <c r="A10" s="144" t="s">
        <v>214</v>
      </c>
      <c r="B10" s="44"/>
      <c r="C10" s="250"/>
      <c r="D10" s="149"/>
      <c r="E10" s="44"/>
      <c r="F10" s="44" t="s">
        <v>21</v>
      </c>
      <c r="G10" s="146" t="s">
        <v>271</v>
      </c>
      <c r="H10" s="251">
        <v>210023363</v>
      </c>
      <c r="I10" s="145" t="s">
        <v>272</v>
      </c>
      <c r="J10" s="145" t="s">
        <v>273</v>
      </c>
      <c r="K10" s="145" t="s">
        <v>22</v>
      </c>
      <c r="L10" s="145"/>
      <c r="M10" s="145" t="s">
        <v>28</v>
      </c>
      <c r="N10" s="144" t="s">
        <v>140</v>
      </c>
      <c r="O10" s="144" t="s">
        <v>162</v>
      </c>
      <c r="P10" s="145" t="s">
        <v>196</v>
      </c>
      <c r="Q10" s="252" t="s">
        <v>274</v>
      </c>
      <c r="R10" s="145" t="s">
        <v>164</v>
      </c>
      <c r="S10" s="144" t="s">
        <v>162</v>
      </c>
      <c r="T10" s="145" t="s">
        <v>197</v>
      </c>
      <c r="U10" s="145" t="s">
        <v>10</v>
      </c>
      <c r="V10" s="144"/>
      <c r="W10" s="154" t="s">
        <v>290</v>
      </c>
      <c r="X10" s="144" t="s">
        <v>275</v>
      </c>
      <c r="Y10" s="28">
        <v>30</v>
      </c>
      <c r="Z10" s="68">
        <v>60</v>
      </c>
      <c r="AA10" s="54">
        <v>10</v>
      </c>
      <c r="AB10" s="145" t="s">
        <v>198</v>
      </c>
      <c r="AC10" s="26" t="s">
        <v>165</v>
      </c>
      <c r="AD10" s="155">
        <v>570</v>
      </c>
      <c r="AE10" s="156">
        <v>26789.7</v>
      </c>
      <c r="AF10" s="156">
        <f t="shared" ref="AF10:AF12" si="0">AD10*AE10</f>
        <v>15270129</v>
      </c>
      <c r="AG10" s="156">
        <f t="shared" ref="AG10:AG12" si="1">AF10*1.12</f>
        <v>17102544.48</v>
      </c>
      <c r="AH10" s="155">
        <v>570</v>
      </c>
      <c r="AI10" s="156">
        <v>26789.7</v>
      </c>
      <c r="AJ10" s="156">
        <f t="shared" ref="AJ10:AJ12" si="2">AH10*AI10</f>
        <v>15270129</v>
      </c>
      <c r="AK10" s="156">
        <f t="shared" ref="AK10:AK12" si="3">AJ10*1.12</f>
        <v>17102544.48</v>
      </c>
      <c r="AL10" s="155">
        <v>570</v>
      </c>
      <c r="AM10" s="156">
        <v>26789.7</v>
      </c>
      <c r="AN10" s="156">
        <f t="shared" ref="AN10:AN12" si="4">AL10*AM10</f>
        <v>15270129</v>
      </c>
      <c r="AO10" s="156">
        <f t="shared" ref="AO10:AO12" si="5">AN10*1.12</f>
        <v>17102544.48</v>
      </c>
      <c r="AP10" s="155">
        <v>570</v>
      </c>
      <c r="AQ10" s="156">
        <v>26789.7</v>
      </c>
      <c r="AR10" s="156">
        <f t="shared" ref="AR10:AR12" si="6">AP10*AQ10</f>
        <v>15270129</v>
      </c>
      <c r="AS10" s="156">
        <f t="shared" ref="AS10:AS12" si="7">AR10*1.12</f>
        <v>17102544.48</v>
      </c>
      <c r="AT10" s="158">
        <v>570</v>
      </c>
      <c r="AU10" s="156">
        <v>26789.7</v>
      </c>
      <c r="AV10" s="156">
        <f t="shared" ref="AV10:AV28" si="8">AT10*AU10</f>
        <v>15270129</v>
      </c>
      <c r="AW10" s="156">
        <f t="shared" ref="AW10:AW44" si="9">AV10*1.12</f>
        <v>17102544.48</v>
      </c>
      <c r="AX10" s="158">
        <v>0</v>
      </c>
      <c r="AY10" s="156">
        <v>0</v>
      </c>
      <c r="AZ10" s="156">
        <v>0</v>
      </c>
      <c r="BA10" s="144" t="s">
        <v>168</v>
      </c>
      <c r="BB10" s="145"/>
      <c r="BC10" s="145"/>
      <c r="BD10" s="145"/>
      <c r="BE10" s="145"/>
      <c r="BF10" s="145" t="s">
        <v>276</v>
      </c>
      <c r="BG10" s="57"/>
      <c r="BH10" s="45"/>
      <c r="BI10" s="45"/>
      <c r="BJ10" s="25"/>
      <c r="BK10" s="45"/>
      <c r="BL10" s="44"/>
      <c r="BM10" s="44"/>
      <c r="BN10" s="250" t="s">
        <v>270</v>
      </c>
    </row>
    <row r="11" spans="1:66" s="6" customFormat="1" ht="12" customHeight="1" x14ac:dyDescent="0.25">
      <c r="A11" s="144" t="s">
        <v>214</v>
      </c>
      <c r="B11" s="44"/>
      <c r="C11" s="250" t="s">
        <v>270</v>
      </c>
      <c r="D11" s="149" t="s">
        <v>20</v>
      </c>
      <c r="E11" s="44"/>
      <c r="F11" s="44" t="s">
        <v>739</v>
      </c>
      <c r="G11" s="146" t="s">
        <v>271</v>
      </c>
      <c r="H11" s="251">
        <v>210023363</v>
      </c>
      <c r="I11" s="145" t="s">
        <v>272</v>
      </c>
      <c r="J11" s="145" t="s">
        <v>273</v>
      </c>
      <c r="K11" s="145" t="s">
        <v>22</v>
      </c>
      <c r="L11" s="145"/>
      <c r="M11" s="145" t="s">
        <v>28</v>
      </c>
      <c r="N11" s="144" t="s">
        <v>140</v>
      </c>
      <c r="O11" s="144" t="s">
        <v>162</v>
      </c>
      <c r="P11" s="145" t="s">
        <v>196</v>
      </c>
      <c r="Q11" s="144" t="s">
        <v>257</v>
      </c>
      <c r="R11" s="145" t="s">
        <v>164</v>
      </c>
      <c r="S11" s="144" t="s">
        <v>162</v>
      </c>
      <c r="T11" s="145" t="s">
        <v>197</v>
      </c>
      <c r="U11" s="145" t="s">
        <v>10</v>
      </c>
      <c r="V11" s="144"/>
      <c r="W11" s="154" t="s">
        <v>290</v>
      </c>
      <c r="X11" s="144" t="s">
        <v>275</v>
      </c>
      <c r="Y11" s="28">
        <v>30</v>
      </c>
      <c r="Z11" s="68">
        <v>60</v>
      </c>
      <c r="AA11" s="54">
        <v>10</v>
      </c>
      <c r="AB11" s="145" t="s">
        <v>198</v>
      </c>
      <c r="AC11" s="26" t="s">
        <v>165</v>
      </c>
      <c r="AD11" s="155">
        <v>570</v>
      </c>
      <c r="AE11" s="156">
        <v>26789.7</v>
      </c>
      <c r="AF11" s="156">
        <f>AD11*AE11</f>
        <v>15270129</v>
      </c>
      <c r="AG11" s="156">
        <f>AF11*1.12</f>
        <v>17102544.48</v>
      </c>
      <c r="AH11" s="155">
        <v>570</v>
      </c>
      <c r="AI11" s="156">
        <v>26789.7</v>
      </c>
      <c r="AJ11" s="156">
        <f>AH11*AI11</f>
        <v>15270129</v>
      </c>
      <c r="AK11" s="156">
        <f>AJ11*1.12</f>
        <v>17102544.48</v>
      </c>
      <c r="AL11" s="155">
        <v>570</v>
      </c>
      <c r="AM11" s="156">
        <v>26789.7</v>
      </c>
      <c r="AN11" s="156">
        <f>AL11*AM11</f>
        <v>15270129</v>
      </c>
      <c r="AO11" s="156">
        <f>AN11*1.12</f>
        <v>17102544.48</v>
      </c>
      <c r="AP11" s="155">
        <v>570</v>
      </c>
      <c r="AQ11" s="156">
        <v>26789.7</v>
      </c>
      <c r="AR11" s="156">
        <f>AP11*AQ11</f>
        <v>15270129</v>
      </c>
      <c r="AS11" s="156">
        <f>AR11*1.12</f>
        <v>17102544.48</v>
      </c>
      <c r="AT11" s="158">
        <v>570</v>
      </c>
      <c r="AU11" s="156">
        <v>26789.7</v>
      </c>
      <c r="AV11" s="156">
        <f>AT11*AU11</f>
        <v>15270129</v>
      </c>
      <c r="AW11" s="156">
        <f>AV11*1.12</f>
        <v>17102544.48</v>
      </c>
      <c r="AX11" s="158">
        <f>AT11+AP11+AL11+AH11+AD11</f>
        <v>2850</v>
      </c>
      <c r="AY11" s="156">
        <f>AV11+AR11+AN11+AJ11+AF11</f>
        <v>76350645</v>
      </c>
      <c r="AZ11" s="156">
        <f>AW11+AS11+AO11+AK11+AG11</f>
        <v>85512722.400000006</v>
      </c>
      <c r="BA11" s="144" t="s">
        <v>168</v>
      </c>
      <c r="BB11" s="145"/>
      <c r="BC11" s="145"/>
      <c r="BD11" s="145"/>
      <c r="BE11" s="145"/>
      <c r="BF11" s="145" t="s">
        <v>276</v>
      </c>
      <c r="BG11" s="57"/>
      <c r="BH11" s="45"/>
      <c r="BI11" s="45"/>
      <c r="BJ11" s="25"/>
      <c r="BK11" s="45"/>
      <c r="BL11" s="44"/>
      <c r="BM11" s="44" t="s">
        <v>740</v>
      </c>
    </row>
    <row r="12" spans="1:66" s="6" customFormat="1" ht="12" customHeight="1" x14ac:dyDescent="0.25">
      <c r="A12" s="144" t="s">
        <v>214</v>
      </c>
      <c r="B12" s="44"/>
      <c r="C12" s="250"/>
      <c r="D12" s="149"/>
      <c r="E12" s="44"/>
      <c r="F12" s="44" t="s">
        <v>20</v>
      </c>
      <c r="G12" s="146" t="s">
        <v>271</v>
      </c>
      <c r="H12" s="253">
        <v>220016065</v>
      </c>
      <c r="I12" s="146" t="s">
        <v>272</v>
      </c>
      <c r="J12" s="146" t="s">
        <v>273</v>
      </c>
      <c r="K12" s="146" t="s">
        <v>22</v>
      </c>
      <c r="L12" s="146"/>
      <c r="M12" s="146" t="s">
        <v>28</v>
      </c>
      <c r="N12" s="147" t="s">
        <v>140</v>
      </c>
      <c r="O12" s="147" t="s">
        <v>162</v>
      </c>
      <c r="P12" s="146" t="s">
        <v>196</v>
      </c>
      <c r="Q12" s="254" t="s">
        <v>274</v>
      </c>
      <c r="R12" s="146" t="s">
        <v>164</v>
      </c>
      <c r="S12" s="147" t="s">
        <v>162</v>
      </c>
      <c r="T12" s="146" t="s">
        <v>197</v>
      </c>
      <c r="U12" s="146" t="s">
        <v>10</v>
      </c>
      <c r="V12" s="147"/>
      <c r="W12" s="154" t="s">
        <v>290</v>
      </c>
      <c r="X12" s="147" t="s">
        <v>275</v>
      </c>
      <c r="Y12" s="28">
        <v>30</v>
      </c>
      <c r="Z12" s="68">
        <v>60</v>
      </c>
      <c r="AA12" s="54">
        <v>10</v>
      </c>
      <c r="AB12" s="146" t="s">
        <v>198</v>
      </c>
      <c r="AC12" s="26" t="s">
        <v>165</v>
      </c>
      <c r="AD12" s="255">
        <v>142</v>
      </c>
      <c r="AE12" s="256">
        <v>27123.99</v>
      </c>
      <c r="AF12" s="256">
        <f t="shared" si="0"/>
        <v>3851606.58</v>
      </c>
      <c r="AG12" s="256">
        <f t="shared" si="1"/>
        <v>4313799.3696000008</v>
      </c>
      <c r="AH12" s="255">
        <v>142</v>
      </c>
      <c r="AI12" s="256">
        <v>27123.99</v>
      </c>
      <c r="AJ12" s="256">
        <f t="shared" si="2"/>
        <v>3851606.58</v>
      </c>
      <c r="AK12" s="256">
        <f t="shared" si="3"/>
        <v>4313799.3696000008</v>
      </c>
      <c r="AL12" s="255">
        <v>142</v>
      </c>
      <c r="AM12" s="256">
        <v>27123.99</v>
      </c>
      <c r="AN12" s="256">
        <f t="shared" si="4"/>
        <v>3851606.58</v>
      </c>
      <c r="AO12" s="256">
        <f t="shared" si="5"/>
        <v>4313799.3696000008</v>
      </c>
      <c r="AP12" s="255">
        <v>142</v>
      </c>
      <c r="AQ12" s="256">
        <v>27123.99</v>
      </c>
      <c r="AR12" s="256">
        <f t="shared" si="6"/>
        <v>3851606.58</v>
      </c>
      <c r="AS12" s="256">
        <f t="shared" si="7"/>
        <v>4313799.3696000008</v>
      </c>
      <c r="AT12" s="257">
        <v>142</v>
      </c>
      <c r="AU12" s="256">
        <v>27123.99</v>
      </c>
      <c r="AV12" s="256">
        <f t="shared" si="8"/>
        <v>3851606.58</v>
      </c>
      <c r="AW12" s="256">
        <f t="shared" si="9"/>
        <v>4313799.3696000008</v>
      </c>
      <c r="AX12" s="257">
        <v>0</v>
      </c>
      <c r="AY12" s="256">
        <v>0</v>
      </c>
      <c r="AZ12" s="156">
        <v>0</v>
      </c>
      <c r="BA12" s="147" t="s">
        <v>168</v>
      </c>
      <c r="BB12" s="146"/>
      <c r="BC12" s="146"/>
      <c r="BD12" s="146"/>
      <c r="BE12" s="146"/>
      <c r="BF12" s="146" t="s">
        <v>278</v>
      </c>
      <c r="BG12" s="57"/>
      <c r="BH12" s="45"/>
      <c r="BI12" s="45"/>
      <c r="BJ12" s="25"/>
      <c r="BK12" s="45"/>
      <c r="BL12" s="44"/>
      <c r="BM12" s="44"/>
      <c r="BN12" s="250" t="s">
        <v>277</v>
      </c>
    </row>
    <row r="13" spans="1:66" s="6" customFormat="1" ht="12" customHeight="1" x14ac:dyDescent="0.25">
      <c r="A13" s="144" t="s">
        <v>214</v>
      </c>
      <c r="B13" s="44"/>
      <c r="C13" s="250" t="s">
        <v>277</v>
      </c>
      <c r="D13" s="149" t="s">
        <v>21</v>
      </c>
      <c r="E13" s="44"/>
      <c r="F13" s="44" t="s">
        <v>741</v>
      </c>
      <c r="G13" s="146" t="s">
        <v>271</v>
      </c>
      <c r="H13" s="253">
        <v>220016065</v>
      </c>
      <c r="I13" s="146" t="s">
        <v>272</v>
      </c>
      <c r="J13" s="146" t="s">
        <v>273</v>
      </c>
      <c r="K13" s="146" t="s">
        <v>22</v>
      </c>
      <c r="L13" s="146"/>
      <c r="M13" s="146" t="s">
        <v>28</v>
      </c>
      <c r="N13" s="147" t="s">
        <v>140</v>
      </c>
      <c r="O13" s="147" t="s">
        <v>162</v>
      </c>
      <c r="P13" s="146" t="s">
        <v>196</v>
      </c>
      <c r="Q13" s="144" t="s">
        <v>257</v>
      </c>
      <c r="R13" s="146" t="s">
        <v>164</v>
      </c>
      <c r="S13" s="147" t="s">
        <v>162</v>
      </c>
      <c r="T13" s="146" t="s">
        <v>197</v>
      </c>
      <c r="U13" s="146" t="s">
        <v>10</v>
      </c>
      <c r="V13" s="147"/>
      <c r="W13" s="154" t="s">
        <v>290</v>
      </c>
      <c r="X13" s="147" t="s">
        <v>275</v>
      </c>
      <c r="Y13" s="28">
        <v>30</v>
      </c>
      <c r="Z13" s="68">
        <v>60</v>
      </c>
      <c r="AA13" s="54">
        <v>10</v>
      </c>
      <c r="AB13" s="146" t="s">
        <v>198</v>
      </c>
      <c r="AC13" s="26" t="s">
        <v>165</v>
      </c>
      <c r="AD13" s="255">
        <v>142</v>
      </c>
      <c r="AE13" s="256">
        <v>27123.99</v>
      </c>
      <c r="AF13" s="256">
        <f t="shared" ref="AF13" si="10">AD13*AE13</f>
        <v>3851606.58</v>
      </c>
      <c r="AG13" s="256">
        <f t="shared" ref="AG13" si="11">AF13*1.12</f>
        <v>4313799.3696000008</v>
      </c>
      <c r="AH13" s="255">
        <v>142</v>
      </c>
      <c r="AI13" s="256">
        <v>27123.99</v>
      </c>
      <c r="AJ13" s="256">
        <f t="shared" ref="AJ13" si="12">AH13*AI13</f>
        <v>3851606.58</v>
      </c>
      <c r="AK13" s="256">
        <f t="shared" ref="AK13" si="13">AJ13*1.12</f>
        <v>4313799.3696000008</v>
      </c>
      <c r="AL13" s="255">
        <v>142</v>
      </c>
      <c r="AM13" s="256">
        <v>27123.99</v>
      </c>
      <c r="AN13" s="256">
        <f t="shared" ref="AN13" si="14">AL13*AM13</f>
        <v>3851606.58</v>
      </c>
      <c r="AO13" s="256">
        <f t="shared" ref="AO13" si="15">AN13*1.12</f>
        <v>4313799.3696000008</v>
      </c>
      <c r="AP13" s="255">
        <v>142</v>
      </c>
      <c r="AQ13" s="256">
        <v>27123.99</v>
      </c>
      <c r="AR13" s="256">
        <f t="shared" ref="AR13" si="16">AP13*AQ13</f>
        <v>3851606.58</v>
      </c>
      <c r="AS13" s="256">
        <f t="shared" ref="AS13" si="17">AR13*1.12</f>
        <v>4313799.3696000008</v>
      </c>
      <c r="AT13" s="257">
        <v>142</v>
      </c>
      <c r="AU13" s="256">
        <v>27123.99</v>
      </c>
      <c r="AV13" s="256">
        <f t="shared" ref="AV13" si="18">AT13*AU13</f>
        <v>3851606.58</v>
      </c>
      <c r="AW13" s="256">
        <f t="shared" ref="AW13" si="19">AV13*1.12</f>
        <v>4313799.3696000008</v>
      </c>
      <c r="AX13" s="257">
        <f t="shared" ref="AX13" si="20">AT13+AP13+AL13+AH13+AD13</f>
        <v>710</v>
      </c>
      <c r="AY13" s="256">
        <f t="shared" ref="AY13:AZ13" si="21">AV13+AR13+AN13+AJ13+AF13</f>
        <v>19258032.899999999</v>
      </c>
      <c r="AZ13" s="256">
        <f t="shared" si="21"/>
        <v>21568996.848000005</v>
      </c>
      <c r="BA13" s="147" t="s">
        <v>168</v>
      </c>
      <c r="BB13" s="146"/>
      <c r="BC13" s="146"/>
      <c r="BD13" s="146"/>
      <c r="BE13" s="146"/>
      <c r="BF13" s="146" t="s">
        <v>278</v>
      </c>
      <c r="BG13" s="57"/>
      <c r="BH13" s="45"/>
      <c r="BI13" s="45"/>
      <c r="BJ13" s="25"/>
      <c r="BK13" s="45"/>
      <c r="BL13" s="44"/>
      <c r="BM13" s="44" t="s">
        <v>740</v>
      </c>
    </row>
    <row r="14" spans="1:66" s="6" customFormat="1" ht="12" customHeight="1" x14ac:dyDescent="0.25">
      <c r="A14" s="147" t="s">
        <v>190</v>
      </c>
      <c r="B14" s="44"/>
      <c r="C14" s="250"/>
      <c r="D14" s="149"/>
      <c r="E14" s="44"/>
      <c r="F14" s="44" t="s">
        <v>11</v>
      </c>
      <c r="G14" s="146" t="s">
        <v>201</v>
      </c>
      <c r="H14" s="253">
        <v>270006774</v>
      </c>
      <c r="I14" s="146" t="s">
        <v>29</v>
      </c>
      <c r="J14" s="146" t="s">
        <v>202</v>
      </c>
      <c r="K14" s="146" t="s">
        <v>22</v>
      </c>
      <c r="L14" s="146"/>
      <c r="M14" s="146" t="s">
        <v>28</v>
      </c>
      <c r="N14" s="147">
        <v>30</v>
      </c>
      <c r="O14" s="147" t="s">
        <v>162</v>
      </c>
      <c r="P14" s="146" t="s">
        <v>196</v>
      </c>
      <c r="Q14" s="254" t="s">
        <v>274</v>
      </c>
      <c r="R14" s="146" t="s">
        <v>164</v>
      </c>
      <c r="S14" s="147" t="s">
        <v>162</v>
      </c>
      <c r="T14" s="146" t="s">
        <v>197</v>
      </c>
      <c r="U14" s="146" t="s">
        <v>10</v>
      </c>
      <c r="V14" s="147"/>
      <c r="W14" s="154" t="s">
        <v>290</v>
      </c>
      <c r="X14" s="147" t="s">
        <v>275</v>
      </c>
      <c r="Y14" s="28">
        <v>30</v>
      </c>
      <c r="Z14" s="68">
        <v>60</v>
      </c>
      <c r="AA14" s="54">
        <v>10</v>
      </c>
      <c r="AB14" s="146" t="s">
        <v>280</v>
      </c>
      <c r="AC14" s="26" t="s">
        <v>165</v>
      </c>
      <c r="AD14" s="255">
        <v>33610</v>
      </c>
      <c r="AE14" s="256">
        <v>180</v>
      </c>
      <c r="AF14" s="256">
        <f>AD14*AE14</f>
        <v>6049800</v>
      </c>
      <c r="AG14" s="256">
        <f>AF14*1.12</f>
        <v>6775776.0000000009</v>
      </c>
      <c r="AH14" s="255">
        <v>33610</v>
      </c>
      <c r="AI14" s="256">
        <v>189</v>
      </c>
      <c r="AJ14" s="256">
        <f>AH14*AI14</f>
        <v>6352290</v>
      </c>
      <c r="AK14" s="256">
        <f>AJ14*1.12</f>
        <v>7114564.8000000007</v>
      </c>
      <c r="AL14" s="255">
        <v>33610</v>
      </c>
      <c r="AM14" s="256">
        <v>198.45</v>
      </c>
      <c r="AN14" s="256">
        <f>AL14*AM14</f>
        <v>6669904.5</v>
      </c>
      <c r="AO14" s="256">
        <f>AN14*1.12</f>
        <v>7470293.040000001</v>
      </c>
      <c r="AP14" s="255">
        <v>33610</v>
      </c>
      <c r="AQ14" s="256">
        <v>208.37</v>
      </c>
      <c r="AR14" s="256">
        <f>AP14*AQ14</f>
        <v>7003315.7000000002</v>
      </c>
      <c r="AS14" s="256">
        <f>AR14*1.12</f>
        <v>7843713.5840000007</v>
      </c>
      <c r="AT14" s="257">
        <v>33610</v>
      </c>
      <c r="AU14" s="256">
        <v>218.79</v>
      </c>
      <c r="AV14" s="256">
        <f t="shared" si="8"/>
        <v>7353531.8999999994</v>
      </c>
      <c r="AW14" s="256">
        <f t="shared" si="9"/>
        <v>8235955.7280000001</v>
      </c>
      <c r="AX14" s="257">
        <v>0</v>
      </c>
      <c r="AY14" s="256">
        <v>0</v>
      </c>
      <c r="AZ14" s="256">
        <f>AY14*1.12</f>
        <v>0</v>
      </c>
      <c r="BA14" s="147" t="s">
        <v>168</v>
      </c>
      <c r="BB14" s="146"/>
      <c r="BC14" s="146"/>
      <c r="BD14" s="146"/>
      <c r="BE14" s="146"/>
      <c r="BF14" s="146" t="s">
        <v>203</v>
      </c>
      <c r="BG14" s="57"/>
      <c r="BH14" s="45"/>
      <c r="BI14" s="45"/>
      <c r="BJ14" s="25"/>
      <c r="BK14" s="45"/>
      <c r="BL14" s="44"/>
      <c r="BM14" s="44"/>
      <c r="BN14" s="250" t="s">
        <v>279</v>
      </c>
    </row>
    <row r="15" spans="1:66" s="6" customFormat="1" ht="12" customHeight="1" x14ac:dyDescent="0.25">
      <c r="A15" s="147" t="s">
        <v>190</v>
      </c>
      <c r="B15" s="44"/>
      <c r="C15" s="250" t="s">
        <v>279</v>
      </c>
      <c r="D15" s="149" t="s">
        <v>11</v>
      </c>
      <c r="E15" s="44"/>
      <c r="F15" s="44" t="s">
        <v>756</v>
      </c>
      <c r="G15" s="146" t="s">
        <v>201</v>
      </c>
      <c r="H15" s="253">
        <v>270006774</v>
      </c>
      <c r="I15" s="146" t="s">
        <v>29</v>
      </c>
      <c r="J15" s="146" t="s">
        <v>202</v>
      </c>
      <c r="K15" s="146" t="s">
        <v>22</v>
      </c>
      <c r="L15" s="146"/>
      <c r="M15" s="146" t="s">
        <v>28</v>
      </c>
      <c r="N15" s="147">
        <v>30</v>
      </c>
      <c r="O15" s="147" t="s">
        <v>162</v>
      </c>
      <c r="P15" s="146" t="s">
        <v>196</v>
      </c>
      <c r="Q15" s="144" t="s">
        <v>258</v>
      </c>
      <c r="R15" s="146" t="s">
        <v>164</v>
      </c>
      <c r="S15" s="147" t="s">
        <v>162</v>
      </c>
      <c r="T15" s="146" t="s">
        <v>197</v>
      </c>
      <c r="U15" s="146" t="s">
        <v>10</v>
      </c>
      <c r="V15" s="147"/>
      <c r="W15" s="154" t="s">
        <v>290</v>
      </c>
      <c r="X15" s="147" t="s">
        <v>275</v>
      </c>
      <c r="Y15" s="28">
        <v>30</v>
      </c>
      <c r="Z15" s="68">
        <v>60</v>
      </c>
      <c r="AA15" s="54">
        <v>10</v>
      </c>
      <c r="AB15" s="146" t="s">
        <v>280</v>
      </c>
      <c r="AC15" s="26" t="s">
        <v>165</v>
      </c>
      <c r="AD15" s="255">
        <v>33610</v>
      </c>
      <c r="AE15" s="256">
        <v>180</v>
      </c>
      <c r="AF15" s="256">
        <f>AD15*AE15</f>
        <v>6049800</v>
      </c>
      <c r="AG15" s="256">
        <f>AF15*1.12</f>
        <v>6775776.0000000009</v>
      </c>
      <c r="AH15" s="255">
        <v>33610</v>
      </c>
      <c r="AI15" s="256">
        <v>189</v>
      </c>
      <c r="AJ15" s="256">
        <f>AH15*AI15</f>
        <v>6352290</v>
      </c>
      <c r="AK15" s="256">
        <f>AJ15*1.12</f>
        <v>7114564.8000000007</v>
      </c>
      <c r="AL15" s="255">
        <v>33610</v>
      </c>
      <c r="AM15" s="256">
        <v>198.45</v>
      </c>
      <c r="AN15" s="256">
        <f>AL15*AM15</f>
        <v>6669904.5</v>
      </c>
      <c r="AO15" s="256">
        <f>AN15*1.12</f>
        <v>7470293.040000001</v>
      </c>
      <c r="AP15" s="255">
        <v>33610</v>
      </c>
      <c r="AQ15" s="256">
        <v>208.37</v>
      </c>
      <c r="AR15" s="256">
        <f>AP15*AQ15</f>
        <v>7003315.7000000002</v>
      </c>
      <c r="AS15" s="256">
        <f>AR15*1.12</f>
        <v>7843713.5840000007</v>
      </c>
      <c r="AT15" s="257">
        <v>33610</v>
      </c>
      <c r="AU15" s="256">
        <v>218.79</v>
      </c>
      <c r="AV15" s="256">
        <f>AT15*AU15</f>
        <v>7353531.8999999994</v>
      </c>
      <c r="AW15" s="256">
        <f>AV15*1.12</f>
        <v>8235955.7280000001</v>
      </c>
      <c r="AX15" s="257">
        <f>AT15+AP15+AL15+AH15+AD15</f>
        <v>168050</v>
      </c>
      <c r="AY15" s="256">
        <f>AF15+AJ15+AN15+AR15+AV15</f>
        <v>33428842.099999998</v>
      </c>
      <c r="AZ15" s="256">
        <f>AY15*1.12</f>
        <v>37440303.152000003</v>
      </c>
      <c r="BA15" s="147" t="s">
        <v>168</v>
      </c>
      <c r="BB15" s="146"/>
      <c r="BC15" s="146"/>
      <c r="BD15" s="146"/>
      <c r="BE15" s="146"/>
      <c r="BF15" s="146" t="s">
        <v>203</v>
      </c>
      <c r="BG15" s="57"/>
      <c r="BH15" s="45"/>
      <c r="BI15" s="45"/>
      <c r="BJ15" s="25"/>
      <c r="BK15" s="45"/>
      <c r="BL15" s="44"/>
      <c r="BM15" s="44">
        <v>14</v>
      </c>
    </row>
    <row r="16" spans="1:66" s="72" customFormat="1" ht="12" customHeight="1" x14ac:dyDescent="0.25">
      <c r="A16" s="147" t="s">
        <v>190</v>
      </c>
      <c r="B16" s="76"/>
      <c r="C16" s="250"/>
      <c r="D16" s="149"/>
      <c r="E16" s="76"/>
      <c r="F16" s="44" t="s">
        <v>12</v>
      </c>
      <c r="G16" s="146" t="s">
        <v>201</v>
      </c>
      <c r="H16" s="253">
        <v>270008131</v>
      </c>
      <c r="I16" s="146" t="s">
        <v>29</v>
      </c>
      <c r="J16" s="146" t="s">
        <v>202</v>
      </c>
      <c r="K16" s="146" t="s">
        <v>22</v>
      </c>
      <c r="L16" s="146"/>
      <c r="M16" s="146" t="s">
        <v>28</v>
      </c>
      <c r="N16" s="147">
        <v>30</v>
      </c>
      <c r="O16" s="147" t="s">
        <v>162</v>
      </c>
      <c r="P16" s="146" t="s">
        <v>196</v>
      </c>
      <c r="Q16" s="254" t="s">
        <v>274</v>
      </c>
      <c r="R16" s="146" t="s">
        <v>164</v>
      </c>
      <c r="S16" s="147" t="s">
        <v>162</v>
      </c>
      <c r="T16" s="146" t="s">
        <v>197</v>
      </c>
      <c r="U16" s="146" t="s">
        <v>10</v>
      </c>
      <c r="V16" s="147"/>
      <c r="W16" s="154" t="s">
        <v>290</v>
      </c>
      <c r="X16" s="147" t="s">
        <v>275</v>
      </c>
      <c r="Y16" s="28">
        <v>30</v>
      </c>
      <c r="Z16" s="68">
        <v>60</v>
      </c>
      <c r="AA16" s="54">
        <v>10</v>
      </c>
      <c r="AB16" s="146" t="s">
        <v>280</v>
      </c>
      <c r="AC16" s="26" t="s">
        <v>165</v>
      </c>
      <c r="AD16" s="255">
        <v>22500</v>
      </c>
      <c r="AE16" s="256">
        <v>640</v>
      </c>
      <c r="AF16" s="256">
        <f t="shared" ref="AF16:AF44" si="22">AD16*AE16</f>
        <v>14400000</v>
      </c>
      <c r="AG16" s="256">
        <f t="shared" ref="AG16:AG44" si="23">AF16*1.12</f>
        <v>16128000.000000002</v>
      </c>
      <c r="AH16" s="255">
        <v>22500</v>
      </c>
      <c r="AI16" s="256">
        <v>672</v>
      </c>
      <c r="AJ16" s="256">
        <f t="shared" ref="AJ16:AJ44" si="24">AH16*AI16</f>
        <v>15120000</v>
      </c>
      <c r="AK16" s="256">
        <f t="shared" ref="AK16:AK44" si="25">AJ16*1.12</f>
        <v>16934400</v>
      </c>
      <c r="AL16" s="255">
        <v>22500</v>
      </c>
      <c r="AM16" s="256">
        <v>705.6</v>
      </c>
      <c r="AN16" s="256">
        <f t="shared" ref="AN16:AN28" si="26">AL16*AM16</f>
        <v>15876000</v>
      </c>
      <c r="AO16" s="256">
        <f t="shared" ref="AO16:AO44" si="27">AN16*1.12</f>
        <v>17781120</v>
      </c>
      <c r="AP16" s="255">
        <v>22500</v>
      </c>
      <c r="AQ16" s="256">
        <v>740.88</v>
      </c>
      <c r="AR16" s="256">
        <f t="shared" ref="AR16:AR28" si="28">AP16*AQ16</f>
        <v>16669800</v>
      </c>
      <c r="AS16" s="256">
        <f t="shared" ref="AS16:AS44" si="29">AR16*1.12</f>
        <v>18670176</v>
      </c>
      <c r="AT16" s="257">
        <v>22500</v>
      </c>
      <c r="AU16" s="256">
        <v>777.92</v>
      </c>
      <c r="AV16" s="256">
        <f t="shared" si="8"/>
        <v>17503200</v>
      </c>
      <c r="AW16" s="256">
        <f t="shared" si="9"/>
        <v>19603584.000000004</v>
      </c>
      <c r="AX16" s="257">
        <v>0</v>
      </c>
      <c r="AY16" s="256">
        <v>0</v>
      </c>
      <c r="AZ16" s="256">
        <f t="shared" ref="AZ16:AZ44" si="30">AY16*1.12</f>
        <v>0</v>
      </c>
      <c r="BA16" s="147" t="s">
        <v>168</v>
      </c>
      <c r="BB16" s="146"/>
      <c r="BC16" s="146"/>
      <c r="BD16" s="146"/>
      <c r="BE16" s="146"/>
      <c r="BF16" s="146" t="s">
        <v>204</v>
      </c>
      <c r="BG16" s="27"/>
      <c r="BH16" s="24"/>
      <c r="BI16" s="24"/>
      <c r="BJ16" s="23"/>
      <c r="BK16" s="24"/>
      <c r="BL16" s="71"/>
      <c r="BM16" s="71"/>
      <c r="BN16" s="250" t="s">
        <v>281</v>
      </c>
    </row>
    <row r="17" spans="1:98" s="72" customFormat="1" ht="12" customHeight="1" x14ac:dyDescent="0.25">
      <c r="A17" s="147" t="s">
        <v>190</v>
      </c>
      <c r="B17" s="76"/>
      <c r="C17" s="250" t="s">
        <v>281</v>
      </c>
      <c r="D17" s="149" t="s">
        <v>12</v>
      </c>
      <c r="E17" s="76"/>
      <c r="F17" s="44" t="s">
        <v>757</v>
      </c>
      <c r="G17" s="146" t="s">
        <v>201</v>
      </c>
      <c r="H17" s="253">
        <v>270008131</v>
      </c>
      <c r="I17" s="146" t="s">
        <v>29</v>
      </c>
      <c r="J17" s="146" t="s">
        <v>202</v>
      </c>
      <c r="K17" s="146" t="s">
        <v>22</v>
      </c>
      <c r="L17" s="146"/>
      <c r="M17" s="146" t="s">
        <v>28</v>
      </c>
      <c r="N17" s="147">
        <v>30</v>
      </c>
      <c r="O17" s="147" t="s">
        <v>162</v>
      </c>
      <c r="P17" s="146" t="s">
        <v>196</v>
      </c>
      <c r="Q17" s="144" t="s">
        <v>258</v>
      </c>
      <c r="R17" s="146" t="s">
        <v>164</v>
      </c>
      <c r="S17" s="147" t="s">
        <v>162</v>
      </c>
      <c r="T17" s="146" t="s">
        <v>197</v>
      </c>
      <c r="U17" s="146" t="s">
        <v>10</v>
      </c>
      <c r="V17" s="147"/>
      <c r="W17" s="154" t="s">
        <v>290</v>
      </c>
      <c r="X17" s="147" t="s">
        <v>275</v>
      </c>
      <c r="Y17" s="28">
        <v>30</v>
      </c>
      <c r="Z17" s="68">
        <v>60</v>
      </c>
      <c r="AA17" s="54">
        <v>10</v>
      </c>
      <c r="AB17" s="146" t="s">
        <v>280</v>
      </c>
      <c r="AC17" s="26" t="s">
        <v>165</v>
      </c>
      <c r="AD17" s="255">
        <v>22500</v>
      </c>
      <c r="AE17" s="256">
        <v>640</v>
      </c>
      <c r="AF17" s="256">
        <f>AD17*AE17</f>
        <v>14400000</v>
      </c>
      <c r="AG17" s="256">
        <f>AF17*1.12</f>
        <v>16128000.000000002</v>
      </c>
      <c r="AH17" s="255">
        <v>22500</v>
      </c>
      <c r="AI17" s="256">
        <v>672</v>
      </c>
      <c r="AJ17" s="256">
        <f>AH17*AI17</f>
        <v>15120000</v>
      </c>
      <c r="AK17" s="256">
        <f>AJ17*1.12</f>
        <v>16934400</v>
      </c>
      <c r="AL17" s="255">
        <v>22500</v>
      </c>
      <c r="AM17" s="256">
        <v>705.6</v>
      </c>
      <c r="AN17" s="256">
        <f>AL17*AM17</f>
        <v>15876000</v>
      </c>
      <c r="AO17" s="256">
        <f>AN17*1.12</f>
        <v>17781120</v>
      </c>
      <c r="AP17" s="255">
        <v>22500</v>
      </c>
      <c r="AQ17" s="256">
        <v>740.88</v>
      </c>
      <c r="AR17" s="256">
        <f>AP17*AQ17</f>
        <v>16669800</v>
      </c>
      <c r="AS17" s="256">
        <f>AR17*1.12</f>
        <v>18670176</v>
      </c>
      <c r="AT17" s="257">
        <v>22500</v>
      </c>
      <c r="AU17" s="256">
        <v>777.92</v>
      </c>
      <c r="AV17" s="256">
        <f>AT17*AU17</f>
        <v>17503200</v>
      </c>
      <c r="AW17" s="256">
        <f>AV17*1.12</f>
        <v>19603584.000000004</v>
      </c>
      <c r="AX17" s="257">
        <f>AT17+AP17+AL17+AH17+AD17</f>
        <v>112500</v>
      </c>
      <c r="AY17" s="256">
        <f>AF17+AJ17+AN17+AR17+AV17</f>
        <v>79569000</v>
      </c>
      <c r="AZ17" s="256">
        <f>AY17*1.12</f>
        <v>89117280.000000015</v>
      </c>
      <c r="BA17" s="147" t="s">
        <v>168</v>
      </c>
      <c r="BB17" s="146"/>
      <c r="BC17" s="146"/>
      <c r="BD17" s="146"/>
      <c r="BE17" s="146"/>
      <c r="BF17" s="146" t="s">
        <v>204</v>
      </c>
      <c r="BG17" s="27"/>
      <c r="BH17" s="24"/>
      <c r="BI17" s="24"/>
      <c r="BJ17" s="23"/>
      <c r="BK17" s="24"/>
      <c r="BL17" s="71"/>
      <c r="BM17" s="44">
        <v>14</v>
      </c>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row>
    <row r="18" spans="1:98" s="6" customFormat="1" ht="12" customHeight="1" x14ac:dyDescent="0.25">
      <c r="A18" s="147" t="s">
        <v>190</v>
      </c>
      <c r="B18" s="44"/>
      <c r="C18" s="250"/>
      <c r="D18" s="149"/>
      <c r="E18" s="44"/>
      <c r="F18" s="44" t="s">
        <v>15</v>
      </c>
      <c r="G18" s="146" t="s">
        <v>194</v>
      </c>
      <c r="H18" s="253">
        <v>270006612</v>
      </c>
      <c r="I18" s="146" t="s">
        <v>29</v>
      </c>
      <c r="J18" s="146" t="s">
        <v>195</v>
      </c>
      <c r="K18" s="146" t="s">
        <v>22</v>
      </c>
      <c r="L18" s="146"/>
      <c r="M18" s="146" t="s">
        <v>28</v>
      </c>
      <c r="N18" s="147">
        <v>30</v>
      </c>
      <c r="O18" s="147" t="s">
        <v>162</v>
      </c>
      <c r="P18" s="146" t="s">
        <v>196</v>
      </c>
      <c r="Q18" s="254" t="s">
        <v>274</v>
      </c>
      <c r="R18" s="146" t="s">
        <v>164</v>
      </c>
      <c r="S18" s="147" t="s">
        <v>162</v>
      </c>
      <c r="T18" s="146" t="s">
        <v>197</v>
      </c>
      <c r="U18" s="146" t="s">
        <v>10</v>
      </c>
      <c r="V18" s="147"/>
      <c r="W18" s="154" t="s">
        <v>290</v>
      </c>
      <c r="X18" s="147" t="s">
        <v>275</v>
      </c>
      <c r="Y18" s="28">
        <v>30</v>
      </c>
      <c r="Z18" s="68">
        <v>60</v>
      </c>
      <c r="AA18" s="54">
        <v>10</v>
      </c>
      <c r="AB18" s="146" t="s">
        <v>280</v>
      </c>
      <c r="AC18" s="26" t="s">
        <v>165</v>
      </c>
      <c r="AD18" s="255">
        <v>29828</v>
      </c>
      <c r="AE18" s="256">
        <v>322.51</v>
      </c>
      <c r="AF18" s="256">
        <f t="shared" si="22"/>
        <v>9619828.2799999993</v>
      </c>
      <c r="AG18" s="256">
        <f t="shared" si="23"/>
        <v>10774207.673599999</v>
      </c>
      <c r="AH18" s="255">
        <v>29828</v>
      </c>
      <c r="AI18" s="256">
        <v>338.64</v>
      </c>
      <c r="AJ18" s="256">
        <f t="shared" si="24"/>
        <v>10100953.92</v>
      </c>
      <c r="AK18" s="256">
        <f t="shared" si="25"/>
        <v>11313068.390400002</v>
      </c>
      <c r="AL18" s="255">
        <v>29828</v>
      </c>
      <c r="AM18" s="256">
        <v>355.57</v>
      </c>
      <c r="AN18" s="256">
        <f t="shared" si="26"/>
        <v>10605941.959999999</v>
      </c>
      <c r="AO18" s="256">
        <f t="shared" si="27"/>
        <v>11878654.995200001</v>
      </c>
      <c r="AP18" s="255">
        <v>29828</v>
      </c>
      <c r="AQ18" s="256">
        <v>322.51</v>
      </c>
      <c r="AR18" s="256">
        <f t="shared" si="28"/>
        <v>9619828.2799999993</v>
      </c>
      <c r="AS18" s="256">
        <f t="shared" si="29"/>
        <v>10774207.673599999</v>
      </c>
      <c r="AT18" s="257">
        <v>29828</v>
      </c>
      <c r="AU18" s="256">
        <v>338.64</v>
      </c>
      <c r="AV18" s="256">
        <f t="shared" si="8"/>
        <v>10100953.92</v>
      </c>
      <c r="AW18" s="256">
        <f t="shared" si="9"/>
        <v>11313068.390400002</v>
      </c>
      <c r="AX18" s="257">
        <v>0</v>
      </c>
      <c r="AY18" s="256">
        <v>0</v>
      </c>
      <c r="AZ18" s="256">
        <f t="shared" si="30"/>
        <v>0</v>
      </c>
      <c r="BA18" s="147" t="s">
        <v>168</v>
      </c>
      <c r="BB18" s="146"/>
      <c r="BC18" s="146"/>
      <c r="BD18" s="146"/>
      <c r="BE18" s="146"/>
      <c r="BF18" s="146" t="s">
        <v>199</v>
      </c>
      <c r="BG18" s="57"/>
      <c r="BH18" s="45"/>
      <c r="BI18" s="45"/>
      <c r="BJ18" s="25"/>
      <c r="BK18" s="45"/>
      <c r="BL18" s="44"/>
      <c r="BM18" s="44"/>
      <c r="BN18" s="250" t="s">
        <v>282</v>
      </c>
    </row>
    <row r="19" spans="1:98" s="6" customFormat="1" ht="12" customHeight="1" x14ac:dyDescent="0.25">
      <c r="A19" s="147" t="s">
        <v>190</v>
      </c>
      <c r="B19" s="44"/>
      <c r="C19" s="250" t="s">
        <v>282</v>
      </c>
      <c r="D19" s="149" t="s">
        <v>14</v>
      </c>
      <c r="E19" s="44"/>
      <c r="F19" s="44" t="s">
        <v>758</v>
      </c>
      <c r="G19" s="146" t="s">
        <v>194</v>
      </c>
      <c r="H19" s="253">
        <v>270006612</v>
      </c>
      <c r="I19" s="146" t="s">
        <v>29</v>
      </c>
      <c r="J19" s="146" t="s">
        <v>195</v>
      </c>
      <c r="K19" s="146" t="s">
        <v>22</v>
      </c>
      <c r="L19" s="146"/>
      <c r="M19" s="146" t="s">
        <v>28</v>
      </c>
      <c r="N19" s="147">
        <v>30</v>
      </c>
      <c r="O19" s="147" t="s">
        <v>162</v>
      </c>
      <c r="P19" s="146" t="s">
        <v>196</v>
      </c>
      <c r="Q19" s="144" t="s">
        <v>258</v>
      </c>
      <c r="R19" s="146" t="s">
        <v>164</v>
      </c>
      <c r="S19" s="147" t="s">
        <v>162</v>
      </c>
      <c r="T19" s="146" t="s">
        <v>197</v>
      </c>
      <c r="U19" s="146" t="s">
        <v>10</v>
      </c>
      <c r="V19" s="147"/>
      <c r="W19" s="154" t="s">
        <v>290</v>
      </c>
      <c r="X19" s="147" t="s">
        <v>275</v>
      </c>
      <c r="Y19" s="28">
        <v>30</v>
      </c>
      <c r="Z19" s="68">
        <v>60</v>
      </c>
      <c r="AA19" s="54">
        <v>10</v>
      </c>
      <c r="AB19" s="146" t="s">
        <v>280</v>
      </c>
      <c r="AC19" s="26" t="s">
        <v>165</v>
      </c>
      <c r="AD19" s="255">
        <v>29828</v>
      </c>
      <c r="AE19" s="256">
        <v>322.51</v>
      </c>
      <c r="AF19" s="256">
        <f>AD19*AE19</f>
        <v>9619828.2799999993</v>
      </c>
      <c r="AG19" s="256">
        <f>AF19*1.12</f>
        <v>10774207.673599999</v>
      </c>
      <c r="AH19" s="255">
        <v>29828</v>
      </c>
      <c r="AI19" s="256">
        <v>338.64</v>
      </c>
      <c r="AJ19" s="256">
        <f>AH19*AI19</f>
        <v>10100953.92</v>
      </c>
      <c r="AK19" s="256">
        <f>AJ19*1.12</f>
        <v>11313068.390400002</v>
      </c>
      <c r="AL19" s="255">
        <v>29828</v>
      </c>
      <c r="AM19" s="256">
        <v>355.57</v>
      </c>
      <c r="AN19" s="256">
        <f>AL19*AM19</f>
        <v>10605941.959999999</v>
      </c>
      <c r="AO19" s="256">
        <f>AN19*1.12</f>
        <v>11878654.995200001</v>
      </c>
      <c r="AP19" s="255">
        <v>29828</v>
      </c>
      <c r="AQ19" s="256">
        <v>322.51</v>
      </c>
      <c r="AR19" s="256">
        <f>AP19*AQ19</f>
        <v>9619828.2799999993</v>
      </c>
      <c r="AS19" s="256">
        <f>AR19*1.12</f>
        <v>10774207.673599999</v>
      </c>
      <c r="AT19" s="257">
        <v>29828</v>
      </c>
      <c r="AU19" s="256">
        <v>338.64</v>
      </c>
      <c r="AV19" s="256">
        <f>AT19*AU19</f>
        <v>10100953.92</v>
      </c>
      <c r="AW19" s="256">
        <f>AV19*1.12</f>
        <v>11313068.390400002</v>
      </c>
      <c r="AX19" s="257">
        <f>AT19+AP19+AL19+AH19+AD19</f>
        <v>149140</v>
      </c>
      <c r="AY19" s="256">
        <v>0</v>
      </c>
      <c r="AZ19" s="256">
        <f>AY19*1.12</f>
        <v>0</v>
      </c>
      <c r="BA19" s="147" t="s">
        <v>168</v>
      </c>
      <c r="BB19" s="146"/>
      <c r="BC19" s="146"/>
      <c r="BD19" s="146"/>
      <c r="BE19" s="146"/>
      <c r="BF19" s="146" t="s">
        <v>199</v>
      </c>
      <c r="BG19" s="57"/>
      <c r="BH19" s="45"/>
      <c r="BI19" s="45"/>
      <c r="BJ19" s="25"/>
      <c r="BK19" s="45"/>
      <c r="BL19" s="44"/>
      <c r="BM19" s="44">
        <v>14</v>
      </c>
    </row>
    <row r="20" spans="1:98" s="6" customFormat="1" ht="12" customHeight="1" x14ac:dyDescent="0.25">
      <c r="A20" s="147" t="s">
        <v>190</v>
      </c>
      <c r="B20" s="44"/>
      <c r="C20" s="250"/>
      <c r="D20" s="149"/>
      <c r="E20" s="44"/>
      <c r="F20" s="44" t="s">
        <v>13</v>
      </c>
      <c r="G20" s="146" t="s">
        <v>205</v>
      </c>
      <c r="H20" s="253">
        <v>270009107</v>
      </c>
      <c r="I20" s="146" t="s">
        <v>29</v>
      </c>
      <c r="J20" s="146" t="s">
        <v>206</v>
      </c>
      <c r="K20" s="146" t="s">
        <v>22</v>
      </c>
      <c r="L20" s="146"/>
      <c r="M20" s="146" t="s">
        <v>28</v>
      </c>
      <c r="N20" s="147">
        <v>30</v>
      </c>
      <c r="O20" s="147" t="s">
        <v>162</v>
      </c>
      <c r="P20" s="146" t="s">
        <v>196</v>
      </c>
      <c r="Q20" s="254" t="s">
        <v>274</v>
      </c>
      <c r="R20" s="146" t="s">
        <v>164</v>
      </c>
      <c r="S20" s="147" t="s">
        <v>162</v>
      </c>
      <c r="T20" s="146" t="s">
        <v>197</v>
      </c>
      <c r="U20" s="146" t="s">
        <v>10</v>
      </c>
      <c r="V20" s="147"/>
      <c r="W20" s="154" t="s">
        <v>290</v>
      </c>
      <c r="X20" s="147" t="s">
        <v>275</v>
      </c>
      <c r="Y20" s="28">
        <v>30</v>
      </c>
      <c r="Z20" s="68">
        <v>60</v>
      </c>
      <c r="AA20" s="54">
        <v>10</v>
      </c>
      <c r="AB20" s="146" t="s">
        <v>280</v>
      </c>
      <c r="AC20" s="26" t="s">
        <v>165</v>
      </c>
      <c r="AD20" s="255">
        <v>31900</v>
      </c>
      <c r="AE20" s="256">
        <v>480</v>
      </c>
      <c r="AF20" s="256">
        <f t="shared" si="22"/>
        <v>15312000</v>
      </c>
      <c r="AG20" s="256">
        <f t="shared" si="23"/>
        <v>17149440</v>
      </c>
      <c r="AH20" s="255">
        <v>31900</v>
      </c>
      <c r="AI20" s="256">
        <v>504</v>
      </c>
      <c r="AJ20" s="256">
        <f t="shared" si="24"/>
        <v>16077600</v>
      </c>
      <c r="AK20" s="256">
        <f t="shared" si="25"/>
        <v>18006912</v>
      </c>
      <c r="AL20" s="255">
        <v>31900</v>
      </c>
      <c r="AM20" s="256">
        <v>529.20000000000005</v>
      </c>
      <c r="AN20" s="256">
        <f t="shared" si="26"/>
        <v>16881480</v>
      </c>
      <c r="AO20" s="256">
        <f t="shared" si="27"/>
        <v>18907257.600000001</v>
      </c>
      <c r="AP20" s="255">
        <v>31900</v>
      </c>
      <c r="AQ20" s="256">
        <v>555.6</v>
      </c>
      <c r="AR20" s="256">
        <f t="shared" si="28"/>
        <v>17723640</v>
      </c>
      <c r="AS20" s="256">
        <f t="shared" si="29"/>
        <v>19850476.800000001</v>
      </c>
      <c r="AT20" s="257">
        <v>31900</v>
      </c>
      <c r="AU20" s="256">
        <v>583.44000000000005</v>
      </c>
      <c r="AV20" s="256">
        <f t="shared" si="8"/>
        <v>18611736</v>
      </c>
      <c r="AW20" s="256">
        <f t="shared" si="9"/>
        <v>20845144.32</v>
      </c>
      <c r="AX20" s="257">
        <v>0</v>
      </c>
      <c r="AY20" s="256">
        <v>0</v>
      </c>
      <c r="AZ20" s="256">
        <f t="shared" si="30"/>
        <v>0</v>
      </c>
      <c r="BA20" s="147" t="s">
        <v>168</v>
      </c>
      <c r="BB20" s="146"/>
      <c r="BC20" s="146"/>
      <c r="BD20" s="146"/>
      <c r="BE20" s="146"/>
      <c r="BF20" s="146" t="s">
        <v>207</v>
      </c>
      <c r="BG20" s="57"/>
      <c r="BH20" s="45"/>
      <c r="BI20" s="45"/>
      <c r="BJ20" s="25"/>
      <c r="BK20" s="45"/>
      <c r="BL20" s="44"/>
      <c r="BM20" s="44"/>
      <c r="BN20" s="250" t="s">
        <v>283</v>
      </c>
    </row>
    <row r="21" spans="1:98" s="407" customFormat="1" ht="12.95" customHeight="1" x14ac:dyDescent="0.25">
      <c r="A21" s="464" t="s">
        <v>190</v>
      </c>
      <c r="B21" s="464" t="s">
        <v>570</v>
      </c>
      <c r="C21" s="465" t="s">
        <v>282</v>
      </c>
      <c r="D21" s="448" t="s">
        <v>703</v>
      </c>
      <c r="E21" s="466"/>
      <c r="F21" s="466" t="s">
        <v>758</v>
      </c>
      <c r="G21" s="467" t="s">
        <v>194</v>
      </c>
      <c r="H21" s="468">
        <v>270006612</v>
      </c>
      <c r="I21" s="469" t="s">
        <v>29</v>
      </c>
      <c r="J21" s="469" t="s">
        <v>195</v>
      </c>
      <c r="K21" s="470" t="s">
        <v>22</v>
      </c>
      <c r="L21" s="470"/>
      <c r="M21" s="470" t="s">
        <v>28</v>
      </c>
      <c r="N21" s="471">
        <v>30</v>
      </c>
      <c r="O21" s="471" t="s">
        <v>162</v>
      </c>
      <c r="P21" s="470" t="s">
        <v>196</v>
      </c>
      <c r="Q21" s="472" t="s">
        <v>258</v>
      </c>
      <c r="R21" s="470" t="s">
        <v>164</v>
      </c>
      <c r="S21" s="471" t="s">
        <v>162</v>
      </c>
      <c r="T21" s="470" t="s">
        <v>197</v>
      </c>
      <c r="U21" s="470" t="s">
        <v>10</v>
      </c>
      <c r="V21" s="473"/>
      <c r="W21" s="474" t="s">
        <v>290</v>
      </c>
      <c r="X21" s="471" t="s">
        <v>275</v>
      </c>
      <c r="Y21" s="449">
        <v>30</v>
      </c>
      <c r="Z21" s="454">
        <v>60</v>
      </c>
      <c r="AA21" s="455">
        <v>10</v>
      </c>
      <c r="AB21" s="469" t="s">
        <v>280</v>
      </c>
      <c r="AC21" s="475" t="s">
        <v>165</v>
      </c>
      <c r="AD21" s="476">
        <v>29828</v>
      </c>
      <c r="AE21" s="477">
        <v>322.51</v>
      </c>
      <c r="AF21" s="477">
        <v>9619828.2799999993</v>
      </c>
      <c r="AG21" s="477">
        <f t="shared" si="23"/>
        <v>10774207.673599999</v>
      </c>
      <c r="AH21" s="476">
        <v>29828</v>
      </c>
      <c r="AI21" s="478">
        <v>338.63</v>
      </c>
      <c r="AJ21" s="478">
        <f>AH21*AI21</f>
        <v>10100655.640000001</v>
      </c>
      <c r="AK21" s="477">
        <f t="shared" si="25"/>
        <v>11312734.316800002</v>
      </c>
      <c r="AL21" s="476">
        <v>29828</v>
      </c>
      <c r="AM21" s="477">
        <v>355.56</v>
      </c>
      <c r="AN21" s="478">
        <f>AL21*AM21</f>
        <v>10605643.68</v>
      </c>
      <c r="AO21" s="477">
        <f t="shared" si="27"/>
        <v>11878320.921600001</v>
      </c>
      <c r="AP21" s="476">
        <v>29828</v>
      </c>
      <c r="AQ21" s="477">
        <v>322.51</v>
      </c>
      <c r="AR21" s="477">
        <v>9619828.2799999993</v>
      </c>
      <c r="AS21" s="477">
        <f t="shared" si="29"/>
        <v>10774207.673599999</v>
      </c>
      <c r="AT21" s="479">
        <v>29828</v>
      </c>
      <c r="AU21" s="477">
        <v>338.64</v>
      </c>
      <c r="AV21" s="477">
        <v>10100953.92</v>
      </c>
      <c r="AW21" s="477">
        <f t="shared" si="9"/>
        <v>11313068.390400002</v>
      </c>
      <c r="AX21" s="480">
        <f>AD21+AH21+AL21+AP21+AT21</f>
        <v>149140</v>
      </c>
      <c r="AY21" s="460">
        <f>AF21+AJ21+AR21+AN21+AV21</f>
        <v>50046909.800000004</v>
      </c>
      <c r="AZ21" s="460">
        <f t="shared" ref="AZ21" si="31">AG21+AK21+AO21+AS21+AW21</f>
        <v>56052538.976000004</v>
      </c>
      <c r="BA21" s="481">
        <v>120240021112</v>
      </c>
      <c r="BB21" s="482"/>
      <c r="BC21" s="482"/>
      <c r="BD21" s="483" t="s">
        <v>199</v>
      </c>
      <c r="BE21" s="482"/>
      <c r="BF21" s="483"/>
      <c r="BG21" s="484"/>
      <c r="BH21" s="485"/>
      <c r="BI21" s="485"/>
      <c r="BJ21" s="486"/>
      <c r="BK21" s="485"/>
      <c r="BL21" s="466"/>
      <c r="BM21" s="466"/>
    </row>
    <row r="22" spans="1:98" s="6" customFormat="1" ht="12" customHeight="1" x14ac:dyDescent="0.25">
      <c r="A22" s="147" t="s">
        <v>190</v>
      </c>
      <c r="B22" s="44"/>
      <c r="C22" s="250" t="s">
        <v>283</v>
      </c>
      <c r="D22" s="149" t="s">
        <v>13</v>
      </c>
      <c r="E22" s="44"/>
      <c r="F22" s="44" t="s">
        <v>759</v>
      </c>
      <c r="G22" s="146" t="s">
        <v>205</v>
      </c>
      <c r="H22" s="253">
        <v>270009107</v>
      </c>
      <c r="I22" s="146" t="s">
        <v>29</v>
      </c>
      <c r="J22" s="146" t="s">
        <v>206</v>
      </c>
      <c r="K22" s="146" t="s">
        <v>22</v>
      </c>
      <c r="L22" s="146"/>
      <c r="M22" s="146" t="s">
        <v>28</v>
      </c>
      <c r="N22" s="147">
        <v>30</v>
      </c>
      <c r="O22" s="147" t="s">
        <v>162</v>
      </c>
      <c r="P22" s="146" t="s">
        <v>196</v>
      </c>
      <c r="Q22" s="144" t="s">
        <v>258</v>
      </c>
      <c r="R22" s="146" t="s">
        <v>164</v>
      </c>
      <c r="S22" s="147" t="s">
        <v>162</v>
      </c>
      <c r="T22" s="146" t="s">
        <v>197</v>
      </c>
      <c r="U22" s="146" t="s">
        <v>10</v>
      </c>
      <c r="V22" s="147"/>
      <c r="W22" s="154" t="s">
        <v>290</v>
      </c>
      <c r="X22" s="147" t="s">
        <v>275</v>
      </c>
      <c r="Y22" s="28">
        <v>30</v>
      </c>
      <c r="Z22" s="68">
        <v>60</v>
      </c>
      <c r="AA22" s="54">
        <v>10</v>
      </c>
      <c r="AB22" s="146" t="s">
        <v>280</v>
      </c>
      <c r="AC22" s="26" t="s">
        <v>165</v>
      </c>
      <c r="AD22" s="255">
        <v>31900</v>
      </c>
      <c r="AE22" s="256">
        <v>480</v>
      </c>
      <c r="AF22" s="256">
        <f>AD22*AE22</f>
        <v>15312000</v>
      </c>
      <c r="AG22" s="256">
        <f>AF22*1.12</f>
        <v>17149440</v>
      </c>
      <c r="AH22" s="255">
        <v>31900</v>
      </c>
      <c r="AI22" s="256">
        <v>504</v>
      </c>
      <c r="AJ22" s="256">
        <f>AH22*AI22</f>
        <v>16077600</v>
      </c>
      <c r="AK22" s="256">
        <f>AJ22*1.12</f>
        <v>18006912</v>
      </c>
      <c r="AL22" s="255">
        <v>31900</v>
      </c>
      <c r="AM22" s="256">
        <v>529.20000000000005</v>
      </c>
      <c r="AN22" s="256">
        <f t="shared" ref="AN22" si="32">AL22*AM22</f>
        <v>16881480</v>
      </c>
      <c r="AO22" s="256">
        <f>AN22*1.12</f>
        <v>18907257.600000001</v>
      </c>
      <c r="AP22" s="255">
        <v>31900</v>
      </c>
      <c r="AQ22" s="256">
        <v>555.6</v>
      </c>
      <c r="AR22" s="256">
        <f t="shared" ref="AR22" si="33">AP22*AQ22</f>
        <v>17723640</v>
      </c>
      <c r="AS22" s="256">
        <f>AR22*1.12</f>
        <v>19850476.800000001</v>
      </c>
      <c r="AT22" s="257">
        <v>31900</v>
      </c>
      <c r="AU22" s="256">
        <v>583.44000000000005</v>
      </c>
      <c r="AV22" s="256">
        <f t="shared" ref="AV22" si="34">AT22*AU22</f>
        <v>18611736</v>
      </c>
      <c r="AW22" s="256">
        <f>AV22*1.12</f>
        <v>20845144.32</v>
      </c>
      <c r="AX22" s="257">
        <f t="shared" ref="AX22" si="35">AT22+AP22+AL22+AH22+AD22</f>
        <v>159500</v>
      </c>
      <c r="AY22" s="256">
        <f>AF22+AJ22+AN22+AR22+AV22</f>
        <v>84606456</v>
      </c>
      <c r="AZ22" s="256">
        <f>AY22*1.12</f>
        <v>94759230.720000014</v>
      </c>
      <c r="BA22" s="147" t="s">
        <v>168</v>
      </c>
      <c r="BB22" s="146"/>
      <c r="BC22" s="146"/>
      <c r="BD22" s="146"/>
      <c r="BE22" s="146"/>
      <c r="BF22" s="146" t="s">
        <v>207</v>
      </c>
      <c r="BG22" s="57"/>
      <c r="BH22" s="45"/>
      <c r="BI22" s="45"/>
      <c r="BJ22" s="25"/>
      <c r="BK22" s="45"/>
      <c r="BL22" s="44"/>
      <c r="BM22" s="44">
        <v>14</v>
      </c>
    </row>
    <row r="23" spans="1:98" s="37" customFormat="1" ht="12" customHeight="1" x14ac:dyDescent="0.25">
      <c r="A23" s="147" t="s">
        <v>190</v>
      </c>
      <c r="B23" s="50"/>
      <c r="C23" s="250"/>
      <c r="D23" s="149"/>
      <c r="E23" s="50"/>
      <c r="F23" s="44" t="s">
        <v>14</v>
      </c>
      <c r="G23" s="146" t="s">
        <v>194</v>
      </c>
      <c r="H23" s="253">
        <v>270006772</v>
      </c>
      <c r="I23" s="146" t="s">
        <v>29</v>
      </c>
      <c r="J23" s="146" t="s">
        <v>195</v>
      </c>
      <c r="K23" s="146" t="s">
        <v>22</v>
      </c>
      <c r="L23" s="146"/>
      <c r="M23" s="146" t="s">
        <v>28</v>
      </c>
      <c r="N23" s="147">
        <v>30</v>
      </c>
      <c r="O23" s="147" t="s">
        <v>162</v>
      </c>
      <c r="P23" s="146" t="s">
        <v>196</v>
      </c>
      <c r="Q23" s="254" t="s">
        <v>274</v>
      </c>
      <c r="R23" s="146" t="s">
        <v>164</v>
      </c>
      <c r="S23" s="147" t="s">
        <v>162</v>
      </c>
      <c r="T23" s="146" t="s">
        <v>197</v>
      </c>
      <c r="U23" s="146" t="s">
        <v>10</v>
      </c>
      <c r="V23" s="147"/>
      <c r="W23" s="154" t="s">
        <v>290</v>
      </c>
      <c r="X23" s="147" t="s">
        <v>275</v>
      </c>
      <c r="Y23" s="28">
        <v>30</v>
      </c>
      <c r="Z23" s="68">
        <v>60</v>
      </c>
      <c r="AA23" s="54">
        <v>10</v>
      </c>
      <c r="AB23" s="146" t="s">
        <v>280</v>
      </c>
      <c r="AC23" s="26" t="s">
        <v>165</v>
      </c>
      <c r="AD23" s="255">
        <v>24920</v>
      </c>
      <c r="AE23" s="256">
        <v>1310</v>
      </c>
      <c r="AF23" s="256">
        <f t="shared" si="22"/>
        <v>32645200</v>
      </c>
      <c r="AG23" s="256">
        <f t="shared" si="23"/>
        <v>36562624</v>
      </c>
      <c r="AH23" s="255">
        <v>24920</v>
      </c>
      <c r="AI23" s="256">
        <v>1375.5</v>
      </c>
      <c r="AJ23" s="256">
        <f t="shared" si="24"/>
        <v>34277460</v>
      </c>
      <c r="AK23" s="256">
        <f t="shared" si="25"/>
        <v>38390755.200000003</v>
      </c>
      <c r="AL23" s="255">
        <v>24920</v>
      </c>
      <c r="AM23" s="256">
        <v>1444.28</v>
      </c>
      <c r="AN23" s="256">
        <f t="shared" si="26"/>
        <v>35991457.600000001</v>
      </c>
      <c r="AO23" s="256">
        <f t="shared" si="27"/>
        <v>40310432.512000002</v>
      </c>
      <c r="AP23" s="255">
        <v>24920</v>
      </c>
      <c r="AQ23" s="256">
        <v>1516.49</v>
      </c>
      <c r="AR23" s="256">
        <f t="shared" si="28"/>
        <v>37790930.799999997</v>
      </c>
      <c r="AS23" s="256">
        <f t="shared" si="29"/>
        <v>42325842.495999999</v>
      </c>
      <c r="AT23" s="257">
        <v>24920</v>
      </c>
      <c r="AU23" s="256">
        <v>1529.31</v>
      </c>
      <c r="AV23" s="256">
        <f t="shared" si="8"/>
        <v>38110405.199999996</v>
      </c>
      <c r="AW23" s="256">
        <f t="shared" si="9"/>
        <v>42683653.824000001</v>
      </c>
      <c r="AX23" s="257">
        <f t="shared" ref="AX23" si="36">AT23+AP23+AL23+AH23+AD23</f>
        <v>124600</v>
      </c>
      <c r="AY23" s="256">
        <v>0</v>
      </c>
      <c r="AZ23" s="256">
        <f t="shared" si="30"/>
        <v>0</v>
      </c>
      <c r="BA23" s="147" t="s">
        <v>168</v>
      </c>
      <c r="BB23" s="146"/>
      <c r="BC23" s="146"/>
      <c r="BD23" s="146"/>
      <c r="BE23" s="146"/>
      <c r="BF23" s="146" t="s">
        <v>200</v>
      </c>
      <c r="BG23" s="57"/>
      <c r="BH23" s="45"/>
      <c r="BI23" s="45"/>
      <c r="BJ23" s="25"/>
      <c r="BK23" s="45"/>
      <c r="BL23" s="44"/>
      <c r="BM23" s="44"/>
      <c r="BN23" s="250" t="s">
        <v>284</v>
      </c>
    </row>
    <row r="24" spans="1:98" s="6" customFormat="1" ht="12.95" customHeight="1" x14ac:dyDescent="0.2">
      <c r="A24" s="144" t="s">
        <v>190</v>
      </c>
      <c r="B24" s="44"/>
      <c r="C24" s="148"/>
      <c r="D24" s="149"/>
      <c r="E24" s="44"/>
      <c r="F24" s="42" t="s">
        <v>703</v>
      </c>
      <c r="G24" s="150" t="s">
        <v>194</v>
      </c>
      <c r="H24" s="251">
        <v>270006772</v>
      </c>
      <c r="I24" s="145" t="s">
        <v>29</v>
      </c>
      <c r="J24" s="151" t="s">
        <v>195</v>
      </c>
      <c r="K24" s="151" t="s">
        <v>22</v>
      </c>
      <c r="L24" s="151"/>
      <c r="M24" s="151" t="s">
        <v>28</v>
      </c>
      <c r="N24" s="152">
        <v>30</v>
      </c>
      <c r="O24" s="152" t="s">
        <v>162</v>
      </c>
      <c r="P24" s="151" t="s">
        <v>196</v>
      </c>
      <c r="Q24" s="153" t="s">
        <v>274</v>
      </c>
      <c r="R24" s="151" t="s">
        <v>164</v>
      </c>
      <c r="S24" s="152" t="s">
        <v>162</v>
      </c>
      <c r="T24" s="151" t="s">
        <v>197</v>
      </c>
      <c r="U24" s="151" t="s">
        <v>10</v>
      </c>
      <c r="V24" s="144"/>
      <c r="W24" s="154" t="s">
        <v>704</v>
      </c>
      <c r="X24" s="144" t="s">
        <v>275</v>
      </c>
      <c r="Y24" s="28">
        <v>30</v>
      </c>
      <c r="Z24" s="68">
        <v>60</v>
      </c>
      <c r="AA24" s="54">
        <v>10</v>
      </c>
      <c r="AB24" s="145" t="s">
        <v>280</v>
      </c>
      <c r="AC24" s="26" t="s">
        <v>165</v>
      </c>
      <c r="AD24" s="155">
        <v>24920</v>
      </c>
      <c r="AE24" s="156">
        <v>1310</v>
      </c>
      <c r="AF24" s="156">
        <f t="shared" si="22"/>
        <v>32645200</v>
      </c>
      <c r="AG24" s="156">
        <f t="shared" si="23"/>
        <v>36562624</v>
      </c>
      <c r="AH24" s="155">
        <v>24920</v>
      </c>
      <c r="AI24" s="157">
        <v>1310</v>
      </c>
      <c r="AJ24" s="156">
        <f t="shared" si="24"/>
        <v>32645200</v>
      </c>
      <c r="AK24" s="156">
        <f t="shared" si="25"/>
        <v>36562624</v>
      </c>
      <c r="AL24" s="155">
        <v>24000</v>
      </c>
      <c r="AM24" s="156">
        <v>1310</v>
      </c>
      <c r="AN24" s="156">
        <f>AL24*AM24</f>
        <v>31440000</v>
      </c>
      <c r="AO24" s="156">
        <f t="shared" si="27"/>
        <v>35212800</v>
      </c>
      <c r="AP24" s="155">
        <v>20000</v>
      </c>
      <c r="AQ24" s="156">
        <v>1310</v>
      </c>
      <c r="AR24" s="156">
        <f>AP24*AQ24</f>
        <v>26200000</v>
      </c>
      <c r="AS24" s="156">
        <f t="shared" si="29"/>
        <v>29344000.000000004</v>
      </c>
      <c r="AT24" s="158">
        <v>20000</v>
      </c>
      <c r="AU24" s="156">
        <v>1310</v>
      </c>
      <c r="AV24" s="156">
        <f>AT24*AU24</f>
        <v>26200000</v>
      </c>
      <c r="AW24" s="156">
        <f t="shared" si="9"/>
        <v>29344000.000000004</v>
      </c>
      <c r="AX24" s="257">
        <v>0</v>
      </c>
      <c r="AY24" s="256">
        <v>0</v>
      </c>
      <c r="AZ24" s="156">
        <f t="shared" si="30"/>
        <v>0</v>
      </c>
      <c r="BA24" s="144" t="s">
        <v>168</v>
      </c>
      <c r="BB24" s="145"/>
      <c r="BC24" s="145"/>
      <c r="BD24" s="145"/>
      <c r="BE24" s="145"/>
      <c r="BF24" s="145" t="s">
        <v>200</v>
      </c>
      <c r="BG24" s="57"/>
      <c r="BH24" s="45"/>
      <c r="BI24" s="45"/>
      <c r="BJ24" s="25"/>
      <c r="BK24" s="45"/>
      <c r="BL24" s="44"/>
      <c r="BM24" s="42" t="s">
        <v>705</v>
      </c>
    </row>
    <row r="25" spans="1:98" s="6" customFormat="1" ht="12.95" customHeight="1" x14ac:dyDescent="0.2">
      <c r="A25" s="144" t="s">
        <v>190</v>
      </c>
      <c r="B25" s="44"/>
      <c r="C25" s="148" t="s">
        <v>284</v>
      </c>
      <c r="D25" s="149" t="s">
        <v>15</v>
      </c>
      <c r="E25" s="44"/>
      <c r="F25" s="42" t="s">
        <v>760</v>
      </c>
      <c r="G25" s="150" t="s">
        <v>194</v>
      </c>
      <c r="H25" s="251">
        <v>270006772</v>
      </c>
      <c r="I25" s="145" t="s">
        <v>29</v>
      </c>
      <c r="J25" s="151" t="s">
        <v>195</v>
      </c>
      <c r="K25" s="151" t="s">
        <v>22</v>
      </c>
      <c r="L25" s="151"/>
      <c r="M25" s="151" t="s">
        <v>28</v>
      </c>
      <c r="N25" s="152">
        <v>30</v>
      </c>
      <c r="O25" s="152" t="s">
        <v>162</v>
      </c>
      <c r="P25" s="151" t="s">
        <v>196</v>
      </c>
      <c r="Q25" s="144" t="s">
        <v>258</v>
      </c>
      <c r="R25" s="151" t="s">
        <v>164</v>
      </c>
      <c r="S25" s="152" t="s">
        <v>162</v>
      </c>
      <c r="T25" s="151" t="s">
        <v>197</v>
      </c>
      <c r="U25" s="151" t="s">
        <v>10</v>
      </c>
      <c r="V25" s="144"/>
      <c r="W25" s="154" t="s">
        <v>704</v>
      </c>
      <c r="X25" s="144" t="s">
        <v>275</v>
      </c>
      <c r="Y25" s="28">
        <v>30</v>
      </c>
      <c r="Z25" s="68">
        <v>60</v>
      </c>
      <c r="AA25" s="54">
        <v>10</v>
      </c>
      <c r="AB25" s="145" t="s">
        <v>280</v>
      </c>
      <c r="AC25" s="26" t="s">
        <v>165</v>
      </c>
      <c r="AD25" s="155">
        <v>24920</v>
      </c>
      <c r="AE25" s="156">
        <v>1310</v>
      </c>
      <c r="AF25" s="156">
        <f>AD25*AE25</f>
        <v>32645200</v>
      </c>
      <c r="AG25" s="156">
        <f>AF25*1.12</f>
        <v>36562624</v>
      </c>
      <c r="AH25" s="155">
        <v>24920</v>
      </c>
      <c r="AI25" s="157">
        <v>1310</v>
      </c>
      <c r="AJ25" s="156">
        <f>AH25*AI25</f>
        <v>32645200</v>
      </c>
      <c r="AK25" s="156">
        <f>AJ25*1.12</f>
        <v>36562624</v>
      </c>
      <c r="AL25" s="155">
        <v>24000</v>
      </c>
      <c r="AM25" s="156">
        <v>1310</v>
      </c>
      <c r="AN25" s="156">
        <f>AL25*AM25</f>
        <v>31440000</v>
      </c>
      <c r="AO25" s="156">
        <f>AN25*1.12</f>
        <v>35212800</v>
      </c>
      <c r="AP25" s="155">
        <v>20000</v>
      </c>
      <c r="AQ25" s="156">
        <v>1310</v>
      </c>
      <c r="AR25" s="156">
        <f>AP25*AQ25</f>
        <v>26200000</v>
      </c>
      <c r="AS25" s="156">
        <f>AR25*1.12</f>
        <v>29344000.000000004</v>
      </c>
      <c r="AT25" s="158">
        <v>20000</v>
      </c>
      <c r="AU25" s="156">
        <v>1310</v>
      </c>
      <c r="AV25" s="156">
        <f>AT25*AU25</f>
        <v>26200000</v>
      </c>
      <c r="AW25" s="156">
        <f>AV25*1.12</f>
        <v>29344000.000000004</v>
      </c>
      <c r="AX25" s="158">
        <f t="shared" ref="AX25" si="37">AD25+AH25+AL25+AP25+AT25</f>
        <v>113840</v>
      </c>
      <c r="AY25" s="156">
        <f>AF25+AJ25+AN25+AR25+AV25</f>
        <v>149130400</v>
      </c>
      <c r="AZ25" s="156">
        <f>AY25*1.12</f>
        <v>167026048.00000003</v>
      </c>
      <c r="BA25" s="144" t="s">
        <v>168</v>
      </c>
      <c r="BB25" s="145"/>
      <c r="BC25" s="145"/>
      <c r="BD25" s="145"/>
      <c r="BE25" s="145"/>
      <c r="BF25" s="145" t="s">
        <v>200</v>
      </c>
      <c r="BG25" s="57"/>
      <c r="BH25" s="45"/>
      <c r="BI25" s="45"/>
      <c r="BJ25" s="25"/>
      <c r="BK25" s="45"/>
      <c r="BL25" s="44"/>
      <c r="BM25" s="44">
        <v>14</v>
      </c>
    </row>
    <row r="26" spans="1:98" s="6" customFormat="1" ht="12" customHeight="1" x14ac:dyDescent="0.25">
      <c r="A26" s="147" t="s">
        <v>190</v>
      </c>
      <c r="B26" s="44"/>
      <c r="C26" s="250"/>
      <c r="D26" s="149"/>
      <c r="E26" s="44"/>
      <c r="F26" s="44" t="s">
        <v>8</v>
      </c>
      <c r="G26" s="146" t="s">
        <v>208</v>
      </c>
      <c r="H26" s="253">
        <v>270009108</v>
      </c>
      <c r="I26" s="146" t="s">
        <v>30</v>
      </c>
      <c r="J26" s="146" t="s">
        <v>209</v>
      </c>
      <c r="K26" s="146" t="s">
        <v>22</v>
      </c>
      <c r="L26" s="146"/>
      <c r="M26" s="146" t="s">
        <v>28</v>
      </c>
      <c r="N26" s="147">
        <v>30</v>
      </c>
      <c r="O26" s="147" t="s">
        <v>162</v>
      </c>
      <c r="P26" s="146" t="s">
        <v>196</v>
      </c>
      <c r="Q26" s="254" t="s">
        <v>274</v>
      </c>
      <c r="R26" s="146" t="s">
        <v>164</v>
      </c>
      <c r="S26" s="147" t="s">
        <v>162</v>
      </c>
      <c r="T26" s="146" t="s">
        <v>197</v>
      </c>
      <c r="U26" s="146" t="s">
        <v>10</v>
      </c>
      <c r="V26" s="147"/>
      <c r="W26" s="154" t="s">
        <v>290</v>
      </c>
      <c r="X26" s="147" t="s">
        <v>275</v>
      </c>
      <c r="Y26" s="28">
        <v>30</v>
      </c>
      <c r="Z26" s="68">
        <v>60</v>
      </c>
      <c r="AA26" s="54">
        <v>10</v>
      </c>
      <c r="AB26" s="146" t="s">
        <v>280</v>
      </c>
      <c r="AC26" s="26" t="s">
        <v>165</v>
      </c>
      <c r="AD26" s="255">
        <v>2487</v>
      </c>
      <c r="AE26" s="256">
        <v>2300</v>
      </c>
      <c r="AF26" s="256">
        <f t="shared" si="22"/>
        <v>5720100</v>
      </c>
      <c r="AG26" s="256">
        <f t="shared" si="23"/>
        <v>6406512.0000000009</v>
      </c>
      <c r="AH26" s="255">
        <v>2487</v>
      </c>
      <c r="AI26" s="256">
        <v>2415</v>
      </c>
      <c r="AJ26" s="256">
        <f t="shared" si="24"/>
        <v>6006105</v>
      </c>
      <c r="AK26" s="256">
        <f t="shared" si="25"/>
        <v>6726837.6000000006</v>
      </c>
      <c r="AL26" s="255">
        <v>2487</v>
      </c>
      <c r="AM26" s="256">
        <v>2535.75</v>
      </c>
      <c r="AN26" s="256">
        <f t="shared" si="26"/>
        <v>6306410.25</v>
      </c>
      <c r="AO26" s="256">
        <f t="shared" si="27"/>
        <v>7063179.4800000004</v>
      </c>
      <c r="AP26" s="255">
        <v>2487</v>
      </c>
      <c r="AQ26" s="256">
        <v>2662.54</v>
      </c>
      <c r="AR26" s="256">
        <f t="shared" si="28"/>
        <v>6621736.9799999995</v>
      </c>
      <c r="AS26" s="256">
        <f t="shared" si="29"/>
        <v>7416345.4176000003</v>
      </c>
      <c r="AT26" s="257">
        <v>2487</v>
      </c>
      <c r="AU26" s="256">
        <v>2795.66</v>
      </c>
      <c r="AV26" s="256">
        <f t="shared" si="8"/>
        <v>6952806.4199999999</v>
      </c>
      <c r="AW26" s="256">
        <f t="shared" si="9"/>
        <v>7787143.1904000007</v>
      </c>
      <c r="AX26" s="257">
        <v>0</v>
      </c>
      <c r="AY26" s="256">
        <v>0</v>
      </c>
      <c r="AZ26" s="256">
        <f t="shared" si="30"/>
        <v>0</v>
      </c>
      <c r="BA26" s="147" t="s">
        <v>168</v>
      </c>
      <c r="BB26" s="146"/>
      <c r="BC26" s="146"/>
      <c r="BD26" s="146"/>
      <c r="BE26" s="146"/>
      <c r="BF26" s="146" t="s">
        <v>210</v>
      </c>
      <c r="BG26" s="57"/>
      <c r="BH26" s="45"/>
      <c r="BI26" s="45"/>
      <c r="BJ26" s="25"/>
      <c r="BK26" s="45"/>
      <c r="BL26" s="44"/>
      <c r="BM26" s="44"/>
      <c r="BN26" s="250" t="s">
        <v>285</v>
      </c>
    </row>
    <row r="27" spans="1:98" s="6" customFormat="1" ht="12" customHeight="1" x14ac:dyDescent="0.25">
      <c r="A27" s="147" t="s">
        <v>190</v>
      </c>
      <c r="B27" s="44"/>
      <c r="C27" s="250" t="s">
        <v>285</v>
      </c>
      <c r="D27" s="149" t="s">
        <v>8</v>
      </c>
      <c r="E27" s="44"/>
      <c r="F27" s="44" t="s">
        <v>761</v>
      </c>
      <c r="G27" s="146" t="s">
        <v>208</v>
      </c>
      <c r="H27" s="253">
        <v>270009108</v>
      </c>
      <c r="I27" s="146" t="s">
        <v>30</v>
      </c>
      <c r="J27" s="146" t="s">
        <v>209</v>
      </c>
      <c r="K27" s="146" t="s">
        <v>22</v>
      </c>
      <c r="L27" s="146"/>
      <c r="M27" s="146" t="s">
        <v>28</v>
      </c>
      <c r="N27" s="147">
        <v>30</v>
      </c>
      <c r="O27" s="147" t="s">
        <v>162</v>
      </c>
      <c r="P27" s="146" t="s">
        <v>196</v>
      </c>
      <c r="Q27" s="144" t="s">
        <v>258</v>
      </c>
      <c r="R27" s="146" t="s">
        <v>164</v>
      </c>
      <c r="S27" s="147" t="s">
        <v>162</v>
      </c>
      <c r="T27" s="146" t="s">
        <v>197</v>
      </c>
      <c r="U27" s="146" t="s">
        <v>10</v>
      </c>
      <c r="V27" s="147"/>
      <c r="W27" s="154" t="s">
        <v>290</v>
      </c>
      <c r="X27" s="147" t="s">
        <v>275</v>
      </c>
      <c r="Y27" s="28">
        <v>30</v>
      </c>
      <c r="Z27" s="68">
        <v>60</v>
      </c>
      <c r="AA27" s="54">
        <v>10</v>
      </c>
      <c r="AB27" s="146" t="s">
        <v>280</v>
      </c>
      <c r="AC27" s="26" t="s">
        <v>165</v>
      </c>
      <c r="AD27" s="255">
        <v>2487</v>
      </c>
      <c r="AE27" s="256">
        <v>2300</v>
      </c>
      <c r="AF27" s="256">
        <f>AD27*AE27</f>
        <v>5720100</v>
      </c>
      <c r="AG27" s="256">
        <f>AF27*1.12</f>
        <v>6406512.0000000009</v>
      </c>
      <c r="AH27" s="255">
        <v>2487</v>
      </c>
      <c r="AI27" s="256">
        <v>2415</v>
      </c>
      <c r="AJ27" s="256">
        <f>AH27*AI27</f>
        <v>6006105</v>
      </c>
      <c r="AK27" s="256">
        <f>AJ27*1.12</f>
        <v>6726837.6000000006</v>
      </c>
      <c r="AL27" s="255">
        <v>2487</v>
      </c>
      <c r="AM27" s="256">
        <v>2535.75</v>
      </c>
      <c r="AN27" s="256">
        <f>AL27*AM27</f>
        <v>6306410.25</v>
      </c>
      <c r="AO27" s="256">
        <f>AN27*1.12</f>
        <v>7063179.4800000004</v>
      </c>
      <c r="AP27" s="255">
        <v>2487</v>
      </c>
      <c r="AQ27" s="256">
        <v>2662.54</v>
      </c>
      <c r="AR27" s="256">
        <f>AP27*AQ27</f>
        <v>6621736.9799999995</v>
      </c>
      <c r="AS27" s="256">
        <f>AR27*1.12</f>
        <v>7416345.4176000003</v>
      </c>
      <c r="AT27" s="257">
        <v>2487</v>
      </c>
      <c r="AU27" s="256">
        <v>2795.66</v>
      </c>
      <c r="AV27" s="256">
        <f>AT27*AU27</f>
        <v>6952806.4199999999</v>
      </c>
      <c r="AW27" s="256">
        <f>AV27*1.12</f>
        <v>7787143.1904000007</v>
      </c>
      <c r="AX27" s="257">
        <f>AT27+AP27+AL27+AH27+AD27</f>
        <v>12435</v>
      </c>
      <c r="AY27" s="256">
        <f>AF27+AJ27+AN27+AR27+AV27</f>
        <v>31607158.649999999</v>
      </c>
      <c r="AZ27" s="256">
        <f>AY27*1.12</f>
        <v>35400017.688000001</v>
      </c>
      <c r="BA27" s="147" t="s">
        <v>168</v>
      </c>
      <c r="BB27" s="146"/>
      <c r="BC27" s="146"/>
      <c r="BD27" s="146"/>
      <c r="BE27" s="146"/>
      <c r="BF27" s="146" t="s">
        <v>210</v>
      </c>
      <c r="BG27" s="57"/>
      <c r="BH27" s="45"/>
      <c r="BI27" s="45"/>
      <c r="BJ27" s="25"/>
      <c r="BK27" s="45"/>
      <c r="BL27" s="44"/>
      <c r="BM27" s="44">
        <v>14</v>
      </c>
    </row>
    <row r="28" spans="1:98" s="6" customFormat="1" ht="12" customHeight="1" x14ac:dyDescent="0.25">
      <c r="A28" s="147" t="s">
        <v>190</v>
      </c>
      <c r="B28" s="44"/>
      <c r="C28" s="250"/>
      <c r="D28" s="149"/>
      <c r="E28" s="44"/>
      <c r="F28" s="44" t="s">
        <v>16</v>
      </c>
      <c r="G28" s="146" t="s">
        <v>211</v>
      </c>
      <c r="H28" s="253">
        <v>270009109</v>
      </c>
      <c r="I28" s="146" t="s">
        <v>29</v>
      </c>
      <c r="J28" s="146" t="s">
        <v>212</v>
      </c>
      <c r="K28" s="146" t="s">
        <v>22</v>
      </c>
      <c r="L28" s="146"/>
      <c r="M28" s="146" t="s">
        <v>28</v>
      </c>
      <c r="N28" s="147">
        <v>30</v>
      </c>
      <c r="O28" s="147" t="s">
        <v>162</v>
      </c>
      <c r="P28" s="146" t="s">
        <v>196</v>
      </c>
      <c r="Q28" s="254" t="s">
        <v>274</v>
      </c>
      <c r="R28" s="146" t="s">
        <v>164</v>
      </c>
      <c r="S28" s="147" t="s">
        <v>162</v>
      </c>
      <c r="T28" s="146" t="s">
        <v>197</v>
      </c>
      <c r="U28" s="146" t="s">
        <v>10</v>
      </c>
      <c r="V28" s="147"/>
      <c r="W28" s="154" t="s">
        <v>290</v>
      </c>
      <c r="X28" s="147" t="s">
        <v>275</v>
      </c>
      <c r="Y28" s="28">
        <v>30</v>
      </c>
      <c r="Z28" s="68">
        <v>60</v>
      </c>
      <c r="AA28" s="54">
        <v>10</v>
      </c>
      <c r="AB28" s="146" t="s">
        <v>280</v>
      </c>
      <c r="AC28" s="26" t="s">
        <v>165</v>
      </c>
      <c r="AD28" s="255">
        <v>4832</v>
      </c>
      <c r="AE28" s="256">
        <v>1350</v>
      </c>
      <c r="AF28" s="256">
        <f t="shared" si="22"/>
        <v>6523200</v>
      </c>
      <c r="AG28" s="256">
        <f t="shared" si="23"/>
        <v>7305984.0000000009</v>
      </c>
      <c r="AH28" s="255">
        <v>4832</v>
      </c>
      <c r="AI28" s="256">
        <v>1417.5</v>
      </c>
      <c r="AJ28" s="256">
        <f t="shared" si="24"/>
        <v>6849360</v>
      </c>
      <c r="AK28" s="256">
        <f t="shared" si="25"/>
        <v>7671283.2000000011</v>
      </c>
      <c r="AL28" s="255">
        <v>4832</v>
      </c>
      <c r="AM28" s="256">
        <v>1488.38</v>
      </c>
      <c r="AN28" s="256">
        <f t="shared" si="26"/>
        <v>7191852.1600000001</v>
      </c>
      <c r="AO28" s="256">
        <f t="shared" si="27"/>
        <v>8054874.4192000013</v>
      </c>
      <c r="AP28" s="255">
        <v>4832</v>
      </c>
      <c r="AQ28" s="256">
        <v>1562.79</v>
      </c>
      <c r="AR28" s="256">
        <f t="shared" si="28"/>
        <v>7551401.2800000003</v>
      </c>
      <c r="AS28" s="256">
        <f t="shared" si="29"/>
        <v>8457569.433600001</v>
      </c>
      <c r="AT28" s="257">
        <v>4832</v>
      </c>
      <c r="AU28" s="256">
        <v>1640.93</v>
      </c>
      <c r="AV28" s="256">
        <f t="shared" si="8"/>
        <v>7928973.7600000007</v>
      </c>
      <c r="AW28" s="256">
        <f t="shared" si="9"/>
        <v>8880450.6112000011</v>
      </c>
      <c r="AX28" s="257">
        <v>0</v>
      </c>
      <c r="AY28" s="256">
        <v>0</v>
      </c>
      <c r="AZ28" s="256">
        <f t="shared" si="30"/>
        <v>0</v>
      </c>
      <c r="BA28" s="147" t="s">
        <v>168</v>
      </c>
      <c r="BB28" s="146"/>
      <c r="BC28" s="146"/>
      <c r="BD28" s="146"/>
      <c r="BE28" s="146"/>
      <c r="BF28" s="146" t="s">
        <v>213</v>
      </c>
      <c r="BG28" s="57"/>
      <c r="BH28" s="45"/>
      <c r="BI28" s="45"/>
      <c r="BJ28" s="25"/>
      <c r="BK28" s="45"/>
      <c r="BL28" s="44"/>
      <c r="BM28" s="44"/>
      <c r="BN28" s="250" t="s">
        <v>286</v>
      </c>
    </row>
    <row r="29" spans="1:98" s="6" customFormat="1" ht="12" customHeight="1" x14ac:dyDescent="0.25">
      <c r="A29" s="147" t="s">
        <v>190</v>
      </c>
      <c r="B29" s="44"/>
      <c r="C29" s="250" t="s">
        <v>286</v>
      </c>
      <c r="D29" s="149" t="s">
        <v>16</v>
      </c>
      <c r="E29" s="44"/>
      <c r="F29" s="44" t="s">
        <v>762</v>
      </c>
      <c r="G29" s="146" t="s">
        <v>211</v>
      </c>
      <c r="H29" s="253">
        <v>270009109</v>
      </c>
      <c r="I29" s="146" t="s">
        <v>29</v>
      </c>
      <c r="J29" s="146" t="s">
        <v>212</v>
      </c>
      <c r="K29" s="146" t="s">
        <v>22</v>
      </c>
      <c r="L29" s="146"/>
      <c r="M29" s="146" t="s">
        <v>28</v>
      </c>
      <c r="N29" s="147">
        <v>30</v>
      </c>
      <c r="O29" s="147" t="s">
        <v>162</v>
      </c>
      <c r="P29" s="146" t="s">
        <v>196</v>
      </c>
      <c r="Q29" s="144" t="s">
        <v>258</v>
      </c>
      <c r="R29" s="146" t="s">
        <v>164</v>
      </c>
      <c r="S29" s="147" t="s">
        <v>162</v>
      </c>
      <c r="T29" s="146" t="s">
        <v>197</v>
      </c>
      <c r="U29" s="146" t="s">
        <v>10</v>
      </c>
      <c r="V29" s="147"/>
      <c r="W29" s="154" t="s">
        <v>290</v>
      </c>
      <c r="X29" s="147" t="s">
        <v>275</v>
      </c>
      <c r="Y29" s="28">
        <v>30</v>
      </c>
      <c r="Z29" s="68">
        <v>60</v>
      </c>
      <c r="AA29" s="54">
        <v>10</v>
      </c>
      <c r="AB29" s="146" t="s">
        <v>280</v>
      </c>
      <c r="AC29" s="26" t="s">
        <v>165</v>
      </c>
      <c r="AD29" s="255">
        <v>4832</v>
      </c>
      <c r="AE29" s="256">
        <v>1350</v>
      </c>
      <c r="AF29" s="256">
        <f t="shared" ref="AF29" si="38">AD29*AE29</f>
        <v>6523200</v>
      </c>
      <c r="AG29" s="256">
        <f>AF29*1.12</f>
        <v>7305984.0000000009</v>
      </c>
      <c r="AH29" s="255">
        <v>4832</v>
      </c>
      <c r="AI29" s="256">
        <v>1417.5</v>
      </c>
      <c r="AJ29" s="256">
        <f t="shared" ref="AJ29" si="39">AH29*AI29</f>
        <v>6849360</v>
      </c>
      <c r="AK29" s="256">
        <f>AJ29*1.12</f>
        <v>7671283.2000000011</v>
      </c>
      <c r="AL29" s="255">
        <v>4832</v>
      </c>
      <c r="AM29" s="256">
        <v>1488.38</v>
      </c>
      <c r="AN29" s="256">
        <f t="shared" ref="AN29" si="40">AL29*AM29</f>
        <v>7191852.1600000001</v>
      </c>
      <c r="AO29" s="256">
        <f>AN29*1.12</f>
        <v>8054874.4192000013</v>
      </c>
      <c r="AP29" s="255">
        <v>4832</v>
      </c>
      <c r="AQ29" s="256">
        <v>1562.79</v>
      </c>
      <c r="AR29" s="256">
        <f t="shared" ref="AR29" si="41">AP29*AQ29</f>
        <v>7551401.2800000003</v>
      </c>
      <c r="AS29" s="256">
        <f>AR29*1.12</f>
        <v>8457569.433600001</v>
      </c>
      <c r="AT29" s="257">
        <v>4832</v>
      </c>
      <c r="AU29" s="256">
        <v>1640.93</v>
      </c>
      <c r="AV29" s="256">
        <f t="shared" ref="AV29" si="42">AT29*AU29</f>
        <v>7928973.7600000007</v>
      </c>
      <c r="AW29" s="256">
        <f>AV29*1.12</f>
        <v>8880450.6112000011</v>
      </c>
      <c r="AX29" s="257">
        <f t="shared" ref="AX29" si="43">AT29+AP29+AL29+AH29+AD29</f>
        <v>24160</v>
      </c>
      <c r="AY29" s="256">
        <v>0</v>
      </c>
      <c r="AZ29" s="256">
        <f t="shared" ref="AZ29" si="44">AY29*1.12</f>
        <v>0</v>
      </c>
      <c r="BA29" s="147" t="s">
        <v>168</v>
      </c>
      <c r="BB29" s="146"/>
      <c r="BC29" s="146"/>
      <c r="BD29" s="146"/>
      <c r="BE29" s="146"/>
      <c r="BF29" s="146" t="s">
        <v>213</v>
      </c>
      <c r="BG29" s="57"/>
      <c r="BH29" s="45"/>
      <c r="BI29" s="45"/>
      <c r="BJ29" s="25"/>
      <c r="BK29" s="45"/>
      <c r="BL29" s="44"/>
      <c r="BM29" s="44">
        <v>14</v>
      </c>
    </row>
    <row r="30" spans="1:98" s="6" customFormat="1" ht="12" customHeight="1" x14ac:dyDescent="0.25">
      <c r="A30" s="35" t="s">
        <v>34</v>
      </c>
      <c r="B30" s="44"/>
      <c r="C30" s="250"/>
      <c r="D30" s="149"/>
      <c r="E30" s="44"/>
      <c r="F30" s="44" t="s">
        <v>27</v>
      </c>
      <c r="G30" s="30" t="s">
        <v>288</v>
      </c>
      <c r="H30" s="28">
        <v>130000330</v>
      </c>
      <c r="I30" s="30" t="s">
        <v>293</v>
      </c>
      <c r="J30" s="30" t="s">
        <v>289</v>
      </c>
      <c r="K30" s="146" t="s">
        <v>22</v>
      </c>
      <c r="L30" s="30"/>
      <c r="M30" s="30" t="s">
        <v>28</v>
      </c>
      <c r="N30" s="35" t="s">
        <v>140</v>
      </c>
      <c r="O30" s="35" t="s">
        <v>162</v>
      </c>
      <c r="P30" s="30" t="s">
        <v>196</v>
      </c>
      <c r="Q30" s="258" t="s">
        <v>274</v>
      </c>
      <c r="R30" s="30" t="s">
        <v>164</v>
      </c>
      <c r="S30" s="35" t="s">
        <v>162</v>
      </c>
      <c r="T30" s="30" t="s">
        <v>197</v>
      </c>
      <c r="U30" s="30" t="s">
        <v>10</v>
      </c>
      <c r="V30" s="35"/>
      <c r="W30" s="259" t="s">
        <v>290</v>
      </c>
      <c r="X30" s="35" t="s">
        <v>275</v>
      </c>
      <c r="Y30" s="28">
        <v>30</v>
      </c>
      <c r="Z30" s="68">
        <v>60</v>
      </c>
      <c r="AA30" s="54">
        <v>10</v>
      </c>
      <c r="AB30" s="30" t="s">
        <v>198</v>
      </c>
      <c r="AC30" s="26" t="s">
        <v>165</v>
      </c>
      <c r="AD30" s="260">
        <v>3</v>
      </c>
      <c r="AE30" s="261">
        <v>32548162.5</v>
      </c>
      <c r="AF30" s="261">
        <f t="shared" si="22"/>
        <v>97644487.5</v>
      </c>
      <c r="AG30" s="261">
        <f t="shared" si="23"/>
        <v>109361826.00000001</v>
      </c>
      <c r="AH30" s="260">
        <v>3</v>
      </c>
      <c r="AI30" s="261">
        <v>32548162.5</v>
      </c>
      <c r="AJ30" s="261">
        <f t="shared" si="24"/>
        <v>97644487.5</v>
      </c>
      <c r="AK30" s="261">
        <f t="shared" si="25"/>
        <v>109361826.00000001</v>
      </c>
      <c r="AL30" s="260">
        <v>1</v>
      </c>
      <c r="AM30" s="261">
        <v>32548162.5</v>
      </c>
      <c r="AN30" s="261">
        <f t="shared" ref="AN30:AN44" si="45">AM30*AL30</f>
        <v>32548162.5</v>
      </c>
      <c r="AO30" s="261">
        <f t="shared" si="27"/>
        <v>36453942</v>
      </c>
      <c r="AP30" s="260">
        <v>1</v>
      </c>
      <c r="AQ30" s="261">
        <v>32548162.5</v>
      </c>
      <c r="AR30" s="261">
        <f t="shared" ref="AR30:AR44" si="46">AQ30*AP30</f>
        <v>32548162.5</v>
      </c>
      <c r="AS30" s="261">
        <f t="shared" si="29"/>
        <v>36453942</v>
      </c>
      <c r="AT30" s="262">
        <v>1</v>
      </c>
      <c r="AU30" s="261">
        <v>32548162.5</v>
      </c>
      <c r="AV30" s="261">
        <f t="shared" ref="AV30:AV44" si="47">AU30*AT30</f>
        <v>32548162.5</v>
      </c>
      <c r="AW30" s="261">
        <f t="shared" si="9"/>
        <v>36453942</v>
      </c>
      <c r="AX30" s="262">
        <f t="shared" ref="AX30:AX44" si="48">AD30+AH30+AL30+AP30+AT30</f>
        <v>9</v>
      </c>
      <c r="AY30" s="261">
        <v>0</v>
      </c>
      <c r="AZ30" s="261">
        <f t="shared" si="30"/>
        <v>0</v>
      </c>
      <c r="BA30" s="35" t="s">
        <v>168</v>
      </c>
      <c r="BB30" s="30"/>
      <c r="BC30" s="30"/>
      <c r="BD30" s="30"/>
      <c r="BE30" s="30"/>
      <c r="BF30" s="30"/>
      <c r="BG30" s="57"/>
      <c r="BH30" s="45"/>
      <c r="BI30" s="45"/>
      <c r="BJ30" s="25"/>
      <c r="BK30" s="45"/>
      <c r="BL30" s="44"/>
      <c r="BM30" s="44"/>
      <c r="BN30" s="250" t="s">
        <v>287</v>
      </c>
    </row>
    <row r="31" spans="1:98" s="407" customFormat="1" ht="12.95" customHeight="1" x14ac:dyDescent="0.25">
      <c r="A31" s="464" t="s">
        <v>190</v>
      </c>
      <c r="B31" s="464" t="s">
        <v>570</v>
      </c>
      <c r="C31" s="465" t="s">
        <v>286</v>
      </c>
      <c r="D31" s="448" t="s">
        <v>762</v>
      </c>
      <c r="E31" s="466"/>
      <c r="F31" s="466" t="s">
        <v>762</v>
      </c>
      <c r="G31" s="467" t="s">
        <v>211</v>
      </c>
      <c r="H31" s="468">
        <v>270009109</v>
      </c>
      <c r="I31" s="469" t="s">
        <v>29</v>
      </c>
      <c r="J31" s="469" t="s">
        <v>212</v>
      </c>
      <c r="K31" s="470" t="s">
        <v>22</v>
      </c>
      <c r="L31" s="470"/>
      <c r="M31" s="470" t="s">
        <v>28</v>
      </c>
      <c r="N31" s="471">
        <v>30</v>
      </c>
      <c r="O31" s="471" t="s">
        <v>162</v>
      </c>
      <c r="P31" s="470" t="s">
        <v>196</v>
      </c>
      <c r="Q31" s="472" t="s">
        <v>258</v>
      </c>
      <c r="R31" s="470" t="s">
        <v>164</v>
      </c>
      <c r="S31" s="471" t="s">
        <v>162</v>
      </c>
      <c r="T31" s="470" t="s">
        <v>197</v>
      </c>
      <c r="U31" s="470" t="s">
        <v>10</v>
      </c>
      <c r="V31" s="473"/>
      <c r="W31" s="474" t="s">
        <v>290</v>
      </c>
      <c r="X31" s="471" t="s">
        <v>275</v>
      </c>
      <c r="Y31" s="449">
        <v>30</v>
      </c>
      <c r="Z31" s="454">
        <v>60</v>
      </c>
      <c r="AA31" s="455">
        <v>10</v>
      </c>
      <c r="AB31" s="469" t="s">
        <v>280</v>
      </c>
      <c r="AC31" s="475" t="s">
        <v>165</v>
      </c>
      <c r="AD31" s="476">
        <v>4832</v>
      </c>
      <c r="AE31" s="477">
        <v>1350</v>
      </c>
      <c r="AF31" s="477">
        <v>6523200</v>
      </c>
      <c r="AG31" s="477">
        <f t="shared" si="23"/>
        <v>7305984.0000000009</v>
      </c>
      <c r="AH31" s="476">
        <v>4832</v>
      </c>
      <c r="AI31" s="477">
        <v>1417.5</v>
      </c>
      <c r="AJ31" s="477">
        <v>6849360</v>
      </c>
      <c r="AK31" s="477">
        <f t="shared" si="25"/>
        <v>7671283.2000000011</v>
      </c>
      <c r="AL31" s="476">
        <v>4832</v>
      </c>
      <c r="AM31" s="477">
        <v>1488.37</v>
      </c>
      <c r="AN31" s="478">
        <f>AL31*AM31</f>
        <v>7191803.8399999999</v>
      </c>
      <c r="AO31" s="477">
        <f t="shared" si="27"/>
        <v>8054820.3008000003</v>
      </c>
      <c r="AP31" s="476">
        <v>4832</v>
      </c>
      <c r="AQ31" s="477">
        <v>1562.79</v>
      </c>
      <c r="AR31" s="477">
        <v>7551401.2800000003</v>
      </c>
      <c r="AS31" s="477">
        <f t="shared" si="29"/>
        <v>8457569.433600001</v>
      </c>
      <c r="AT31" s="479">
        <v>4832</v>
      </c>
      <c r="AU31" s="477">
        <v>1640.93</v>
      </c>
      <c r="AV31" s="477">
        <v>7928973.7600000007</v>
      </c>
      <c r="AW31" s="477">
        <f t="shared" si="9"/>
        <v>8880450.6112000011</v>
      </c>
      <c r="AX31" s="480">
        <f>AD31+AH31+AL31+AP31+AT31</f>
        <v>24160</v>
      </c>
      <c r="AY31" s="460">
        <f t="shared" ref="AY31" si="49">AF31+AJ31+AR31+AN31+AV31</f>
        <v>36044738.880000003</v>
      </c>
      <c r="AZ31" s="460">
        <f t="shared" ref="AZ31" si="50">AG31+AK31+AO31+AS31+AW31</f>
        <v>40370107.545600004</v>
      </c>
      <c r="BA31" s="481">
        <v>120240021112</v>
      </c>
      <c r="BB31" s="482"/>
      <c r="BC31" s="482"/>
      <c r="BD31" s="483" t="s">
        <v>213</v>
      </c>
      <c r="BE31" s="482"/>
      <c r="BF31" s="483"/>
      <c r="BG31" s="484"/>
      <c r="BH31" s="485"/>
      <c r="BI31" s="485"/>
      <c r="BJ31" s="486"/>
      <c r="BK31" s="485"/>
      <c r="BL31" s="466"/>
      <c r="BM31" s="466"/>
    </row>
    <row r="32" spans="1:98" s="6" customFormat="1" ht="12" customHeight="1" x14ac:dyDescent="0.25">
      <c r="A32" s="35" t="s">
        <v>34</v>
      </c>
      <c r="B32" s="44"/>
      <c r="C32" s="250" t="s">
        <v>287</v>
      </c>
      <c r="D32" s="149" t="s">
        <v>654</v>
      </c>
      <c r="E32" s="44"/>
      <c r="F32" s="44" t="s">
        <v>706</v>
      </c>
      <c r="G32" s="30" t="s">
        <v>288</v>
      </c>
      <c r="H32" s="28">
        <v>130000330</v>
      </c>
      <c r="I32" s="30" t="s">
        <v>293</v>
      </c>
      <c r="J32" s="30" t="s">
        <v>289</v>
      </c>
      <c r="K32" s="146" t="s">
        <v>9</v>
      </c>
      <c r="L32" s="30" t="s">
        <v>657</v>
      </c>
      <c r="M32" s="30"/>
      <c r="N32" s="35"/>
      <c r="O32" s="35" t="s">
        <v>658</v>
      </c>
      <c r="P32" s="30" t="s">
        <v>738</v>
      </c>
      <c r="Q32" s="35" t="s">
        <v>257</v>
      </c>
      <c r="R32" s="30" t="s">
        <v>164</v>
      </c>
      <c r="S32" s="35" t="s">
        <v>162</v>
      </c>
      <c r="T32" s="30" t="s">
        <v>197</v>
      </c>
      <c r="U32" s="30" t="s">
        <v>10</v>
      </c>
      <c r="V32" s="35"/>
      <c r="W32" s="259" t="s">
        <v>659</v>
      </c>
      <c r="X32" s="35" t="s">
        <v>275</v>
      </c>
      <c r="Y32" s="28">
        <v>0</v>
      </c>
      <c r="Z32" s="68">
        <v>90</v>
      </c>
      <c r="AA32" s="54">
        <v>10</v>
      </c>
      <c r="AB32" s="30" t="s">
        <v>198</v>
      </c>
      <c r="AC32" s="26" t="s">
        <v>165</v>
      </c>
      <c r="AD32" s="260">
        <v>3</v>
      </c>
      <c r="AE32" s="261">
        <v>32548162.5</v>
      </c>
      <c r="AF32" s="261">
        <f t="shared" si="22"/>
        <v>97644487.5</v>
      </c>
      <c r="AG32" s="261">
        <f t="shared" si="23"/>
        <v>109361826.00000001</v>
      </c>
      <c r="AH32" s="260">
        <v>3</v>
      </c>
      <c r="AI32" s="261">
        <v>32548162.5</v>
      </c>
      <c r="AJ32" s="261">
        <f t="shared" si="24"/>
        <v>97644487.5</v>
      </c>
      <c r="AK32" s="261">
        <f t="shared" si="25"/>
        <v>109361826.00000001</v>
      </c>
      <c r="AL32" s="260">
        <v>1</v>
      </c>
      <c r="AM32" s="261">
        <v>32548162.5</v>
      </c>
      <c r="AN32" s="261">
        <f t="shared" si="45"/>
        <v>32548162.5</v>
      </c>
      <c r="AO32" s="261">
        <f t="shared" si="27"/>
        <v>36453942</v>
      </c>
      <c r="AP32" s="260">
        <v>1</v>
      </c>
      <c r="AQ32" s="261">
        <v>32548162.5</v>
      </c>
      <c r="AR32" s="261">
        <f t="shared" si="46"/>
        <v>32548162.5</v>
      </c>
      <c r="AS32" s="261">
        <f t="shared" si="29"/>
        <v>36453942</v>
      </c>
      <c r="AT32" s="262">
        <v>1</v>
      </c>
      <c r="AU32" s="261">
        <v>32548162.5</v>
      </c>
      <c r="AV32" s="261">
        <f t="shared" si="47"/>
        <v>32548162.5</v>
      </c>
      <c r="AW32" s="261">
        <f t="shared" si="9"/>
        <v>36453942</v>
      </c>
      <c r="AX32" s="262">
        <f t="shared" si="48"/>
        <v>9</v>
      </c>
      <c r="AY32" s="261">
        <v>0</v>
      </c>
      <c r="AZ32" s="261">
        <f t="shared" si="30"/>
        <v>0</v>
      </c>
      <c r="BA32" s="159" t="s">
        <v>660</v>
      </c>
      <c r="BB32" s="30"/>
      <c r="BC32" s="30"/>
      <c r="BD32" s="30"/>
      <c r="BE32" s="30"/>
      <c r="BF32" s="30"/>
      <c r="BG32" s="57"/>
      <c r="BH32" s="45"/>
      <c r="BI32" s="45"/>
      <c r="BJ32" s="25"/>
      <c r="BK32" s="45"/>
      <c r="BL32" s="44"/>
      <c r="BM32" s="44" t="s">
        <v>707</v>
      </c>
    </row>
    <row r="33" spans="1:66" s="6" customFormat="1" ht="11.25" customHeight="1" x14ac:dyDescent="0.25">
      <c r="A33" s="35" t="s">
        <v>34</v>
      </c>
      <c r="B33" s="44"/>
      <c r="C33" s="250"/>
      <c r="D33" s="149"/>
      <c r="E33" s="44"/>
      <c r="F33" s="44" t="s">
        <v>26</v>
      </c>
      <c r="G33" s="30" t="s">
        <v>292</v>
      </c>
      <c r="H33" s="28">
        <v>130000466</v>
      </c>
      <c r="I33" s="30" t="s">
        <v>293</v>
      </c>
      <c r="J33" s="30" t="s">
        <v>294</v>
      </c>
      <c r="K33" s="146" t="s">
        <v>22</v>
      </c>
      <c r="L33" s="30"/>
      <c r="M33" s="30" t="s">
        <v>28</v>
      </c>
      <c r="N33" s="35" t="s">
        <v>140</v>
      </c>
      <c r="O33" s="35" t="s">
        <v>162</v>
      </c>
      <c r="P33" s="30" t="s">
        <v>196</v>
      </c>
      <c r="Q33" s="258" t="s">
        <v>274</v>
      </c>
      <c r="R33" s="30" t="s">
        <v>164</v>
      </c>
      <c r="S33" s="35" t="s">
        <v>162</v>
      </c>
      <c r="T33" s="30" t="s">
        <v>197</v>
      </c>
      <c r="U33" s="30" t="s">
        <v>10</v>
      </c>
      <c r="V33" s="35"/>
      <c r="W33" s="259" t="s">
        <v>290</v>
      </c>
      <c r="X33" s="35" t="s">
        <v>275</v>
      </c>
      <c r="Y33" s="28">
        <v>30</v>
      </c>
      <c r="Z33" s="68">
        <v>60</v>
      </c>
      <c r="AA33" s="54">
        <v>10</v>
      </c>
      <c r="AB33" s="30" t="s">
        <v>198</v>
      </c>
      <c r="AC33" s="26" t="s">
        <v>165</v>
      </c>
      <c r="AD33" s="260">
        <v>2</v>
      </c>
      <c r="AE33" s="261">
        <v>33075000</v>
      </c>
      <c r="AF33" s="261">
        <f t="shared" si="22"/>
        <v>66150000</v>
      </c>
      <c r="AG33" s="261">
        <f t="shared" si="23"/>
        <v>74088000</v>
      </c>
      <c r="AH33" s="260">
        <v>4</v>
      </c>
      <c r="AI33" s="261">
        <v>33075000</v>
      </c>
      <c r="AJ33" s="261">
        <f t="shared" si="24"/>
        <v>132300000</v>
      </c>
      <c r="AK33" s="261">
        <f t="shared" si="25"/>
        <v>148176000</v>
      </c>
      <c r="AL33" s="260">
        <v>0</v>
      </c>
      <c r="AM33" s="261"/>
      <c r="AN33" s="261">
        <f t="shared" si="45"/>
        <v>0</v>
      </c>
      <c r="AO33" s="261">
        <f t="shared" si="27"/>
        <v>0</v>
      </c>
      <c r="AP33" s="260">
        <v>1</v>
      </c>
      <c r="AQ33" s="261">
        <v>33075000</v>
      </c>
      <c r="AR33" s="261">
        <f t="shared" si="46"/>
        <v>33075000</v>
      </c>
      <c r="AS33" s="261">
        <f t="shared" si="29"/>
        <v>37044000</v>
      </c>
      <c r="AT33" s="262">
        <v>1</v>
      </c>
      <c r="AU33" s="261">
        <v>33075000</v>
      </c>
      <c r="AV33" s="261">
        <f t="shared" si="47"/>
        <v>33075000</v>
      </c>
      <c r="AW33" s="261">
        <f t="shared" si="9"/>
        <v>37044000</v>
      </c>
      <c r="AX33" s="262">
        <f t="shared" si="48"/>
        <v>8</v>
      </c>
      <c r="AY33" s="261">
        <v>0</v>
      </c>
      <c r="AZ33" s="261">
        <f t="shared" si="30"/>
        <v>0</v>
      </c>
      <c r="BA33" s="35" t="s">
        <v>168</v>
      </c>
      <c r="BB33" s="30"/>
      <c r="BC33" s="30"/>
      <c r="BD33" s="30"/>
      <c r="BE33" s="30"/>
      <c r="BF33" s="30"/>
      <c r="BG33" s="57"/>
      <c r="BH33" s="57"/>
      <c r="BI33" s="57"/>
      <c r="BJ33" s="57"/>
      <c r="BK33" s="57"/>
      <c r="BL33" s="57"/>
      <c r="BM33" s="45"/>
      <c r="BN33" s="250" t="s">
        <v>291</v>
      </c>
    </row>
    <row r="34" spans="1:66" s="6" customFormat="1" ht="12" customHeight="1" x14ac:dyDescent="0.25">
      <c r="A34" s="446" t="s">
        <v>34</v>
      </c>
      <c r="B34" s="362"/>
      <c r="C34" s="447" t="s">
        <v>287</v>
      </c>
      <c r="D34" s="448" t="s">
        <v>1046</v>
      </c>
      <c r="E34" s="362"/>
      <c r="F34" s="362" t="s">
        <v>706</v>
      </c>
      <c r="G34" s="360" t="s">
        <v>288</v>
      </c>
      <c r="H34" s="449">
        <v>130000330</v>
      </c>
      <c r="I34" s="360" t="s">
        <v>293</v>
      </c>
      <c r="J34" s="360" t="s">
        <v>289</v>
      </c>
      <c r="K34" s="450" t="s">
        <v>9</v>
      </c>
      <c r="L34" s="451" t="s">
        <v>1025</v>
      </c>
      <c r="M34" s="360"/>
      <c r="N34" s="446"/>
      <c r="O34" s="446" t="s">
        <v>658</v>
      </c>
      <c r="P34" s="360" t="s">
        <v>738</v>
      </c>
      <c r="Q34" s="452" t="s">
        <v>1047</v>
      </c>
      <c r="R34" s="360" t="s">
        <v>164</v>
      </c>
      <c r="S34" s="446" t="s">
        <v>162</v>
      </c>
      <c r="T34" s="360" t="s">
        <v>197</v>
      </c>
      <c r="U34" s="360" t="s">
        <v>10</v>
      </c>
      <c r="V34" s="446"/>
      <c r="W34" s="453" t="s">
        <v>659</v>
      </c>
      <c r="X34" s="446" t="s">
        <v>275</v>
      </c>
      <c r="Y34" s="449">
        <v>0</v>
      </c>
      <c r="Z34" s="454">
        <v>90</v>
      </c>
      <c r="AA34" s="455">
        <v>10</v>
      </c>
      <c r="AB34" s="360" t="s">
        <v>198</v>
      </c>
      <c r="AC34" s="456" t="s">
        <v>165</v>
      </c>
      <c r="AD34" s="457">
        <v>3</v>
      </c>
      <c r="AE34" s="458">
        <v>32548162.5</v>
      </c>
      <c r="AF34" s="458">
        <v>97644487.5</v>
      </c>
      <c r="AG34" s="458">
        <v>109361826.00000001</v>
      </c>
      <c r="AH34" s="457">
        <v>3</v>
      </c>
      <c r="AI34" s="458">
        <v>32548162.5</v>
      </c>
      <c r="AJ34" s="458">
        <v>97644487.5</v>
      </c>
      <c r="AK34" s="458">
        <v>109361826.00000001</v>
      </c>
      <c r="AL34" s="457">
        <v>1</v>
      </c>
      <c r="AM34" s="458">
        <v>32548162.5</v>
      </c>
      <c r="AN34" s="458">
        <v>32548162.5</v>
      </c>
      <c r="AO34" s="458">
        <v>36453942</v>
      </c>
      <c r="AP34" s="457">
        <v>1</v>
      </c>
      <c r="AQ34" s="458">
        <v>32548162.5</v>
      </c>
      <c r="AR34" s="458">
        <v>32548162.5</v>
      </c>
      <c r="AS34" s="458">
        <v>36453942</v>
      </c>
      <c r="AT34" s="459">
        <v>1</v>
      </c>
      <c r="AU34" s="458">
        <v>32548162.5</v>
      </c>
      <c r="AV34" s="458">
        <v>32548162.5</v>
      </c>
      <c r="AW34" s="458">
        <v>36453942</v>
      </c>
      <c r="AX34" s="459">
        <v>9</v>
      </c>
      <c r="AY34" s="460">
        <f t="shared" ref="AY34" si="51">AF34+AJ34+AR34+AN34+AV34</f>
        <v>292933462.5</v>
      </c>
      <c r="AZ34" s="460">
        <f t="shared" ref="AZ34" si="52">AG34+AK34+AO34+AS34+AW34</f>
        <v>328085478</v>
      </c>
      <c r="BA34" s="461" t="s">
        <v>660</v>
      </c>
      <c r="BB34" s="360"/>
      <c r="BC34" s="360"/>
      <c r="BD34" s="360"/>
      <c r="BE34" s="360"/>
      <c r="BF34" s="360"/>
      <c r="BG34" s="368"/>
      <c r="BH34" s="366"/>
      <c r="BI34" s="366"/>
      <c r="BJ34" s="365"/>
      <c r="BK34" s="366"/>
      <c r="BL34" s="362"/>
      <c r="BM34" s="362" t="s">
        <v>707</v>
      </c>
    </row>
    <row r="35" spans="1:66" s="6" customFormat="1" ht="11.25" customHeight="1" x14ac:dyDescent="0.25">
      <c r="A35" s="35" t="s">
        <v>34</v>
      </c>
      <c r="B35" s="44"/>
      <c r="C35" s="250" t="s">
        <v>291</v>
      </c>
      <c r="D35" s="149" t="s">
        <v>668</v>
      </c>
      <c r="E35" s="44"/>
      <c r="F35" s="44" t="s">
        <v>708</v>
      </c>
      <c r="G35" s="30" t="s">
        <v>292</v>
      </c>
      <c r="H35" s="28">
        <v>130000466</v>
      </c>
      <c r="I35" s="30" t="s">
        <v>293</v>
      </c>
      <c r="J35" s="30" t="s">
        <v>294</v>
      </c>
      <c r="K35" s="146" t="s">
        <v>9</v>
      </c>
      <c r="L35" s="30" t="s">
        <v>657</v>
      </c>
      <c r="M35" s="30"/>
      <c r="N35" s="35"/>
      <c r="O35" s="35" t="s">
        <v>658</v>
      </c>
      <c r="P35" s="30" t="s">
        <v>738</v>
      </c>
      <c r="Q35" s="35" t="s">
        <v>257</v>
      </c>
      <c r="R35" s="30" t="s">
        <v>164</v>
      </c>
      <c r="S35" s="35" t="s">
        <v>162</v>
      </c>
      <c r="T35" s="30" t="s">
        <v>197</v>
      </c>
      <c r="U35" s="30" t="s">
        <v>10</v>
      </c>
      <c r="V35" s="35"/>
      <c r="W35" s="259" t="s">
        <v>659</v>
      </c>
      <c r="X35" s="35" t="s">
        <v>275</v>
      </c>
      <c r="Y35" s="28">
        <v>0</v>
      </c>
      <c r="Z35" s="68">
        <v>90</v>
      </c>
      <c r="AA35" s="54">
        <v>10</v>
      </c>
      <c r="AB35" s="30" t="s">
        <v>198</v>
      </c>
      <c r="AC35" s="26" t="s">
        <v>165</v>
      </c>
      <c r="AD35" s="260">
        <v>2</v>
      </c>
      <c r="AE35" s="261">
        <v>33075000</v>
      </c>
      <c r="AF35" s="261">
        <f t="shared" si="22"/>
        <v>66150000</v>
      </c>
      <c r="AG35" s="261">
        <f t="shared" si="23"/>
        <v>74088000</v>
      </c>
      <c r="AH35" s="260">
        <v>4</v>
      </c>
      <c r="AI35" s="261">
        <v>33075000</v>
      </c>
      <c r="AJ35" s="261">
        <f t="shared" si="24"/>
        <v>132300000</v>
      </c>
      <c r="AK35" s="261">
        <f t="shared" si="25"/>
        <v>148176000</v>
      </c>
      <c r="AL35" s="260">
        <v>0</v>
      </c>
      <c r="AM35" s="261"/>
      <c r="AN35" s="261">
        <f t="shared" si="45"/>
        <v>0</v>
      </c>
      <c r="AO35" s="261">
        <f t="shared" si="27"/>
        <v>0</v>
      </c>
      <c r="AP35" s="260">
        <v>1</v>
      </c>
      <c r="AQ35" s="261">
        <v>33075000</v>
      </c>
      <c r="AR35" s="261">
        <f t="shared" si="46"/>
        <v>33075000</v>
      </c>
      <c r="AS35" s="261">
        <f t="shared" si="29"/>
        <v>37044000</v>
      </c>
      <c r="AT35" s="262">
        <v>1</v>
      </c>
      <c r="AU35" s="261">
        <v>33075000</v>
      </c>
      <c r="AV35" s="261">
        <f t="shared" si="47"/>
        <v>33075000</v>
      </c>
      <c r="AW35" s="261">
        <f t="shared" si="9"/>
        <v>37044000</v>
      </c>
      <c r="AX35" s="262">
        <f t="shared" si="48"/>
        <v>8</v>
      </c>
      <c r="AY35" s="261">
        <v>0</v>
      </c>
      <c r="AZ35" s="261">
        <f t="shared" si="30"/>
        <v>0</v>
      </c>
      <c r="BA35" s="159" t="s">
        <v>660</v>
      </c>
      <c r="BB35" s="30"/>
      <c r="BC35" s="30"/>
      <c r="BD35" s="30"/>
      <c r="BE35" s="30"/>
      <c r="BF35" s="30"/>
      <c r="BG35" s="57"/>
      <c r="BH35" s="57"/>
      <c r="BI35" s="57"/>
      <c r="BJ35" s="57"/>
      <c r="BK35" s="57"/>
      <c r="BL35" s="57"/>
      <c r="BM35" s="44" t="s">
        <v>707</v>
      </c>
    </row>
    <row r="36" spans="1:66" s="6" customFormat="1" ht="13.15" customHeight="1" x14ac:dyDescent="0.25">
      <c r="A36" s="35" t="s">
        <v>34</v>
      </c>
      <c r="B36" s="44"/>
      <c r="C36" s="250"/>
      <c r="D36" s="149"/>
      <c r="E36" s="44"/>
      <c r="F36" s="44" t="s">
        <v>25</v>
      </c>
      <c r="G36" s="30" t="s">
        <v>296</v>
      </c>
      <c r="H36" s="28">
        <v>130000569</v>
      </c>
      <c r="I36" s="30" t="s">
        <v>293</v>
      </c>
      <c r="J36" s="30" t="s">
        <v>297</v>
      </c>
      <c r="K36" s="146" t="s">
        <v>22</v>
      </c>
      <c r="L36" s="30"/>
      <c r="M36" s="30" t="s">
        <v>28</v>
      </c>
      <c r="N36" s="35" t="s">
        <v>140</v>
      </c>
      <c r="O36" s="35" t="s">
        <v>162</v>
      </c>
      <c r="P36" s="30" t="s">
        <v>196</v>
      </c>
      <c r="Q36" s="258" t="s">
        <v>274</v>
      </c>
      <c r="R36" s="30" t="s">
        <v>164</v>
      </c>
      <c r="S36" s="35" t="s">
        <v>162</v>
      </c>
      <c r="T36" s="30" t="s">
        <v>197</v>
      </c>
      <c r="U36" s="30" t="s">
        <v>10</v>
      </c>
      <c r="V36" s="35"/>
      <c r="W36" s="259" t="s">
        <v>290</v>
      </c>
      <c r="X36" s="35" t="s">
        <v>275</v>
      </c>
      <c r="Y36" s="28">
        <v>30</v>
      </c>
      <c r="Z36" s="68">
        <v>60</v>
      </c>
      <c r="AA36" s="54">
        <v>10</v>
      </c>
      <c r="AB36" s="30" t="s">
        <v>198</v>
      </c>
      <c r="AC36" s="26" t="s">
        <v>165</v>
      </c>
      <c r="AD36" s="260">
        <v>8</v>
      </c>
      <c r="AE36" s="261">
        <v>28458722.199999999</v>
      </c>
      <c r="AF36" s="261">
        <f t="shared" si="22"/>
        <v>227669777.59999999</v>
      </c>
      <c r="AG36" s="261">
        <f t="shared" si="23"/>
        <v>254990150.91200003</v>
      </c>
      <c r="AH36" s="260">
        <v>3</v>
      </c>
      <c r="AI36" s="261">
        <v>28458722.199999999</v>
      </c>
      <c r="AJ36" s="261">
        <f t="shared" si="24"/>
        <v>85376166.599999994</v>
      </c>
      <c r="AK36" s="261">
        <f t="shared" si="25"/>
        <v>95621306.592000008</v>
      </c>
      <c r="AL36" s="260">
        <v>3</v>
      </c>
      <c r="AM36" s="261">
        <v>28458722.199999999</v>
      </c>
      <c r="AN36" s="261">
        <f t="shared" si="45"/>
        <v>85376166.599999994</v>
      </c>
      <c r="AO36" s="261">
        <f t="shared" si="27"/>
        <v>95621306.592000008</v>
      </c>
      <c r="AP36" s="260">
        <v>5</v>
      </c>
      <c r="AQ36" s="261">
        <v>28458722.199999999</v>
      </c>
      <c r="AR36" s="261">
        <f t="shared" si="46"/>
        <v>142293611</v>
      </c>
      <c r="AS36" s="261">
        <f t="shared" si="29"/>
        <v>159368844.32000002</v>
      </c>
      <c r="AT36" s="262">
        <v>2</v>
      </c>
      <c r="AU36" s="261">
        <v>28458722.199999999</v>
      </c>
      <c r="AV36" s="261">
        <f t="shared" si="47"/>
        <v>56917444.399999999</v>
      </c>
      <c r="AW36" s="261">
        <f t="shared" si="9"/>
        <v>63747537.728000008</v>
      </c>
      <c r="AX36" s="262">
        <f t="shared" si="48"/>
        <v>21</v>
      </c>
      <c r="AY36" s="261">
        <v>0</v>
      </c>
      <c r="AZ36" s="261">
        <f t="shared" si="30"/>
        <v>0</v>
      </c>
      <c r="BA36" s="35" t="s">
        <v>168</v>
      </c>
      <c r="BB36" s="30"/>
      <c r="BC36" s="30"/>
      <c r="BD36" s="30"/>
      <c r="BE36" s="30"/>
      <c r="BF36" s="30"/>
      <c r="BG36" s="57"/>
      <c r="BH36" s="57"/>
      <c r="BI36" s="57"/>
      <c r="BJ36" s="45"/>
      <c r="BK36" s="45"/>
      <c r="BL36" s="25"/>
      <c r="BN36" s="250" t="s">
        <v>295</v>
      </c>
    </row>
    <row r="37" spans="1:66" s="6" customFormat="1" ht="11.25" customHeight="1" x14ac:dyDescent="0.25">
      <c r="A37" s="446" t="s">
        <v>34</v>
      </c>
      <c r="B37" s="362"/>
      <c r="C37" s="447" t="s">
        <v>291</v>
      </c>
      <c r="D37" s="448" t="s">
        <v>1048</v>
      </c>
      <c r="E37" s="362"/>
      <c r="F37" s="362" t="s">
        <v>708</v>
      </c>
      <c r="G37" s="360" t="s">
        <v>292</v>
      </c>
      <c r="H37" s="449">
        <v>130000466</v>
      </c>
      <c r="I37" s="360" t="s">
        <v>293</v>
      </c>
      <c r="J37" s="360" t="s">
        <v>294</v>
      </c>
      <c r="K37" s="450" t="s">
        <v>9</v>
      </c>
      <c r="L37" s="451" t="s">
        <v>1025</v>
      </c>
      <c r="M37" s="360"/>
      <c r="N37" s="446"/>
      <c r="O37" s="446" t="s">
        <v>658</v>
      </c>
      <c r="P37" s="360" t="s">
        <v>738</v>
      </c>
      <c r="Q37" s="452" t="s">
        <v>1047</v>
      </c>
      <c r="R37" s="360" t="s">
        <v>164</v>
      </c>
      <c r="S37" s="446" t="s">
        <v>162</v>
      </c>
      <c r="T37" s="360" t="s">
        <v>197</v>
      </c>
      <c r="U37" s="360" t="s">
        <v>10</v>
      </c>
      <c r="V37" s="446"/>
      <c r="W37" s="453" t="s">
        <v>659</v>
      </c>
      <c r="X37" s="446" t="s">
        <v>275</v>
      </c>
      <c r="Y37" s="449">
        <v>0</v>
      </c>
      <c r="Z37" s="454">
        <v>90</v>
      </c>
      <c r="AA37" s="455">
        <v>10</v>
      </c>
      <c r="AB37" s="360" t="s">
        <v>198</v>
      </c>
      <c r="AC37" s="456" t="s">
        <v>165</v>
      </c>
      <c r="AD37" s="457">
        <v>2</v>
      </c>
      <c r="AE37" s="458">
        <v>33075000</v>
      </c>
      <c r="AF37" s="458">
        <v>66150000</v>
      </c>
      <c r="AG37" s="458">
        <v>74088000</v>
      </c>
      <c r="AH37" s="457">
        <v>4</v>
      </c>
      <c r="AI37" s="458">
        <v>33075000</v>
      </c>
      <c r="AJ37" s="458">
        <v>132300000</v>
      </c>
      <c r="AK37" s="458">
        <v>148176000</v>
      </c>
      <c r="AL37" s="457">
        <v>0</v>
      </c>
      <c r="AM37" s="458"/>
      <c r="AN37" s="458">
        <v>0</v>
      </c>
      <c r="AO37" s="458">
        <v>0</v>
      </c>
      <c r="AP37" s="457">
        <v>1</v>
      </c>
      <c r="AQ37" s="458">
        <v>33075000</v>
      </c>
      <c r="AR37" s="458">
        <v>33075000</v>
      </c>
      <c r="AS37" s="458">
        <v>37044000</v>
      </c>
      <c r="AT37" s="459">
        <v>1</v>
      </c>
      <c r="AU37" s="458">
        <v>33075000</v>
      </c>
      <c r="AV37" s="458">
        <v>33075000</v>
      </c>
      <c r="AW37" s="458">
        <v>37044000</v>
      </c>
      <c r="AX37" s="459">
        <v>8</v>
      </c>
      <c r="AY37" s="460">
        <f t="shared" ref="AY37" si="53">AF37+AJ37+AR37+AN37+AV37</f>
        <v>264600000</v>
      </c>
      <c r="AZ37" s="460">
        <f t="shared" ref="AZ37" si="54">AG37+AK37+AO37+AS37+AW37</f>
        <v>296352000</v>
      </c>
      <c r="BA37" s="461" t="s">
        <v>660</v>
      </c>
      <c r="BB37" s="360"/>
      <c r="BC37" s="360"/>
      <c r="BD37" s="360"/>
      <c r="BE37" s="360"/>
      <c r="BF37" s="360"/>
      <c r="BG37" s="368"/>
      <c r="BH37" s="368"/>
      <c r="BI37" s="368"/>
      <c r="BJ37" s="368"/>
      <c r="BK37" s="368"/>
      <c r="BL37" s="368"/>
      <c r="BM37" s="362" t="s">
        <v>707</v>
      </c>
    </row>
    <row r="38" spans="1:66" s="6" customFormat="1" ht="13.15" customHeight="1" x14ac:dyDescent="0.25">
      <c r="A38" s="35" t="s">
        <v>34</v>
      </c>
      <c r="B38" s="44"/>
      <c r="C38" s="250" t="s">
        <v>295</v>
      </c>
      <c r="D38" s="149" t="s">
        <v>663</v>
      </c>
      <c r="E38" s="44"/>
      <c r="F38" s="44" t="s">
        <v>709</v>
      </c>
      <c r="G38" s="30" t="s">
        <v>296</v>
      </c>
      <c r="H38" s="28">
        <v>130000569</v>
      </c>
      <c r="I38" s="30" t="s">
        <v>293</v>
      </c>
      <c r="J38" s="30" t="s">
        <v>297</v>
      </c>
      <c r="K38" s="146" t="s">
        <v>9</v>
      </c>
      <c r="L38" s="30" t="s">
        <v>657</v>
      </c>
      <c r="M38" s="30"/>
      <c r="N38" s="35"/>
      <c r="O38" s="35" t="s">
        <v>658</v>
      </c>
      <c r="P38" s="30" t="s">
        <v>738</v>
      </c>
      <c r="Q38" s="35" t="s">
        <v>257</v>
      </c>
      <c r="R38" s="30" t="s">
        <v>164</v>
      </c>
      <c r="S38" s="35" t="s">
        <v>162</v>
      </c>
      <c r="T38" s="30" t="s">
        <v>197</v>
      </c>
      <c r="U38" s="30" t="s">
        <v>10</v>
      </c>
      <c r="V38" s="35"/>
      <c r="W38" s="259" t="s">
        <v>659</v>
      </c>
      <c r="X38" s="35" t="s">
        <v>275</v>
      </c>
      <c r="Y38" s="28">
        <v>0</v>
      </c>
      <c r="Z38" s="68">
        <v>90</v>
      </c>
      <c r="AA38" s="54">
        <v>10</v>
      </c>
      <c r="AB38" s="30" t="s">
        <v>198</v>
      </c>
      <c r="AC38" s="26" t="s">
        <v>165</v>
      </c>
      <c r="AD38" s="260">
        <v>8</v>
      </c>
      <c r="AE38" s="261">
        <v>28458722.199999999</v>
      </c>
      <c r="AF38" s="261">
        <f t="shared" si="22"/>
        <v>227669777.59999999</v>
      </c>
      <c r="AG38" s="261">
        <f t="shared" si="23"/>
        <v>254990150.91200003</v>
      </c>
      <c r="AH38" s="260">
        <v>3</v>
      </c>
      <c r="AI38" s="261">
        <v>28458722.199999999</v>
      </c>
      <c r="AJ38" s="261">
        <f t="shared" si="24"/>
        <v>85376166.599999994</v>
      </c>
      <c r="AK38" s="261">
        <f t="shared" si="25"/>
        <v>95621306.592000008</v>
      </c>
      <c r="AL38" s="260">
        <v>3</v>
      </c>
      <c r="AM38" s="261">
        <v>28458722.199999999</v>
      </c>
      <c r="AN38" s="261">
        <f t="shared" si="45"/>
        <v>85376166.599999994</v>
      </c>
      <c r="AO38" s="261">
        <f t="shared" si="27"/>
        <v>95621306.592000008</v>
      </c>
      <c r="AP38" s="260">
        <v>5</v>
      </c>
      <c r="AQ38" s="261">
        <v>28458722.199999999</v>
      </c>
      <c r="AR38" s="261">
        <f t="shared" si="46"/>
        <v>142293611</v>
      </c>
      <c r="AS38" s="261">
        <f t="shared" si="29"/>
        <v>159368844.32000002</v>
      </c>
      <c r="AT38" s="262">
        <v>2</v>
      </c>
      <c r="AU38" s="261">
        <v>28458722.199999999</v>
      </c>
      <c r="AV38" s="261">
        <f t="shared" si="47"/>
        <v>56917444.399999999</v>
      </c>
      <c r="AW38" s="261">
        <f t="shared" si="9"/>
        <v>63747537.728000008</v>
      </c>
      <c r="AX38" s="262">
        <f t="shared" si="48"/>
        <v>21</v>
      </c>
      <c r="AY38" s="261">
        <v>0</v>
      </c>
      <c r="AZ38" s="261">
        <f t="shared" si="30"/>
        <v>0</v>
      </c>
      <c r="BA38" s="159" t="s">
        <v>660</v>
      </c>
      <c r="BB38" s="30"/>
      <c r="BC38" s="30"/>
      <c r="BD38" s="30"/>
      <c r="BE38" s="30"/>
      <c r="BF38" s="30"/>
      <c r="BG38" s="57"/>
      <c r="BH38" s="57"/>
      <c r="BI38" s="57"/>
      <c r="BJ38" s="45"/>
      <c r="BK38" s="45"/>
      <c r="BL38" s="25"/>
      <c r="BM38" s="44" t="s">
        <v>707</v>
      </c>
    </row>
    <row r="39" spans="1:66" ht="13.15" customHeight="1" x14ac:dyDescent="0.25">
      <c r="A39" s="35" t="s">
        <v>34</v>
      </c>
      <c r="B39" s="25"/>
      <c r="C39" s="250"/>
      <c r="D39" s="149"/>
      <c r="E39" s="25"/>
      <c r="F39" s="44" t="s">
        <v>24</v>
      </c>
      <c r="G39" s="30" t="s">
        <v>299</v>
      </c>
      <c r="H39" s="28">
        <v>130000570</v>
      </c>
      <c r="I39" s="30" t="s">
        <v>293</v>
      </c>
      <c r="J39" s="30" t="s">
        <v>300</v>
      </c>
      <c r="K39" s="146" t="s">
        <v>22</v>
      </c>
      <c r="L39" s="30"/>
      <c r="M39" s="30" t="s">
        <v>28</v>
      </c>
      <c r="N39" s="35" t="s">
        <v>140</v>
      </c>
      <c r="O39" s="35" t="s">
        <v>162</v>
      </c>
      <c r="P39" s="30" t="s">
        <v>196</v>
      </c>
      <c r="Q39" s="258" t="s">
        <v>274</v>
      </c>
      <c r="R39" s="30" t="s">
        <v>164</v>
      </c>
      <c r="S39" s="35" t="s">
        <v>162</v>
      </c>
      <c r="T39" s="30" t="s">
        <v>197</v>
      </c>
      <c r="U39" s="30" t="s">
        <v>10</v>
      </c>
      <c r="V39" s="35"/>
      <c r="W39" s="259" t="s">
        <v>290</v>
      </c>
      <c r="X39" s="35" t="s">
        <v>275</v>
      </c>
      <c r="Y39" s="28">
        <v>30</v>
      </c>
      <c r="Z39" s="68">
        <v>60</v>
      </c>
      <c r="AA39" s="54">
        <v>10</v>
      </c>
      <c r="AB39" s="30" t="s">
        <v>198</v>
      </c>
      <c r="AC39" s="26" t="s">
        <v>165</v>
      </c>
      <c r="AD39" s="260">
        <v>2</v>
      </c>
      <c r="AE39" s="261">
        <v>56036970</v>
      </c>
      <c r="AF39" s="261">
        <f t="shared" si="22"/>
        <v>112073940</v>
      </c>
      <c r="AG39" s="261">
        <f t="shared" si="23"/>
        <v>125522812.80000001</v>
      </c>
      <c r="AH39" s="260">
        <v>2</v>
      </c>
      <c r="AI39" s="261">
        <v>56036970</v>
      </c>
      <c r="AJ39" s="261">
        <f t="shared" si="24"/>
        <v>112073940</v>
      </c>
      <c r="AK39" s="261">
        <f t="shared" si="25"/>
        <v>125522812.80000001</v>
      </c>
      <c r="AL39" s="260">
        <v>3</v>
      </c>
      <c r="AM39" s="261">
        <v>56036970</v>
      </c>
      <c r="AN39" s="261">
        <f t="shared" si="45"/>
        <v>168110910</v>
      </c>
      <c r="AO39" s="261">
        <f t="shared" si="27"/>
        <v>188284219.20000002</v>
      </c>
      <c r="AP39" s="260">
        <v>4</v>
      </c>
      <c r="AQ39" s="261">
        <v>56036970</v>
      </c>
      <c r="AR39" s="261">
        <f t="shared" si="46"/>
        <v>224147880</v>
      </c>
      <c r="AS39" s="261">
        <f t="shared" si="29"/>
        <v>251045625.60000002</v>
      </c>
      <c r="AT39" s="262">
        <v>5</v>
      </c>
      <c r="AU39" s="261">
        <v>56036970</v>
      </c>
      <c r="AV39" s="261">
        <f t="shared" si="47"/>
        <v>280184850</v>
      </c>
      <c r="AW39" s="261">
        <f t="shared" si="9"/>
        <v>313807032.00000006</v>
      </c>
      <c r="AX39" s="262">
        <f t="shared" si="48"/>
        <v>16</v>
      </c>
      <c r="AY39" s="261">
        <v>0</v>
      </c>
      <c r="AZ39" s="261">
        <f t="shared" si="30"/>
        <v>0</v>
      </c>
      <c r="BA39" s="35" t="s">
        <v>168</v>
      </c>
      <c r="BB39" s="30"/>
      <c r="BC39" s="30"/>
      <c r="BD39" s="30"/>
      <c r="BE39" s="30"/>
      <c r="BF39" s="30"/>
      <c r="BG39" s="57"/>
      <c r="BH39" s="45"/>
      <c r="BI39" s="45"/>
      <c r="BJ39" s="25"/>
      <c r="BK39" s="45"/>
      <c r="BL39" s="25"/>
      <c r="BM39" s="25"/>
      <c r="BN39" s="250" t="s">
        <v>298</v>
      </c>
    </row>
    <row r="40" spans="1:66" s="6" customFormat="1" ht="13.15" customHeight="1" x14ac:dyDescent="0.25">
      <c r="A40" s="446" t="s">
        <v>34</v>
      </c>
      <c r="B40" s="362"/>
      <c r="C40" s="447" t="s">
        <v>295</v>
      </c>
      <c r="D40" s="448" t="s">
        <v>1049</v>
      </c>
      <c r="E40" s="362"/>
      <c r="F40" s="362" t="s">
        <v>709</v>
      </c>
      <c r="G40" s="360" t="s">
        <v>296</v>
      </c>
      <c r="H40" s="449">
        <v>130000569</v>
      </c>
      <c r="I40" s="360" t="s">
        <v>293</v>
      </c>
      <c r="J40" s="360" t="s">
        <v>297</v>
      </c>
      <c r="K40" s="450" t="s">
        <v>9</v>
      </c>
      <c r="L40" s="451" t="s">
        <v>1025</v>
      </c>
      <c r="M40" s="360"/>
      <c r="N40" s="446"/>
      <c r="O40" s="446" t="s">
        <v>658</v>
      </c>
      <c r="P40" s="360" t="s">
        <v>738</v>
      </c>
      <c r="Q40" s="452" t="s">
        <v>1047</v>
      </c>
      <c r="R40" s="360" t="s">
        <v>164</v>
      </c>
      <c r="S40" s="446" t="s">
        <v>162</v>
      </c>
      <c r="T40" s="360" t="s">
        <v>197</v>
      </c>
      <c r="U40" s="360" t="s">
        <v>10</v>
      </c>
      <c r="V40" s="446"/>
      <c r="W40" s="453" t="s">
        <v>659</v>
      </c>
      <c r="X40" s="446" t="s">
        <v>275</v>
      </c>
      <c r="Y40" s="449">
        <v>0</v>
      </c>
      <c r="Z40" s="454">
        <v>90</v>
      </c>
      <c r="AA40" s="455">
        <v>10</v>
      </c>
      <c r="AB40" s="360" t="s">
        <v>198</v>
      </c>
      <c r="AC40" s="456" t="s">
        <v>165</v>
      </c>
      <c r="AD40" s="457">
        <v>8</v>
      </c>
      <c r="AE40" s="458">
        <v>28458722.199999999</v>
      </c>
      <c r="AF40" s="458">
        <v>227669777.59999999</v>
      </c>
      <c r="AG40" s="458">
        <v>254990150.91200003</v>
      </c>
      <c r="AH40" s="457">
        <v>3</v>
      </c>
      <c r="AI40" s="458">
        <v>28458722.199999999</v>
      </c>
      <c r="AJ40" s="458">
        <v>85376166.599999994</v>
      </c>
      <c r="AK40" s="458">
        <v>95621306.592000008</v>
      </c>
      <c r="AL40" s="457">
        <v>3</v>
      </c>
      <c r="AM40" s="458">
        <v>28458722.199999999</v>
      </c>
      <c r="AN40" s="458">
        <v>85376166.599999994</v>
      </c>
      <c r="AO40" s="458">
        <v>95621306.592000008</v>
      </c>
      <c r="AP40" s="457">
        <v>5</v>
      </c>
      <c r="AQ40" s="458">
        <v>28458722.199999999</v>
      </c>
      <c r="AR40" s="458">
        <v>142293611</v>
      </c>
      <c r="AS40" s="458">
        <v>159368844.32000002</v>
      </c>
      <c r="AT40" s="459">
        <v>2</v>
      </c>
      <c r="AU40" s="458">
        <v>28458722.199999999</v>
      </c>
      <c r="AV40" s="458">
        <v>56917444.399999999</v>
      </c>
      <c r="AW40" s="458">
        <v>63747537.728000008</v>
      </c>
      <c r="AX40" s="459">
        <v>21</v>
      </c>
      <c r="AY40" s="460">
        <f t="shared" ref="AY40" si="55">AF40+AJ40+AR40+AN40+AV40</f>
        <v>597633166.19999993</v>
      </c>
      <c r="AZ40" s="460">
        <f t="shared" ref="AZ40" si="56">AG40+AK40+AO40+AS40+AW40</f>
        <v>669349146.14400017</v>
      </c>
      <c r="BA40" s="461" t="s">
        <v>660</v>
      </c>
      <c r="BB40" s="360"/>
      <c r="BC40" s="360"/>
      <c r="BD40" s="360"/>
      <c r="BE40" s="360"/>
      <c r="BF40" s="360"/>
      <c r="BG40" s="368"/>
      <c r="BH40" s="368"/>
      <c r="BI40" s="368"/>
      <c r="BJ40" s="366"/>
      <c r="BK40" s="366"/>
      <c r="BL40" s="365"/>
      <c r="BM40" s="362" t="s">
        <v>707</v>
      </c>
    </row>
    <row r="41" spans="1:66" ht="13.15" customHeight="1" x14ac:dyDescent="0.25">
      <c r="A41" s="35" t="s">
        <v>34</v>
      </c>
      <c r="B41" s="25"/>
      <c r="C41" s="250" t="s">
        <v>298</v>
      </c>
      <c r="D41" s="149" t="s">
        <v>700</v>
      </c>
      <c r="E41" s="25"/>
      <c r="F41" s="44" t="s">
        <v>710</v>
      </c>
      <c r="G41" s="30" t="s">
        <v>299</v>
      </c>
      <c r="H41" s="28">
        <v>130000570</v>
      </c>
      <c r="I41" s="30" t="s">
        <v>293</v>
      </c>
      <c r="J41" s="30" t="s">
        <v>300</v>
      </c>
      <c r="K41" s="146" t="s">
        <v>9</v>
      </c>
      <c r="L41" s="30" t="s">
        <v>657</v>
      </c>
      <c r="M41" s="30"/>
      <c r="N41" s="35"/>
      <c r="O41" s="35" t="s">
        <v>658</v>
      </c>
      <c r="P41" s="30" t="s">
        <v>738</v>
      </c>
      <c r="Q41" s="35" t="s">
        <v>257</v>
      </c>
      <c r="R41" s="30" t="s">
        <v>164</v>
      </c>
      <c r="S41" s="35" t="s">
        <v>162</v>
      </c>
      <c r="T41" s="30" t="s">
        <v>197</v>
      </c>
      <c r="U41" s="30" t="s">
        <v>10</v>
      </c>
      <c r="V41" s="35"/>
      <c r="W41" s="259" t="s">
        <v>659</v>
      </c>
      <c r="X41" s="35" t="s">
        <v>275</v>
      </c>
      <c r="Y41" s="28">
        <v>0</v>
      </c>
      <c r="Z41" s="68">
        <v>90</v>
      </c>
      <c r="AA41" s="54">
        <v>10</v>
      </c>
      <c r="AB41" s="30" t="s">
        <v>198</v>
      </c>
      <c r="AC41" s="26" t="s">
        <v>165</v>
      </c>
      <c r="AD41" s="260">
        <v>2</v>
      </c>
      <c r="AE41" s="261">
        <v>56036970</v>
      </c>
      <c r="AF41" s="261">
        <f t="shared" si="22"/>
        <v>112073940</v>
      </c>
      <c r="AG41" s="261">
        <f t="shared" si="23"/>
        <v>125522812.80000001</v>
      </c>
      <c r="AH41" s="260">
        <v>2</v>
      </c>
      <c r="AI41" s="261">
        <v>56036970</v>
      </c>
      <c r="AJ41" s="261">
        <f t="shared" si="24"/>
        <v>112073940</v>
      </c>
      <c r="AK41" s="261">
        <f t="shared" si="25"/>
        <v>125522812.80000001</v>
      </c>
      <c r="AL41" s="260">
        <v>3</v>
      </c>
      <c r="AM41" s="261">
        <v>56036970</v>
      </c>
      <c r="AN41" s="261">
        <f t="shared" si="45"/>
        <v>168110910</v>
      </c>
      <c r="AO41" s="261">
        <f t="shared" si="27"/>
        <v>188284219.20000002</v>
      </c>
      <c r="AP41" s="260">
        <v>4</v>
      </c>
      <c r="AQ41" s="261">
        <v>56036970</v>
      </c>
      <c r="AR41" s="261">
        <f t="shared" si="46"/>
        <v>224147880</v>
      </c>
      <c r="AS41" s="261">
        <f t="shared" si="29"/>
        <v>251045625.60000002</v>
      </c>
      <c r="AT41" s="262">
        <v>5</v>
      </c>
      <c r="AU41" s="261">
        <v>56036970</v>
      </c>
      <c r="AV41" s="261">
        <f t="shared" si="47"/>
        <v>280184850</v>
      </c>
      <c r="AW41" s="261">
        <f t="shared" si="9"/>
        <v>313807032.00000006</v>
      </c>
      <c r="AX41" s="262">
        <f t="shared" si="48"/>
        <v>16</v>
      </c>
      <c r="AY41" s="261">
        <v>0</v>
      </c>
      <c r="AZ41" s="261">
        <f t="shared" si="30"/>
        <v>0</v>
      </c>
      <c r="BA41" s="159" t="s">
        <v>660</v>
      </c>
      <c r="BB41" s="30"/>
      <c r="BC41" s="30"/>
      <c r="BD41" s="30"/>
      <c r="BE41" s="30"/>
      <c r="BF41" s="30"/>
      <c r="BG41" s="57"/>
      <c r="BH41" s="45"/>
      <c r="BI41" s="45"/>
      <c r="BJ41" s="25"/>
      <c r="BK41" s="45"/>
      <c r="BL41" s="25"/>
      <c r="BM41" s="44" t="s">
        <v>707</v>
      </c>
    </row>
    <row r="42" spans="1:66" s="6" customFormat="1" ht="11.25" customHeight="1" x14ac:dyDescent="0.25">
      <c r="A42" s="35" t="s">
        <v>34</v>
      </c>
      <c r="B42" s="44"/>
      <c r="C42" s="250"/>
      <c r="D42" s="149"/>
      <c r="E42" s="44"/>
      <c r="F42" s="44" t="s">
        <v>23</v>
      </c>
      <c r="G42" s="30" t="s">
        <v>302</v>
      </c>
      <c r="H42" s="28">
        <v>130001232</v>
      </c>
      <c r="I42" s="30" t="s">
        <v>303</v>
      </c>
      <c r="J42" s="30" t="s">
        <v>304</v>
      </c>
      <c r="K42" s="146" t="s">
        <v>22</v>
      </c>
      <c r="L42" s="30"/>
      <c r="M42" s="30" t="s">
        <v>28</v>
      </c>
      <c r="N42" s="35" t="s">
        <v>140</v>
      </c>
      <c r="O42" s="35" t="s">
        <v>162</v>
      </c>
      <c r="P42" s="30" t="s">
        <v>196</v>
      </c>
      <c r="Q42" s="258" t="s">
        <v>274</v>
      </c>
      <c r="R42" s="30" t="s">
        <v>164</v>
      </c>
      <c r="S42" s="35" t="s">
        <v>162</v>
      </c>
      <c r="T42" s="30" t="s">
        <v>197</v>
      </c>
      <c r="U42" s="30" t="s">
        <v>10</v>
      </c>
      <c r="V42" s="35"/>
      <c r="W42" s="259" t="s">
        <v>290</v>
      </c>
      <c r="X42" s="35" t="s">
        <v>275</v>
      </c>
      <c r="Y42" s="28">
        <v>30</v>
      </c>
      <c r="Z42" s="68">
        <v>60</v>
      </c>
      <c r="AA42" s="54">
        <v>10</v>
      </c>
      <c r="AB42" s="30" t="s">
        <v>198</v>
      </c>
      <c r="AC42" s="26" t="s">
        <v>165</v>
      </c>
      <c r="AD42" s="260">
        <v>2</v>
      </c>
      <c r="AE42" s="261">
        <v>68846290.400000006</v>
      </c>
      <c r="AF42" s="261">
        <f t="shared" si="22"/>
        <v>137692580.80000001</v>
      </c>
      <c r="AG42" s="261">
        <f t="shared" si="23"/>
        <v>154215690.49600002</v>
      </c>
      <c r="AH42" s="260">
        <v>2</v>
      </c>
      <c r="AI42" s="261">
        <v>68846290.400000006</v>
      </c>
      <c r="AJ42" s="261">
        <f t="shared" si="24"/>
        <v>137692580.80000001</v>
      </c>
      <c r="AK42" s="261">
        <f t="shared" si="25"/>
        <v>154215690.49600002</v>
      </c>
      <c r="AL42" s="260">
        <v>1</v>
      </c>
      <c r="AM42" s="261">
        <v>68846290.400000006</v>
      </c>
      <c r="AN42" s="261">
        <f t="shared" si="45"/>
        <v>68846290.400000006</v>
      </c>
      <c r="AO42" s="261">
        <f t="shared" si="27"/>
        <v>77107845.248000011</v>
      </c>
      <c r="AP42" s="260">
        <v>2</v>
      </c>
      <c r="AQ42" s="261">
        <v>68846290.400000006</v>
      </c>
      <c r="AR42" s="261">
        <f t="shared" si="46"/>
        <v>137692580.80000001</v>
      </c>
      <c r="AS42" s="261">
        <f t="shared" si="29"/>
        <v>154215690.49600002</v>
      </c>
      <c r="AT42" s="262">
        <v>1</v>
      </c>
      <c r="AU42" s="261">
        <v>68846290.400000006</v>
      </c>
      <c r="AV42" s="261">
        <f t="shared" si="47"/>
        <v>68846290.400000006</v>
      </c>
      <c r="AW42" s="261">
        <f t="shared" si="9"/>
        <v>77107845.248000011</v>
      </c>
      <c r="AX42" s="262">
        <f t="shared" si="48"/>
        <v>8</v>
      </c>
      <c r="AY42" s="261">
        <v>0</v>
      </c>
      <c r="AZ42" s="261">
        <f t="shared" si="30"/>
        <v>0</v>
      </c>
      <c r="BA42" s="35" t="s">
        <v>168</v>
      </c>
      <c r="BB42" s="30"/>
      <c r="BC42" s="30"/>
      <c r="BD42" s="30"/>
      <c r="BE42" s="30"/>
      <c r="BF42" s="30"/>
      <c r="BG42" s="57"/>
      <c r="BH42" s="57"/>
      <c r="BI42" s="57"/>
      <c r="BJ42" s="57"/>
      <c r="BK42" s="57"/>
      <c r="BL42" s="57"/>
      <c r="BM42" s="45"/>
      <c r="BN42" s="250" t="s">
        <v>301</v>
      </c>
    </row>
    <row r="43" spans="1:66" ht="13.15" customHeight="1" x14ac:dyDescent="0.25">
      <c r="A43" s="446" t="s">
        <v>34</v>
      </c>
      <c r="B43" s="365"/>
      <c r="C43" s="447" t="s">
        <v>298</v>
      </c>
      <c r="D43" s="448" t="s">
        <v>1050</v>
      </c>
      <c r="E43" s="365"/>
      <c r="F43" s="362" t="s">
        <v>710</v>
      </c>
      <c r="G43" s="360" t="s">
        <v>299</v>
      </c>
      <c r="H43" s="449">
        <v>130000570</v>
      </c>
      <c r="I43" s="360" t="s">
        <v>293</v>
      </c>
      <c r="J43" s="360" t="s">
        <v>300</v>
      </c>
      <c r="K43" s="450" t="s">
        <v>9</v>
      </c>
      <c r="L43" s="451" t="s">
        <v>1025</v>
      </c>
      <c r="M43" s="360"/>
      <c r="N43" s="446"/>
      <c r="O43" s="446" t="s">
        <v>658</v>
      </c>
      <c r="P43" s="360" t="s">
        <v>738</v>
      </c>
      <c r="Q43" s="452" t="s">
        <v>1047</v>
      </c>
      <c r="R43" s="360" t="s">
        <v>164</v>
      </c>
      <c r="S43" s="446" t="s">
        <v>162</v>
      </c>
      <c r="T43" s="360" t="s">
        <v>197</v>
      </c>
      <c r="U43" s="360" t="s">
        <v>10</v>
      </c>
      <c r="V43" s="446"/>
      <c r="W43" s="453" t="s">
        <v>659</v>
      </c>
      <c r="X43" s="446" t="s">
        <v>275</v>
      </c>
      <c r="Y43" s="449">
        <v>0</v>
      </c>
      <c r="Z43" s="454">
        <v>90</v>
      </c>
      <c r="AA43" s="455">
        <v>10</v>
      </c>
      <c r="AB43" s="360" t="s">
        <v>198</v>
      </c>
      <c r="AC43" s="456" t="s">
        <v>165</v>
      </c>
      <c r="AD43" s="457">
        <v>2</v>
      </c>
      <c r="AE43" s="458">
        <v>56036970</v>
      </c>
      <c r="AF43" s="458">
        <v>112073940</v>
      </c>
      <c r="AG43" s="458">
        <v>125522812.80000001</v>
      </c>
      <c r="AH43" s="457">
        <v>2</v>
      </c>
      <c r="AI43" s="458">
        <v>56036970</v>
      </c>
      <c r="AJ43" s="458">
        <v>112073940</v>
      </c>
      <c r="AK43" s="458">
        <v>125522812.80000001</v>
      </c>
      <c r="AL43" s="457">
        <v>3</v>
      </c>
      <c r="AM43" s="458">
        <v>56036970</v>
      </c>
      <c r="AN43" s="458">
        <v>168110910</v>
      </c>
      <c r="AO43" s="458">
        <v>188284219.20000002</v>
      </c>
      <c r="AP43" s="457">
        <v>4</v>
      </c>
      <c r="AQ43" s="458">
        <v>56036970</v>
      </c>
      <c r="AR43" s="458">
        <v>224147880</v>
      </c>
      <c r="AS43" s="458">
        <v>251045625.60000002</v>
      </c>
      <c r="AT43" s="459">
        <v>5</v>
      </c>
      <c r="AU43" s="458">
        <v>56036970</v>
      </c>
      <c r="AV43" s="458">
        <v>280184850</v>
      </c>
      <c r="AW43" s="458">
        <v>313807032.00000006</v>
      </c>
      <c r="AX43" s="459">
        <v>16</v>
      </c>
      <c r="AY43" s="460">
        <f t="shared" ref="AY43" si="57">AF43+AJ43+AR43+AN43+AV43</f>
        <v>896591520</v>
      </c>
      <c r="AZ43" s="460">
        <f t="shared" ref="AZ43" si="58">AG43+AK43+AO43+AS43+AW43</f>
        <v>1004182502.4000001</v>
      </c>
      <c r="BA43" s="461" t="s">
        <v>660</v>
      </c>
      <c r="BB43" s="360"/>
      <c r="BC43" s="360"/>
      <c r="BD43" s="360"/>
      <c r="BE43" s="360"/>
      <c r="BF43" s="360"/>
      <c r="BG43" s="368"/>
      <c r="BH43" s="366"/>
      <c r="BI43" s="366"/>
      <c r="BJ43" s="365"/>
      <c r="BK43" s="366"/>
      <c r="BL43" s="365"/>
      <c r="BM43" s="362" t="s">
        <v>707</v>
      </c>
    </row>
    <row r="44" spans="1:66" s="6" customFormat="1" ht="11.25" customHeight="1" x14ac:dyDescent="0.25">
      <c r="A44" s="35" t="s">
        <v>34</v>
      </c>
      <c r="B44" s="44"/>
      <c r="C44" s="250" t="s">
        <v>301</v>
      </c>
      <c r="D44" s="149" t="s">
        <v>27</v>
      </c>
      <c r="E44" s="44"/>
      <c r="F44" s="44" t="s">
        <v>711</v>
      </c>
      <c r="G44" s="30" t="s">
        <v>302</v>
      </c>
      <c r="H44" s="28">
        <v>130001232</v>
      </c>
      <c r="I44" s="30" t="s">
        <v>303</v>
      </c>
      <c r="J44" s="30" t="s">
        <v>304</v>
      </c>
      <c r="K44" s="146" t="s">
        <v>9</v>
      </c>
      <c r="L44" s="30" t="s">
        <v>657</v>
      </c>
      <c r="M44" s="30"/>
      <c r="N44" s="35"/>
      <c r="O44" s="35" t="s">
        <v>658</v>
      </c>
      <c r="P44" s="30" t="s">
        <v>738</v>
      </c>
      <c r="Q44" s="35" t="s">
        <v>257</v>
      </c>
      <c r="R44" s="30" t="s">
        <v>164</v>
      </c>
      <c r="S44" s="35" t="s">
        <v>162</v>
      </c>
      <c r="T44" s="30" t="s">
        <v>197</v>
      </c>
      <c r="U44" s="30" t="s">
        <v>10</v>
      </c>
      <c r="V44" s="35"/>
      <c r="W44" s="259" t="s">
        <v>659</v>
      </c>
      <c r="X44" s="35" t="s">
        <v>275</v>
      </c>
      <c r="Y44" s="28">
        <v>0</v>
      </c>
      <c r="Z44" s="68">
        <v>90</v>
      </c>
      <c r="AA44" s="54">
        <v>10</v>
      </c>
      <c r="AB44" s="30" t="s">
        <v>198</v>
      </c>
      <c r="AC44" s="26" t="s">
        <v>165</v>
      </c>
      <c r="AD44" s="260">
        <v>2</v>
      </c>
      <c r="AE44" s="261">
        <v>68846290.400000006</v>
      </c>
      <c r="AF44" s="261">
        <f t="shared" si="22"/>
        <v>137692580.80000001</v>
      </c>
      <c r="AG44" s="261">
        <f t="shared" si="23"/>
        <v>154215690.49600002</v>
      </c>
      <c r="AH44" s="260">
        <v>2</v>
      </c>
      <c r="AI44" s="261">
        <v>68846290.400000006</v>
      </c>
      <c r="AJ44" s="261">
        <f t="shared" si="24"/>
        <v>137692580.80000001</v>
      </c>
      <c r="AK44" s="261">
        <f t="shared" si="25"/>
        <v>154215690.49600002</v>
      </c>
      <c r="AL44" s="260">
        <v>1</v>
      </c>
      <c r="AM44" s="261">
        <v>68846290.400000006</v>
      </c>
      <c r="AN44" s="261">
        <f t="shared" si="45"/>
        <v>68846290.400000006</v>
      </c>
      <c r="AO44" s="261">
        <f t="shared" si="27"/>
        <v>77107845.248000011</v>
      </c>
      <c r="AP44" s="260">
        <v>2</v>
      </c>
      <c r="AQ44" s="261">
        <v>68846290.400000006</v>
      </c>
      <c r="AR44" s="261">
        <f t="shared" si="46"/>
        <v>137692580.80000001</v>
      </c>
      <c r="AS44" s="261">
        <f t="shared" si="29"/>
        <v>154215690.49600002</v>
      </c>
      <c r="AT44" s="262">
        <v>1</v>
      </c>
      <c r="AU44" s="261">
        <v>68846290.400000006</v>
      </c>
      <c r="AV44" s="261">
        <f t="shared" si="47"/>
        <v>68846290.400000006</v>
      </c>
      <c r="AW44" s="261">
        <f t="shared" si="9"/>
        <v>77107845.248000011</v>
      </c>
      <c r="AX44" s="262">
        <f t="shared" si="48"/>
        <v>8</v>
      </c>
      <c r="AY44" s="261">
        <v>0</v>
      </c>
      <c r="AZ44" s="261">
        <f t="shared" si="30"/>
        <v>0</v>
      </c>
      <c r="BA44" s="159" t="s">
        <v>660</v>
      </c>
      <c r="BB44" s="30"/>
      <c r="BC44" s="30"/>
      <c r="BD44" s="30"/>
      <c r="BE44" s="30"/>
      <c r="BF44" s="30"/>
      <c r="BG44" s="57"/>
      <c r="BH44" s="57"/>
      <c r="BI44" s="57"/>
      <c r="BJ44" s="57"/>
      <c r="BK44" s="57"/>
      <c r="BL44" s="57"/>
      <c r="BM44" s="44" t="s">
        <v>707</v>
      </c>
    </row>
    <row r="45" spans="1:66" s="6" customFormat="1" ht="13.15" customHeight="1" x14ac:dyDescent="0.25">
      <c r="A45" s="35" t="s">
        <v>214</v>
      </c>
      <c r="B45" s="44"/>
      <c r="C45" s="250"/>
      <c r="D45" s="149"/>
      <c r="E45" s="44"/>
      <c r="F45" s="44" t="s">
        <v>17</v>
      </c>
      <c r="G45" s="30" t="s">
        <v>306</v>
      </c>
      <c r="H45" s="28">
        <v>210021823</v>
      </c>
      <c r="I45" s="30" t="s">
        <v>307</v>
      </c>
      <c r="J45" s="30" t="s">
        <v>308</v>
      </c>
      <c r="K45" s="146" t="s">
        <v>22</v>
      </c>
      <c r="L45" s="30"/>
      <c r="M45" s="30" t="s">
        <v>28</v>
      </c>
      <c r="N45" s="35" t="s">
        <v>140</v>
      </c>
      <c r="O45" s="35" t="s">
        <v>162</v>
      </c>
      <c r="P45" s="30" t="s">
        <v>196</v>
      </c>
      <c r="Q45" s="258" t="s">
        <v>274</v>
      </c>
      <c r="R45" s="30" t="s">
        <v>164</v>
      </c>
      <c r="S45" s="35" t="s">
        <v>162</v>
      </c>
      <c r="T45" s="30" t="s">
        <v>197</v>
      </c>
      <c r="U45" s="30" t="s">
        <v>10</v>
      </c>
      <c r="V45" s="35"/>
      <c r="W45" s="259" t="s">
        <v>290</v>
      </c>
      <c r="X45" s="35" t="s">
        <v>275</v>
      </c>
      <c r="Y45" s="28">
        <v>30</v>
      </c>
      <c r="Z45" s="68">
        <v>60</v>
      </c>
      <c r="AA45" s="54">
        <v>10</v>
      </c>
      <c r="AB45" s="30" t="s">
        <v>198</v>
      </c>
      <c r="AC45" s="26" t="s">
        <v>165</v>
      </c>
      <c r="AD45" s="260">
        <v>320</v>
      </c>
      <c r="AE45" s="261">
        <v>2100</v>
      </c>
      <c r="AF45" s="261">
        <f t="shared" ref="AF45:AF51" si="59">AD45*AE45</f>
        <v>672000</v>
      </c>
      <c r="AG45" s="261">
        <f t="shared" ref="AG45:AG51" si="60">AF45*1.12</f>
        <v>752640.00000000012</v>
      </c>
      <c r="AH45" s="260">
        <v>320</v>
      </c>
      <c r="AI45" s="261">
        <v>2100</v>
      </c>
      <c r="AJ45" s="261">
        <f t="shared" ref="AJ45:AJ51" si="61">AH45*AI45</f>
        <v>672000</v>
      </c>
      <c r="AK45" s="261">
        <f t="shared" ref="AK45:AK51" si="62">AJ45*1.12</f>
        <v>752640.00000000012</v>
      </c>
      <c r="AL45" s="260">
        <v>320</v>
      </c>
      <c r="AM45" s="261">
        <v>2100</v>
      </c>
      <c r="AN45" s="261">
        <f t="shared" ref="AN45:AN51" si="63">AM45*AL45</f>
        <v>672000</v>
      </c>
      <c r="AO45" s="261">
        <f t="shared" ref="AO45:AO51" si="64">AN45*1.12</f>
        <v>752640.00000000012</v>
      </c>
      <c r="AP45" s="260">
        <v>320</v>
      </c>
      <c r="AQ45" s="261">
        <v>2100</v>
      </c>
      <c r="AR45" s="261">
        <f t="shared" ref="AR45:AR51" si="65">AQ45*AP45</f>
        <v>672000</v>
      </c>
      <c r="AS45" s="261">
        <f t="shared" ref="AS45:AS51" si="66">AR45*1.12</f>
        <v>752640.00000000012</v>
      </c>
      <c r="AT45" s="262">
        <v>320</v>
      </c>
      <c r="AU45" s="261">
        <v>2100</v>
      </c>
      <c r="AV45" s="261">
        <f t="shared" ref="AV45:AV51" si="67">AU45*AT45</f>
        <v>672000</v>
      </c>
      <c r="AW45" s="261">
        <f t="shared" ref="AW45:AW51" si="68">AV45*1.12</f>
        <v>752640.00000000012</v>
      </c>
      <c r="AX45" s="257">
        <v>0</v>
      </c>
      <c r="AY45" s="256">
        <v>0</v>
      </c>
      <c r="AZ45" s="261">
        <f t="shared" ref="AZ45:AZ51" si="69">AY45*1.12</f>
        <v>0</v>
      </c>
      <c r="BA45" s="35" t="s">
        <v>168</v>
      </c>
      <c r="BB45" s="30"/>
      <c r="BC45" s="30"/>
      <c r="BD45" s="30"/>
      <c r="BE45" s="30"/>
      <c r="BF45" s="30"/>
      <c r="BG45" s="57"/>
      <c r="BH45" s="57"/>
      <c r="BI45" s="57"/>
      <c r="BJ45" s="45"/>
      <c r="BK45" s="45"/>
      <c r="BL45" s="25"/>
      <c r="BN45" s="250" t="s">
        <v>305</v>
      </c>
    </row>
    <row r="46" spans="1:66" s="6" customFormat="1" ht="11.25" customHeight="1" x14ac:dyDescent="0.25">
      <c r="A46" s="446" t="s">
        <v>34</v>
      </c>
      <c r="B46" s="362"/>
      <c r="C46" s="447" t="s">
        <v>301</v>
      </c>
      <c r="D46" s="448" t="s">
        <v>706</v>
      </c>
      <c r="E46" s="362"/>
      <c r="F46" s="362" t="s">
        <v>711</v>
      </c>
      <c r="G46" s="360" t="s">
        <v>302</v>
      </c>
      <c r="H46" s="449">
        <v>130001232</v>
      </c>
      <c r="I46" s="360" t="s">
        <v>303</v>
      </c>
      <c r="J46" s="360" t="s">
        <v>304</v>
      </c>
      <c r="K46" s="450" t="s">
        <v>9</v>
      </c>
      <c r="L46" s="451" t="s">
        <v>1025</v>
      </c>
      <c r="M46" s="360"/>
      <c r="N46" s="446"/>
      <c r="O46" s="446" t="s">
        <v>658</v>
      </c>
      <c r="P46" s="360" t="s">
        <v>738</v>
      </c>
      <c r="Q46" s="452" t="s">
        <v>1047</v>
      </c>
      <c r="R46" s="360" t="s">
        <v>164</v>
      </c>
      <c r="S46" s="446" t="s">
        <v>162</v>
      </c>
      <c r="T46" s="360" t="s">
        <v>197</v>
      </c>
      <c r="U46" s="360" t="s">
        <v>10</v>
      </c>
      <c r="V46" s="446"/>
      <c r="W46" s="453" t="s">
        <v>659</v>
      </c>
      <c r="X46" s="446" t="s">
        <v>275</v>
      </c>
      <c r="Y46" s="449">
        <v>0</v>
      </c>
      <c r="Z46" s="454">
        <v>90</v>
      </c>
      <c r="AA46" s="455">
        <v>10</v>
      </c>
      <c r="AB46" s="360" t="s">
        <v>198</v>
      </c>
      <c r="AC46" s="456" t="s">
        <v>165</v>
      </c>
      <c r="AD46" s="457">
        <v>2</v>
      </c>
      <c r="AE46" s="458">
        <v>68846290.400000006</v>
      </c>
      <c r="AF46" s="458">
        <v>137692580.80000001</v>
      </c>
      <c r="AG46" s="458">
        <v>154215690.49600002</v>
      </c>
      <c r="AH46" s="457">
        <v>2</v>
      </c>
      <c r="AI46" s="458">
        <v>68846290.400000006</v>
      </c>
      <c r="AJ46" s="458">
        <v>137692580.80000001</v>
      </c>
      <c r="AK46" s="458">
        <v>154215690.49600002</v>
      </c>
      <c r="AL46" s="457">
        <v>1</v>
      </c>
      <c r="AM46" s="458">
        <v>68846290.400000006</v>
      </c>
      <c r="AN46" s="458">
        <v>68846290.400000006</v>
      </c>
      <c r="AO46" s="458">
        <v>77107845.248000011</v>
      </c>
      <c r="AP46" s="457">
        <v>2</v>
      </c>
      <c r="AQ46" s="458">
        <v>68846290.400000006</v>
      </c>
      <c r="AR46" s="458">
        <v>137692580.80000001</v>
      </c>
      <c r="AS46" s="458">
        <v>154215690.49600002</v>
      </c>
      <c r="AT46" s="459">
        <v>1</v>
      </c>
      <c r="AU46" s="458">
        <v>68846290.400000006</v>
      </c>
      <c r="AV46" s="458">
        <v>68846290.400000006</v>
      </c>
      <c r="AW46" s="458">
        <v>77107845.248000011</v>
      </c>
      <c r="AX46" s="459">
        <v>8</v>
      </c>
      <c r="AY46" s="460">
        <f t="shared" ref="AY46" si="70">AF46+AJ46+AR46+AN46+AV46</f>
        <v>550770323.20000005</v>
      </c>
      <c r="AZ46" s="460">
        <f t="shared" ref="AZ46" si="71">AG46+AK46+AO46+AS46+AW46</f>
        <v>616862761.98400009</v>
      </c>
      <c r="BA46" s="461" t="s">
        <v>660</v>
      </c>
      <c r="BB46" s="360"/>
      <c r="BC46" s="360"/>
      <c r="BD46" s="360"/>
      <c r="BE46" s="360"/>
      <c r="BF46" s="360"/>
      <c r="BG46" s="368"/>
      <c r="BH46" s="368"/>
      <c r="BI46" s="368"/>
      <c r="BJ46" s="368"/>
      <c r="BK46" s="368"/>
      <c r="BL46" s="368"/>
      <c r="BM46" s="362" t="s">
        <v>707</v>
      </c>
    </row>
    <row r="47" spans="1:66" s="6" customFormat="1" ht="13.15" customHeight="1" x14ac:dyDescent="0.25">
      <c r="A47" s="35" t="s">
        <v>214</v>
      </c>
      <c r="B47" s="44"/>
      <c r="C47" s="250" t="s">
        <v>305</v>
      </c>
      <c r="D47" s="149" t="s">
        <v>17</v>
      </c>
      <c r="E47" s="44"/>
      <c r="F47" s="44" t="s">
        <v>742</v>
      </c>
      <c r="G47" s="30" t="s">
        <v>306</v>
      </c>
      <c r="H47" s="28">
        <v>210021823</v>
      </c>
      <c r="I47" s="30" t="s">
        <v>307</v>
      </c>
      <c r="J47" s="30" t="s">
        <v>308</v>
      </c>
      <c r="K47" s="146" t="s">
        <v>22</v>
      </c>
      <c r="L47" s="30"/>
      <c r="M47" s="30" t="s">
        <v>28</v>
      </c>
      <c r="N47" s="35" t="s">
        <v>140</v>
      </c>
      <c r="O47" s="35" t="s">
        <v>162</v>
      </c>
      <c r="P47" s="30" t="s">
        <v>196</v>
      </c>
      <c r="Q47" s="144" t="s">
        <v>257</v>
      </c>
      <c r="R47" s="30" t="s">
        <v>164</v>
      </c>
      <c r="S47" s="35" t="s">
        <v>162</v>
      </c>
      <c r="T47" s="30" t="s">
        <v>197</v>
      </c>
      <c r="U47" s="30" t="s">
        <v>10</v>
      </c>
      <c r="V47" s="35"/>
      <c r="W47" s="259" t="s">
        <v>290</v>
      </c>
      <c r="X47" s="35" t="s">
        <v>275</v>
      </c>
      <c r="Y47" s="28">
        <v>30</v>
      </c>
      <c r="Z47" s="68">
        <v>60</v>
      </c>
      <c r="AA47" s="54">
        <v>10</v>
      </c>
      <c r="AB47" s="30" t="s">
        <v>198</v>
      </c>
      <c r="AC47" s="26" t="s">
        <v>165</v>
      </c>
      <c r="AD47" s="260">
        <v>320</v>
      </c>
      <c r="AE47" s="261">
        <v>2100</v>
      </c>
      <c r="AF47" s="261">
        <f t="shared" si="59"/>
        <v>672000</v>
      </c>
      <c r="AG47" s="261">
        <f t="shared" si="60"/>
        <v>752640.00000000012</v>
      </c>
      <c r="AH47" s="260">
        <v>320</v>
      </c>
      <c r="AI47" s="261">
        <v>2100</v>
      </c>
      <c r="AJ47" s="261">
        <f t="shared" si="61"/>
        <v>672000</v>
      </c>
      <c r="AK47" s="261">
        <f t="shared" si="62"/>
        <v>752640.00000000012</v>
      </c>
      <c r="AL47" s="260">
        <v>320</v>
      </c>
      <c r="AM47" s="261">
        <v>2100</v>
      </c>
      <c r="AN47" s="261">
        <f t="shared" si="63"/>
        <v>672000</v>
      </c>
      <c r="AO47" s="261">
        <f t="shared" si="64"/>
        <v>752640.00000000012</v>
      </c>
      <c r="AP47" s="260">
        <v>320</v>
      </c>
      <c r="AQ47" s="261">
        <v>2100</v>
      </c>
      <c r="AR47" s="261">
        <f t="shared" si="65"/>
        <v>672000</v>
      </c>
      <c r="AS47" s="261">
        <f t="shared" si="66"/>
        <v>752640.00000000012</v>
      </c>
      <c r="AT47" s="262">
        <v>320</v>
      </c>
      <c r="AU47" s="261">
        <v>2100</v>
      </c>
      <c r="AV47" s="261">
        <f t="shared" si="67"/>
        <v>672000</v>
      </c>
      <c r="AW47" s="261">
        <f t="shared" si="68"/>
        <v>752640.00000000012</v>
      </c>
      <c r="AX47" s="262">
        <f>AD47+AH47+AL47+AP47+AT47</f>
        <v>1600</v>
      </c>
      <c r="AY47" s="261">
        <f>AF47+AJ47+AN47+AR47+AV47</f>
        <v>3360000</v>
      </c>
      <c r="AZ47" s="261">
        <f t="shared" si="69"/>
        <v>3763200.0000000005</v>
      </c>
      <c r="BA47" s="35" t="s">
        <v>168</v>
      </c>
      <c r="BB47" s="30"/>
      <c r="BC47" s="30"/>
      <c r="BD47" s="30"/>
      <c r="BE47" s="30"/>
      <c r="BF47" s="30"/>
      <c r="BG47" s="57"/>
      <c r="BH47" s="57"/>
      <c r="BI47" s="57"/>
      <c r="BJ47" s="45"/>
      <c r="BK47" s="45"/>
      <c r="BL47" s="25"/>
      <c r="BM47" s="44" t="s">
        <v>740</v>
      </c>
    </row>
    <row r="48" spans="1:66" ht="13.15" customHeight="1" x14ac:dyDescent="0.25">
      <c r="A48" s="35" t="s">
        <v>214</v>
      </c>
      <c r="B48" s="25"/>
      <c r="C48" s="250"/>
      <c r="D48" s="149"/>
      <c r="E48" s="25"/>
      <c r="F48" s="44" t="s">
        <v>18</v>
      </c>
      <c r="G48" s="30" t="s">
        <v>306</v>
      </c>
      <c r="H48" s="28">
        <v>210021824</v>
      </c>
      <c r="I48" s="30" t="s">
        <v>307</v>
      </c>
      <c r="J48" s="30" t="s">
        <v>308</v>
      </c>
      <c r="K48" s="146" t="s">
        <v>22</v>
      </c>
      <c r="L48" s="30"/>
      <c r="M48" s="30" t="s">
        <v>28</v>
      </c>
      <c r="N48" s="35" t="s">
        <v>140</v>
      </c>
      <c r="O48" s="35" t="s">
        <v>162</v>
      </c>
      <c r="P48" s="30" t="s">
        <v>196</v>
      </c>
      <c r="Q48" s="258" t="s">
        <v>274</v>
      </c>
      <c r="R48" s="30" t="s">
        <v>164</v>
      </c>
      <c r="S48" s="35" t="s">
        <v>162</v>
      </c>
      <c r="T48" s="30" t="s">
        <v>197</v>
      </c>
      <c r="U48" s="30" t="s">
        <v>10</v>
      </c>
      <c r="V48" s="35"/>
      <c r="W48" s="259" t="s">
        <v>290</v>
      </c>
      <c r="X48" s="35" t="s">
        <v>275</v>
      </c>
      <c r="Y48" s="28">
        <v>30</v>
      </c>
      <c r="Z48" s="68">
        <v>60</v>
      </c>
      <c r="AA48" s="54">
        <v>10</v>
      </c>
      <c r="AB48" s="30" t="s">
        <v>198</v>
      </c>
      <c r="AC48" s="26" t="s">
        <v>165</v>
      </c>
      <c r="AD48" s="260">
        <v>590</v>
      </c>
      <c r="AE48" s="261">
        <v>2625</v>
      </c>
      <c r="AF48" s="261">
        <f t="shared" si="59"/>
        <v>1548750</v>
      </c>
      <c r="AG48" s="261">
        <f t="shared" si="60"/>
        <v>1734600.0000000002</v>
      </c>
      <c r="AH48" s="260">
        <v>590</v>
      </c>
      <c r="AI48" s="261">
        <v>2625</v>
      </c>
      <c r="AJ48" s="261">
        <f t="shared" si="61"/>
        <v>1548750</v>
      </c>
      <c r="AK48" s="261">
        <f t="shared" si="62"/>
        <v>1734600.0000000002</v>
      </c>
      <c r="AL48" s="260">
        <v>590</v>
      </c>
      <c r="AM48" s="261">
        <v>2625</v>
      </c>
      <c r="AN48" s="261">
        <f t="shared" si="63"/>
        <v>1548750</v>
      </c>
      <c r="AO48" s="261">
        <f t="shared" si="64"/>
        <v>1734600.0000000002</v>
      </c>
      <c r="AP48" s="260">
        <v>590</v>
      </c>
      <c r="AQ48" s="261">
        <v>2625</v>
      </c>
      <c r="AR48" s="261">
        <f t="shared" si="65"/>
        <v>1548750</v>
      </c>
      <c r="AS48" s="261">
        <f t="shared" si="66"/>
        <v>1734600.0000000002</v>
      </c>
      <c r="AT48" s="262">
        <v>590</v>
      </c>
      <c r="AU48" s="261">
        <v>2625</v>
      </c>
      <c r="AV48" s="261">
        <f t="shared" si="67"/>
        <v>1548750</v>
      </c>
      <c r="AW48" s="261">
        <f t="shared" si="68"/>
        <v>1734600.0000000002</v>
      </c>
      <c r="AX48" s="257">
        <v>0</v>
      </c>
      <c r="AY48" s="256">
        <v>0</v>
      </c>
      <c r="AZ48" s="261">
        <f t="shared" si="69"/>
        <v>0</v>
      </c>
      <c r="BA48" s="35" t="s">
        <v>168</v>
      </c>
      <c r="BB48" s="30"/>
      <c r="BC48" s="30"/>
      <c r="BD48" s="30"/>
      <c r="BE48" s="30"/>
      <c r="BF48" s="30"/>
      <c r="BG48" s="57"/>
      <c r="BH48" s="45"/>
      <c r="BI48" s="25"/>
      <c r="BJ48" s="25"/>
      <c r="BK48" s="25"/>
      <c r="BL48" s="25"/>
      <c r="BM48" s="25"/>
      <c r="BN48" s="250" t="s">
        <v>309</v>
      </c>
    </row>
    <row r="49" spans="1:98" ht="13.15" customHeight="1" x14ac:dyDescent="0.25">
      <c r="A49" s="35" t="s">
        <v>214</v>
      </c>
      <c r="B49" s="25"/>
      <c r="C49" s="250" t="s">
        <v>309</v>
      </c>
      <c r="D49" s="149" t="s">
        <v>18</v>
      </c>
      <c r="E49" s="25"/>
      <c r="F49" s="44" t="s">
        <v>743</v>
      </c>
      <c r="G49" s="30" t="s">
        <v>306</v>
      </c>
      <c r="H49" s="28">
        <v>210021824</v>
      </c>
      <c r="I49" s="30" t="s">
        <v>307</v>
      </c>
      <c r="J49" s="30" t="s">
        <v>308</v>
      </c>
      <c r="K49" s="146" t="s">
        <v>22</v>
      </c>
      <c r="L49" s="30"/>
      <c r="M49" s="30" t="s">
        <v>28</v>
      </c>
      <c r="N49" s="35" t="s">
        <v>140</v>
      </c>
      <c r="O49" s="35" t="s">
        <v>162</v>
      </c>
      <c r="P49" s="30" t="s">
        <v>196</v>
      </c>
      <c r="Q49" s="144" t="s">
        <v>257</v>
      </c>
      <c r="R49" s="30" t="s">
        <v>164</v>
      </c>
      <c r="S49" s="35" t="s">
        <v>162</v>
      </c>
      <c r="T49" s="30" t="s">
        <v>197</v>
      </c>
      <c r="U49" s="30" t="s">
        <v>10</v>
      </c>
      <c r="V49" s="35"/>
      <c r="W49" s="259" t="s">
        <v>290</v>
      </c>
      <c r="X49" s="35" t="s">
        <v>275</v>
      </c>
      <c r="Y49" s="28">
        <v>30</v>
      </c>
      <c r="Z49" s="68">
        <v>60</v>
      </c>
      <c r="AA49" s="54">
        <v>10</v>
      </c>
      <c r="AB49" s="30" t="s">
        <v>198</v>
      </c>
      <c r="AC49" s="26" t="s">
        <v>165</v>
      </c>
      <c r="AD49" s="260">
        <v>590</v>
      </c>
      <c r="AE49" s="261">
        <v>2625</v>
      </c>
      <c r="AF49" s="261">
        <f t="shared" si="59"/>
        <v>1548750</v>
      </c>
      <c r="AG49" s="261">
        <f t="shared" si="60"/>
        <v>1734600.0000000002</v>
      </c>
      <c r="AH49" s="260">
        <v>590</v>
      </c>
      <c r="AI49" s="261">
        <v>2625</v>
      </c>
      <c r="AJ49" s="261">
        <f t="shared" si="61"/>
        <v>1548750</v>
      </c>
      <c r="AK49" s="261">
        <f t="shared" si="62"/>
        <v>1734600.0000000002</v>
      </c>
      <c r="AL49" s="260">
        <v>590</v>
      </c>
      <c r="AM49" s="261">
        <v>2625</v>
      </c>
      <c r="AN49" s="261">
        <f t="shared" si="63"/>
        <v>1548750</v>
      </c>
      <c r="AO49" s="261">
        <f t="shared" si="64"/>
        <v>1734600.0000000002</v>
      </c>
      <c r="AP49" s="260">
        <v>590</v>
      </c>
      <c r="AQ49" s="261">
        <v>2625</v>
      </c>
      <c r="AR49" s="261">
        <f t="shared" si="65"/>
        <v>1548750</v>
      </c>
      <c r="AS49" s="261">
        <f t="shared" si="66"/>
        <v>1734600.0000000002</v>
      </c>
      <c r="AT49" s="262">
        <v>590</v>
      </c>
      <c r="AU49" s="261">
        <v>2625</v>
      </c>
      <c r="AV49" s="261">
        <f t="shared" si="67"/>
        <v>1548750</v>
      </c>
      <c r="AW49" s="261">
        <f t="shared" si="68"/>
        <v>1734600.0000000002</v>
      </c>
      <c r="AX49" s="262">
        <f>AD49+AH49+AL49+AP49+AT49</f>
        <v>2950</v>
      </c>
      <c r="AY49" s="261">
        <f>AF49+AJ49+AN49+AR49+AV49</f>
        <v>7743750</v>
      </c>
      <c r="AZ49" s="261">
        <f t="shared" si="69"/>
        <v>8673000</v>
      </c>
      <c r="BA49" s="35" t="s">
        <v>168</v>
      </c>
      <c r="BB49" s="30"/>
      <c r="BC49" s="30"/>
      <c r="BD49" s="30"/>
      <c r="BE49" s="30"/>
      <c r="BF49" s="30"/>
      <c r="BG49" s="57"/>
      <c r="BH49" s="45"/>
      <c r="BI49" s="25"/>
      <c r="BJ49" s="25"/>
      <c r="BK49" s="25"/>
      <c r="BL49" s="25"/>
      <c r="BM49" s="44" t="s">
        <v>740</v>
      </c>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row>
    <row r="50" spans="1:98" s="6" customFormat="1" ht="12" customHeight="1" x14ac:dyDescent="0.25">
      <c r="A50" s="35" t="s">
        <v>214</v>
      </c>
      <c r="B50" s="44"/>
      <c r="C50" s="250"/>
      <c r="D50" s="149"/>
      <c r="E50" s="44"/>
      <c r="F50" s="44" t="s">
        <v>19</v>
      </c>
      <c r="G50" s="30" t="s">
        <v>306</v>
      </c>
      <c r="H50" s="28">
        <v>210024483</v>
      </c>
      <c r="I50" s="30" t="s">
        <v>307</v>
      </c>
      <c r="J50" s="30" t="s">
        <v>308</v>
      </c>
      <c r="K50" s="146" t="s">
        <v>22</v>
      </c>
      <c r="L50" s="30"/>
      <c r="M50" s="30" t="s">
        <v>28</v>
      </c>
      <c r="N50" s="35" t="s">
        <v>140</v>
      </c>
      <c r="O50" s="35" t="s">
        <v>162</v>
      </c>
      <c r="P50" s="30" t="s">
        <v>196</v>
      </c>
      <c r="Q50" s="258" t="s">
        <v>274</v>
      </c>
      <c r="R50" s="30" t="s">
        <v>164</v>
      </c>
      <c r="S50" s="35" t="s">
        <v>162</v>
      </c>
      <c r="T50" s="30" t="s">
        <v>197</v>
      </c>
      <c r="U50" s="30" t="s">
        <v>10</v>
      </c>
      <c r="V50" s="35"/>
      <c r="W50" s="259" t="s">
        <v>290</v>
      </c>
      <c r="X50" s="35" t="s">
        <v>275</v>
      </c>
      <c r="Y50" s="28">
        <v>30</v>
      </c>
      <c r="Z50" s="68">
        <v>60</v>
      </c>
      <c r="AA50" s="54">
        <v>10</v>
      </c>
      <c r="AB50" s="30" t="s">
        <v>198</v>
      </c>
      <c r="AC50" s="26" t="s">
        <v>165</v>
      </c>
      <c r="AD50" s="260">
        <v>355</v>
      </c>
      <c r="AE50" s="261">
        <v>2651.25</v>
      </c>
      <c r="AF50" s="261">
        <f t="shared" si="59"/>
        <v>941193.75</v>
      </c>
      <c r="AG50" s="261">
        <f t="shared" si="60"/>
        <v>1054137</v>
      </c>
      <c r="AH50" s="260">
        <v>355</v>
      </c>
      <c r="AI50" s="261">
        <v>2651.25</v>
      </c>
      <c r="AJ50" s="261">
        <f t="shared" si="61"/>
        <v>941193.75</v>
      </c>
      <c r="AK50" s="261">
        <f t="shared" si="62"/>
        <v>1054137</v>
      </c>
      <c r="AL50" s="260">
        <v>355</v>
      </c>
      <c r="AM50" s="261">
        <v>2651.25</v>
      </c>
      <c r="AN50" s="261">
        <f t="shared" si="63"/>
        <v>941193.75</v>
      </c>
      <c r="AO50" s="261">
        <f t="shared" si="64"/>
        <v>1054137</v>
      </c>
      <c r="AP50" s="260">
        <v>355</v>
      </c>
      <c r="AQ50" s="261">
        <v>2651.25</v>
      </c>
      <c r="AR50" s="261">
        <f t="shared" si="65"/>
        <v>941193.75</v>
      </c>
      <c r="AS50" s="261">
        <f t="shared" si="66"/>
        <v>1054137</v>
      </c>
      <c r="AT50" s="262">
        <v>355</v>
      </c>
      <c r="AU50" s="261">
        <v>2651.25</v>
      </c>
      <c r="AV50" s="261">
        <f t="shared" si="67"/>
        <v>941193.75</v>
      </c>
      <c r="AW50" s="261">
        <f t="shared" si="68"/>
        <v>1054137</v>
      </c>
      <c r="AX50" s="257">
        <v>0</v>
      </c>
      <c r="AY50" s="256">
        <v>0</v>
      </c>
      <c r="AZ50" s="261">
        <f t="shared" si="69"/>
        <v>0</v>
      </c>
      <c r="BA50" s="35" t="s">
        <v>168</v>
      </c>
      <c r="BB50" s="30"/>
      <c r="BC50" s="30"/>
      <c r="BD50" s="30"/>
      <c r="BE50" s="30"/>
      <c r="BF50" s="30"/>
      <c r="BG50" s="57"/>
      <c r="BH50" s="45"/>
      <c r="BI50" s="25"/>
      <c r="BJ50" s="25"/>
      <c r="BK50" s="25"/>
      <c r="BL50" s="44"/>
      <c r="BM50" s="44"/>
      <c r="BN50" s="250" t="s">
        <v>310</v>
      </c>
    </row>
    <row r="51" spans="1:98" s="6" customFormat="1" ht="12" customHeight="1" x14ac:dyDescent="0.25">
      <c r="A51" s="35" t="s">
        <v>214</v>
      </c>
      <c r="B51" s="44"/>
      <c r="C51" s="250" t="s">
        <v>310</v>
      </c>
      <c r="D51" s="149" t="s">
        <v>19</v>
      </c>
      <c r="E51" s="44"/>
      <c r="F51" s="44" t="s">
        <v>744</v>
      </c>
      <c r="G51" s="30" t="s">
        <v>306</v>
      </c>
      <c r="H51" s="28">
        <v>210024483</v>
      </c>
      <c r="I51" s="30" t="s">
        <v>307</v>
      </c>
      <c r="J51" s="30" t="s">
        <v>308</v>
      </c>
      <c r="K51" s="146" t="s">
        <v>22</v>
      </c>
      <c r="L51" s="30"/>
      <c r="M51" s="30" t="s">
        <v>28</v>
      </c>
      <c r="N51" s="35" t="s">
        <v>140</v>
      </c>
      <c r="O51" s="35" t="s">
        <v>162</v>
      </c>
      <c r="P51" s="30" t="s">
        <v>196</v>
      </c>
      <c r="Q51" s="144" t="s">
        <v>257</v>
      </c>
      <c r="R51" s="30" t="s">
        <v>164</v>
      </c>
      <c r="S51" s="35" t="s">
        <v>162</v>
      </c>
      <c r="T51" s="30" t="s">
        <v>197</v>
      </c>
      <c r="U51" s="30" t="s">
        <v>10</v>
      </c>
      <c r="V51" s="35"/>
      <c r="W51" s="259" t="s">
        <v>290</v>
      </c>
      <c r="X51" s="35" t="s">
        <v>275</v>
      </c>
      <c r="Y51" s="28">
        <v>30</v>
      </c>
      <c r="Z51" s="68">
        <v>60</v>
      </c>
      <c r="AA51" s="54">
        <v>10</v>
      </c>
      <c r="AB51" s="30" t="s">
        <v>198</v>
      </c>
      <c r="AC51" s="26" t="s">
        <v>165</v>
      </c>
      <c r="AD51" s="260">
        <v>355</v>
      </c>
      <c r="AE51" s="261">
        <v>2651.25</v>
      </c>
      <c r="AF51" s="261">
        <f t="shared" si="59"/>
        <v>941193.75</v>
      </c>
      <c r="AG51" s="261">
        <f t="shared" si="60"/>
        <v>1054137</v>
      </c>
      <c r="AH51" s="260">
        <v>355</v>
      </c>
      <c r="AI51" s="261">
        <v>2651.25</v>
      </c>
      <c r="AJ51" s="261">
        <f t="shared" si="61"/>
        <v>941193.75</v>
      </c>
      <c r="AK51" s="261">
        <f t="shared" si="62"/>
        <v>1054137</v>
      </c>
      <c r="AL51" s="260">
        <v>355</v>
      </c>
      <c r="AM51" s="261">
        <v>2651.25</v>
      </c>
      <c r="AN51" s="261">
        <f t="shared" si="63"/>
        <v>941193.75</v>
      </c>
      <c r="AO51" s="261">
        <f t="shared" si="64"/>
        <v>1054137</v>
      </c>
      <c r="AP51" s="260">
        <v>355</v>
      </c>
      <c r="AQ51" s="261">
        <v>2651.25</v>
      </c>
      <c r="AR51" s="261">
        <f t="shared" si="65"/>
        <v>941193.75</v>
      </c>
      <c r="AS51" s="261">
        <f t="shared" si="66"/>
        <v>1054137</v>
      </c>
      <c r="AT51" s="262">
        <v>355</v>
      </c>
      <c r="AU51" s="261">
        <v>2651.25</v>
      </c>
      <c r="AV51" s="261">
        <f t="shared" si="67"/>
        <v>941193.75</v>
      </c>
      <c r="AW51" s="261">
        <f t="shared" si="68"/>
        <v>1054137</v>
      </c>
      <c r="AX51" s="262">
        <f>AD51+AH51+AL51+AP51+AT51</f>
        <v>1775</v>
      </c>
      <c r="AY51" s="261">
        <f>AF51+AJ51+AN51+AR51+AV51</f>
        <v>4705968.75</v>
      </c>
      <c r="AZ51" s="261">
        <f t="shared" si="69"/>
        <v>5270685.0000000009</v>
      </c>
      <c r="BA51" s="35" t="s">
        <v>168</v>
      </c>
      <c r="BB51" s="30"/>
      <c r="BC51" s="30"/>
      <c r="BD51" s="30"/>
      <c r="BE51" s="30"/>
      <c r="BF51" s="30"/>
      <c r="BG51" s="57"/>
      <c r="BH51" s="45"/>
      <c r="BI51" s="25"/>
      <c r="BJ51" s="25"/>
      <c r="BK51" s="25"/>
      <c r="BL51" s="44"/>
      <c r="BM51" s="44" t="s">
        <v>740</v>
      </c>
    </row>
    <row r="52" spans="1:98" s="6" customFormat="1" ht="13.15" customHeight="1" x14ac:dyDescent="0.25">
      <c r="A52" s="35" t="s">
        <v>34</v>
      </c>
      <c r="B52" s="44"/>
      <c r="C52" s="250" t="s">
        <v>694</v>
      </c>
      <c r="D52" s="149" t="s">
        <v>695</v>
      </c>
      <c r="E52" s="160"/>
      <c r="F52" s="44" t="s">
        <v>695</v>
      </c>
      <c r="G52" s="30" t="s">
        <v>696</v>
      </c>
      <c r="H52" s="28">
        <v>130000447</v>
      </c>
      <c r="I52" s="30" t="s">
        <v>293</v>
      </c>
      <c r="J52" s="30" t="s">
        <v>697</v>
      </c>
      <c r="K52" s="146" t="s">
        <v>9</v>
      </c>
      <c r="L52" s="30" t="s">
        <v>657</v>
      </c>
      <c r="M52" s="30"/>
      <c r="N52" s="35"/>
      <c r="O52" s="35" t="s">
        <v>658</v>
      </c>
      <c r="P52" s="263" t="s">
        <v>738</v>
      </c>
      <c r="Q52" s="35" t="s">
        <v>257</v>
      </c>
      <c r="R52" s="30" t="s">
        <v>164</v>
      </c>
      <c r="S52" s="35" t="s">
        <v>162</v>
      </c>
      <c r="T52" s="30" t="s">
        <v>197</v>
      </c>
      <c r="U52" s="30" t="s">
        <v>10</v>
      </c>
      <c r="V52" s="35"/>
      <c r="W52" s="259" t="s">
        <v>659</v>
      </c>
      <c r="X52" s="35" t="s">
        <v>275</v>
      </c>
      <c r="Y52" s="28">
        <v>0</v>
      </c>
      <c r="Z52" s="68">
        <v>90</v>
      </c>
      <c r="AA52" s="54">
        <v>10</v>
      </c>
      <c r="AB52" s="30" t="s">
        <v>698</v>
      </c>
      <c r="AC52" s="26" t="s">
        <v>165</v>
      </c>
      <c r="AD52" s="260">
        <v>3</v>
      </c>
      <c r="AE52" s="261">
        <v>45806250</v>
      </c>
      <c r="AF52" s="261">
        <f t="shared" ref="AF52:AF54" si="72">AD52*AE52</f>
        <v>137418750</v>
      </c>
      <c r="AG52" s="261">
        <f t="shared" ref="AG52:AG54" si="73">AF52*1.12</f>
        <v>153909000</v>
      </c>
      <c r="AH52" s="260">
        <v>2</v>
      </c>
      <c r="AI52" s="261">
        <v>45806250</v>
      </c>
      <c r="AJ52" s="261">
        <f t="shared" ref="AJ52:AJ54" si="74">AH52*AI52</f>
        <v>91612500</v>
      </c>
      <c r="AK52" s="261">
        <f t="shared" ref="AK52:AK54" si="75">AJ52*1.12</f>
        <v>102606000.00000001</v>
      </c>
      <c r="AL52" s="260">
        <v>1</v>
      </c>
      <c r="AM52" s="261">
        <v>45806250</v>
      </c>
      <c r="AN52" s="261">
        <f t="shared" ref="AN52:AN54" si="76">AM52*AL52</f>
        <v>45806250</v>
      </c>
      <c r="AO52" s="261">
        <f t="shared" ref="AO52:AO54" si="77">AN52*1.12</f>
        <v>51303000.000000007</v>
      </c>
      <c r="AP52" s="260">
        <v>2</v>
      </c>
      <c r="AQ52" s="261">
        <v>45806250</v>
      </c>
      <c r="AR52" s="261">
        <f t="shared" ref="AR52:AR54" si="78">AQ52*AP52</f>
        <v>91612500</v>
      </c>
      <c r="AS52" s="261">
        <f t="shared" ref="AS52:AS54" si="79">AR52*1.12</f>
        <v>102606000.00000001</v>
      </c>
      <c r="AT52" s="262">
        <v>1</v>
      </c>
      <c r="AU52" s="261">
        <v>45806250</v>
      </c>
      <c r="AV52" s="261">
        <f t="shared" ref="AV52:AV54" si="80">AU52*AT52</f>
        <v>45806250</v>
      </c>
      <c r="AW52" s="261">
        <f t="shared" ref="AW52:AW54" si="81">AV52*1.12</f>
        <v>51303000.000000007</v>
      </c>
      <c r="AX52" s="262">
        <f t="shared" ref="AX52:AX54" si="82">AD52+AH52+AL52+AP52+AT52</f>
        <v>9</v>
      </c>
      <c r="AY52" s="261">
        <v>0</v>
      </c>
      <c r="AZ52" s="261">
        <f t="shared" ref="AZ52:AZ54" si="83">AY52*1.12</f>
        <v>0</v>
      </c>
      <c r="BA52" s="159" t="s">
        <v>660</v>
      </c>
      <c r="BB52" s="30"/>
      <c r="BC52" s="30"/>
      <c r="BD52" s="30"/>
      <c r="BE52" s="30"/>
      <c r="BF52" s="30"/>
      <c r="BG52" s="57"/>
      <c r="BH52" s="57"/>
      <c r="BI52" s="57"/>
      <c r="BJ52" s="45"/>
      <c r="BK52" s="45"/>
      <c r="BL52" s="25"/>
      <c r="BM52" s="44" t="s">
        <v>661</v>
      </c>
    </row>
    <row r="53" spans="1:98" s="6" customFormat="1" ht="13.15" customHeight="1" x14ac:dyDescent="0.25">
      <c r="A53" s="446" t="s">
        <v>34</v>
      </c>
      <c r="B53" s="362"/>
      <c r="C53" s="447" t="s">
        <v>694</v>
      </c>
      <c r="D53" s="448" t="s">
        <v>1051</v>
      </c>
      <c r="E53" s="462"/>
      <c r="F53" s="362" t="s">
        <v>695</v>
      </c>
      <c r="G53" s="360" t="s">
        <v>696</v>
      </c>
      <c r="H53" s="449">
        <v>130000447</v>
      </c>
      <c r="I53" s="360" t="s">
        <v>293</v>
      </c>
      <c r="J53" s="360" t="s">
        <v>697</v>
      </c>
      <c r="K53" s="450" t="s">
        <v>9</v>
      </c>
      <c r="L53" s="451" t="s">
        <v>1025</v>
      </c>
      <c r="M53" s="360"/>
      <c r="N53" s="446"/>
      <c r="O53" s="446" t="s">
        <v>658</v>
      </c>
      <c r="P53" s="463" t="s">
        <v>738</v>
      </c>
      <c r="Q53" s="452" t="s">
        <v>1047</v>
      </c>
      <c r="R53" s="360" t="s">
        <v>164</v>
      </c>
      <c r="S53" s="446" t="s">
        <v>162</v>
      </c>
      <c r="T53" s="360" t="s">
        <v>197</v>
      </c>
      <c r="U53" s="360" t="s">
        <v>10</v>
      </c>
      <c r="V53" s="446"/>
      <c r="W53" s="453" t="s">
        <v>659</v>
      </c>
      <c r="X53" s="446" t="s">
        <v>275</v>
      </c>
      <c r="Y53" s="449">
        <v>0</v>
      </c>
      <c r="Z53" s="454">
        <v>90</v>
      </c>
      <c r="AA53" s="455">
        <v>10</v>
      </c>
      <c r="AB53" s="360" t="s">
        <v>698</v>
      </c>
      <c r="AC53" s="456" t="s">
        <v>165</v>
      </c>
      <c r="AD53" s="457">
        <v>3</v>
      </c>
      <c r="AE53" s="458">
        <v>45806250</v>
      </c>
      <c r="AF53" s="458">
        <v>137418750</v>
      </c>
      <c r="AG53" s="458">
        <v>153909000</v>
      </c>
      <c r="AH53" s="457">
        <v>2</v>
      </c>
      <c r="AI53" s="458">
        <v>45806250</v>
      </c>
      <c r="AJ53" s="458">
        <v>91612500</v>
      </c>
      <c r="AK53" s="458">
        <v>102606000.00000001</v>
      </c>
      <c r="AL53" s="457">
        <v>1</v>
      </c>
      <c r="AM53" s="458">
        <v>45806250</v>
      </c>
      <c r="AN53" s="458">
        <v>45806250</v>
      </c>
      <c r="AO53" s="458">
        <v>51303000.000000007</v>
      </c>
      <c r="AP53" s="457">
        <v>2</v>
      </c>
      <c r="AQ53" s="458">
        <v>45806250</v>
      </c>
      <c r="AR53" s="458">
        <v>91612500</v>
      </c>
      <c r="AS53" s="458">
        <v>102606000.00000001</v>
      </c>
      <c r="AT53" s="459">
        <v>1</v>
      </c>
      <c r="AU53" s="458">
        <v>45806250</v>
      </c>
      <c r="AV53" s="458">
        <v>45806250</v>
      </c>
      <c r="AW53" s="458">
        <v>51303000.000000007</v>
      </c>
      <c r="AX53" s="459">
        <v>9</v>
      </c>
      <c r="AY53" s="460">
        <f t="shared" ref="AY53" si="84">AF53+AJ53+AR53+AN53+AV53</f>
        <v>412256250</v>
      </c>
      <c r="AZ53" s="460">
        <f t="shared" ref="AZ53" si="85">AG53+AK53+AO53+AS53+AW53</f>
        <v>461727000</v>
      </c>
      <c r="BA53" s="461" t="s">
        <v>660</v>
      </c>
      <c r="BB53" s="360"/>
      <c r="BC53" s="360"/>
      <c r="BD53" s="360"/>
      <c r="BE53" s="360"/>
      <c r="BF53" s="360"/>
      <c r="BG53" s="368"/>
      <c r="BH53" s="368"/>
      <c r="BI53" s="368"/>
      <c r="BJ53" s="366"/>
      <c r="BK53" s="366"/>
      <c r="BL53" s="365"/>
      <c r="BM53" s="362" t="s">
        <v>661</v>
      </c>
    </row>
    <row r="54" spans="1:98" s="6" customFormat="1" ht="13.15" customHeight="1" x14ac:dyDescent="0.25">
      <c r="A54" s="35" t="s">
        <v>34</v>
      </c>
      <c r="B54" s="44"/>
      <c r="C54" s="250" t="s">
        <v>699</v>
      </c>
      <c r="D54" s="149" t="s">
        <v>24</v>
      </c>
      <c r="E54" s="160"/>
      <c r="F54" s="44" t="s">
        <v>700</v>
      </c>
      <c r="G54" s="30" t="s">
        <v>701</v>
      </c>
      <c r="H54" s="28">
        <v>130000677</v>
      </c>
      <c r="I54" s="30" t="s">
        <v>674</v>
      </c>
      <c r="J54" s="30" t="s">
        <v>702</v>
      </c>
      <c r="K54" s="146" t="s">
        <v>9</v>
      </c>
      <c r="L54" s="30" t="s">
        <v>657</v>
      </c>
      <c r="M54" s="30"/>
      <c r="N54" s="35"/>
      <c r="O54" s="35" t="s">
        <v>658</v>
      </c>
      <c r="P54" s="263" t="s">
        <v>738</v>
      </c>
      <c r="Q54" s="35" t="s">
        <v>257</v>
      </c>
      <c r="R54" s="30" t="s">
        <v>164</v>
      </c>
      <c r="S54" s="35" t="s">
        <v>162</v>
      </c>
      <c r="T54" s="30" t="s">
        <v>197</v>
      </c>
      <c r="U54" s="30" t="s">
        <v>10</v>
      </c>
      <c r="V54" s="35"/>
      <c r="W54" s="259" t="s">
        <v>659</v>
      </c>
      <c r="X54" s="35" t="s">
        <v>275</v>
      </c>
      <c r="Y54" s="28">
        <v>0</v>
      </c>
      <c r="Z54" s="68">
        <v>90</v>
      </c>
      <c r="AA54" s="54">
        <v>10</v>
      </c>
      <c r="AB54" s="30" t="s">
        <v>198</v>
      </c>
      <c r="AC54" s="26" t="s">
        <v>165</v>
      </c>
      <c r="AD54" s="260">
        <v>1</v>
      </c>
      <c r="AE54" s="261">
        <v>23623875</v>
      </c>
      <c r="AF54" s="261">
        <f t="shared" si="72"/>
        <v>23623875</v>
      </c>
      <c r="AG54" s="261">
        <f t="shared" si="73"/>
        <v>26458740.000000004</v>
      </c>
      <c r="AH54" s="260">
        <v>1</v>
      </c>
      <c r="AI54" s="261">
        <v>23623875</v>
      </c>
      <c r="AJ54" s="261">
        <f t="shared" si="74"/>
        <v>23623875</v>
      </c>
      <c r="AK54" s="261">
        <f t="shared" si="75"/>
        <v>26458740.000000004</v>
      </c>
      <c r="AL54" s="260">
        <v>1</v>
      </c>
      <c r="AM54" s="261">
        <v>23623875</v>
      </c>
      <c r="AN54" s="261">
        <f t="shared" si="76"/>
        <v>23623875</v>
      </c>
      <c r="AO54" s="261">
        <f t="shared" si="77"/>
        <v>26458740.000000004</v>
      </c>
      <c r="AP54" s="260">
        <v>1</v>
      </c>
      <c r="AQ54" s="261">
        <v>23623875</v>
      </c>
      <c r="AR54" s="261">
        <f t="shared" si="78"/>
        <v>23623875</v>
      </c>
      <c r="AS54" s="261">
        <f t="shared" si="79"/>
        <v>26458740.000000004</v>
      </c>
      <c r="AT54" s="262">
        <v>1</v>
      </c>
      <c r="AU54" s="261">
        <v>23623875</v>
      </c>
      <c r="AV54" s="261">
        <f t="shared" si="80"/>
        <v>23623875</v>
      </c>
      <c r="AW54" s="261">
        <f t="shared" si="81"/>
        <v>26458740.000000004</v>
      </c>
      <c r="AX54" s="262">
        <f t="shared" si="82"/>
        <v>5</v>
      </c>
      <c r="AY54" s="261">
        <v>0</v>
      </c>
      <c r="AZ54" s="261">
        <f t="shared" si="83"/>
        <v>0</v>
      </c>
      <c r="BA54" s="159" t="s">
        <v>660</v>
      </c>
      <c r="BB54" s="30"/>
      <c r="BC54" s="30"/>
      <c r="BD54" s="30"/>
      <c r="BE54" s="30"/>
      <c r="BF54" s="30"/>
      <c r="BG54" s="57"/>
      <c r="BH54" s="57"/>
      <c r="BI54" s="57"/>
      <c r="BJ54" s="45"/>
      <c r="BK54" s="45"/>
      <c r="BL54" s="25"/>
      <c r="BM54" s="44" t="s">
        <v>661</v>
      </c>
    </row>
    <row r="55" spans="1:98" s="6" customFormat="1" ht="13.15" customHeight="1" x14ac:dyDescent="0.25">
      <c r="A55" s="446" t="s">
        <v>34</v>
      </c>
      <c r="B55" s="362"/>
      <c r="C55" s="447" t="s">
        <v>699</v>
      </c>
      <c r="D55" s="448" t="s">
        <v>710</v>
      </c>
      <c r="E55" s="462"/>
      <c r="F55" s="362" t="s">
        <v>700</v>
      </c>
      <c r="G55" s="360" t="s">
        <v>701</v>
      </c>
      <c r="H55" s="449">
        <v>130000677</v>
      </c>
      <c r="I55" s="360" t="s">
        <v>674</v>
      </c>
      <c r="J55" s="360" t="s">
        <v>702</v>
      </c>
      <c r="K55" s="450" t="s">
        <v>9</v>
      </c>
      <c r="L55" s="451" t="s">
        <v>1025</v>
      </c>
      <c r="M55" s="360"/>
      <c r="N55" s="446"/>
      <c r="O55" s="446" t="s">
        <v>658</v>
      </c>
      <c r="P55" s="463" t="s">
        <v>738</v>
      </c>
      <c r="Q55" s="452" t="s">
        <v>1047</v>
      </c>
      <c r="R55" s="360" t="s">
        <v>164</v>
      </c>
      <c r="S55" s="446" t="s">
        <v>162</v>
      </c>
      <c r="T55" s="360" t="s">
        <v>197</v>
      </c>
      <c r="U55" s="360" t="s">
        <v>10</v>
      </c>
      <c r="V55" s="446"/>
      <c r="W55" s="453" t="s">
        <v>659</v>
      </c>
      <c r="X55" s="446" t="s">
        <v>275</v>
      </c>
      <c r="Y55" s="449">
        <v>0</v>
      </c>
      <c r="Z55" s="454">
        <v>90</v>
      </c>
      <c r="AA55" s="455">
        <v>10</v>
      </c>
      <c r="AB55" s="360" t="s">
        <v>198</v>
      </c>
      <c r="AC55" s="456" t="s">
        <v>165</v>
      </c>
      <c r="AD55" s="457">
        <v>1</v>
      </c>
      <c r="AE55" s="458">
        <v>23623875</v>
      </c>
      <c r="AF55" s="458">
        <v>23623875</v>
      </c>
      <c r="AG55" s="458">
        <v>26458740.000000004</v>
      </c>
      <c r="AH55" s="457">
        <v>1</v>
      </c>
      <c r="AI55" s="458">
        <v>23623875</v>
      </c>
      <c r="AJ55" s="458">
        <v>23623875</v>
      </c>
      <c r="AK55" s="458">
        <v>26458740.000000004</v>
      </c>
      <c r="AL55" s="457">
        <v>1</v>
      </c>
      <c r="AM55" s="458">
        <v>23623875</v>
      </c>
      <c r="AN55" s="458">
        <v>23623875</v>
      </c>
      <c r="AO55" s="458">
        <v>26458740.000000004</v>
      </c>
      <c r="AP55" s="457">
        <v>1</v>
      </c>
      <c r="AQ55" s="458">
        <v>23623875</v>
      </c>
      <c r="AR55" s="458">
        <v>23623875</v>
      </c>
      <c r="AS55" s="458">
        <v>26458740.000000004</v>
      </c>
      <c r="AT55" s="459">
        <v>1</v>
      </c>
      <c r="AU55" s="458">
        <v>23623875</v>
      </c>
      <c r="AV55" s="458">
        <v>23623875</v>
      </c>
      <c r="AW55" s="458">
        <v>26458740.000000004</v>
      </c>
      <c r="AX55" s="459">
        <v>5</v>
      </c>
      <c r="AY55" s="460">
        <f t="shared" ref="AY55" si="86">AF55+AJ55+AR55+AN55+AV55</f>
        <v>118119375</v>
      </c>
      <c r="AZ55" s="460">
        <f t="shared" ref="AZ55" si="87">AG55+AK55+AO55+AS55+AW55</f>
        <v>132293700.00000001</v>
      </c>
      <c r="BA55" s="461" t="s">
        <v>660</v>
      </c>
      <c r="BB55" s="360"/>
      <c r="BC55" s="360"/>
      <c r="BD55" s="360"/>
      <c r="BE55" s="360"/>
      <c r="BF55" s="360"/>
      <c r="BG55" s="368"/>
      <c r="BH55" s="368"/>
      <c r="BI55" s="368"/>
      <c r="BJ55" s="366"/>
      <c r="BK55" s="366"/>
      <c r="BL55" s="365"/>
      <c r="BM55" s="362" t="s">
        <v>661</v>
      </c>
    </row>
    <row r="56" spans="1:98" s="6" customFormat="1" ht="13.15" customHeight="1" x14ac:dyDescent="0.25">
      <c r="A56" s="35" t="s">
        <v>34</v>
      </c>
      <c r="B56" s="44"/>
      <c r="C56" s="250" t="s">
        <v>653</v>
      </c>
      <c r="D56" s="149" t="s">
        <v>690</v>
      </c>
      <c r="E56" s="160"/>
      <c r="F56" s="44" t="s">
        <v>654</v>
      </c>
      <c r="G56" s="30" t="s">
        <v>655</v>
      </c>
      <c r="H56" s="28">
        <v>130000756</v>
      </c>
      <c r="I56" s="30" t="s">
        <v>293</v>
      </c>
      <c r="J56" s="30" t="s">
        <v>656</v>
      </c>
      <c r="K56" s="146" t="s">
        <v>9</v>
      </c>
      <c r="L56" s="30" t="s">
        <v>657</v>
      </c>
      <c r="M56" s="30"/>
      <c r="N56" s="35"/>
      <c r="O56" s="35" t="s">
        <v>658</v>
      </c>
      <c r="P56" s="263" t="s">
        <v>738</v>
      </c>
      <c r="Q56" s="35" t="s">
        <v>257</v>
      </c>
      <c r="R56" s="30" t="s">
        <v>164</v>
      </c>
      <c r="S56" s="35" t="s">
        <v>162</v>
      </c>
      <c r="T56" s="30" t="s">
        <v>197</v>
      </c>
      <c r="U56" s="30" t="s">
        <v>10</v>
      </c>
      <c r="V56" s="35"/>
      <c r="W56" s="259" t="s">
        <v>659</v>
      </c>
      <c r="X56" s="35" t="s">
        <v>275</v>
      </c>
      <c r="Y56" s="28">
        <v>0</v>
      </c>
      <c r="Z56" s="68">
        <v>90</v>
      </c>
      <c r="AA56" s="54">
        <v>10</v>
      </c>
      <c r="AB56" s="30" t="s">
        <v>198</v>
      </c>
      <c r="AC56" s="26" t="s">
        <v>165</v>
      </c>
      <c r="AD56" s="260">
        <v>2</v>
      </c>
      <c r="AE56" s="261">
        <v>28675500</v>
      </c>
      <c r="AF56" s="261">
        <f t="shared" ref="AF56:AF70" si="88">AD56*AE56</f>
        <v>57351000</v>
      </c>
      <c r="AG56" s="261">
        <f t="shared" ref="AG56:AG70" si="89">AF56*1.12</f>
        <v>64233120.000000007</v>
      </c>
      <c r="AH56" s="260">
        <v>1</v>
      </c>
      <c r="AI56" s="261">
        <v>28675500</v>
      </c>
      <c r="AJ56" s="261">
        <f t="shared" ref="AJ56:AJ70" si="90">AH56*AI56</f>
        <v>28675500</v>
      </c>
      <c r="AK56" s="261">
        <f t="shared" ref="AK56:AK70" si="91">AJ56*1.12</f>
        <v>32116560.000000004</v>
      </c>
      <c r="AL56" s="260">
        <v>1</v>
      </c>
      <c r="AM56" s="261">
        <v>28675500</v>
      </c>
      <c r="AN56" s="261">
        <f t="shared" ref="AN56:AN70" si="92">AM56*AL56</f>
        <v>28675500</v>
      </c>
      <c r="AO56" s="261">
        <f t="shared" ref="AO56:AO70" si="93">AN56*1.12</f>
        <v>32116560.000000004</v>
      </c>
      <c r="AP56" s="260">
        <v>2</v>
      </c>
      <c r="AQ56" s="261">
        <v>28675500</v>
      </c>
      <c r="AR56" s="261">
        <f t="shared" ref="AR56:AR70" si="94">AQ56*AP56</f>
        <v>57351000</v>
      </c>
      <c r="AS56" s="261">
        <f t="shared" ref="AS56:AS70" si="95">AR56*1.12</f>
        <v>64233120.000000007</v>
      </c>
      <c r="AT56" s="262">
        <v>1</v>
      </c>
      <c r="AU56" s="261">
        <v>28675500</v>
      </c>
      <c r="AV56" s="261">
        <f t="shared" ref="AV56:AV70" si="96">AU56*AT56</f>
        <v>28675500</v>
      </c>
      <c r="AW56" s="261">
        <f t="shared" ref="AW56:AW70" si="97">AV56*1.12</f>
        <v>32116560.000000004</v>
      </c>
      <c r="AX56" s="262">
        <f t="shared" ref="AX56:AX70" si="98">AD56+AH56+AL56+AP56+AT56</f>
        <v>7</v>
      </c>
      <c r="AY56" s="261">
        <v>0</v>
      </c>
      <c r="AZ56" s="261">
        <f t="shared" ref="AZ56:AZ70" si="99">AY56*1.12</f>
        <v>0</v>
      </c>
      <c r="BA56" s="159" t="s">
        <v>660</v>
      </c>
      <c r="BB56" s="30"/>
      <c r="BC56" s="30"/>
      <c r="BD56" s="30"/>
      <c r="BE56" s="30"/>
      <c r="BF56" s="30"/>
      <c r="BG56" s="57"/>
      <c r="BH56" s="57"/>
      <c r="BI56" s="57"/>
      <c r="BJ56" s="45"/>
      <c r="BK56" s="45"/>
      <c r="BL56" s="25"/>
      <c r="BM56" s="44" t="s">
        <v>661</v>
      </c>
    </row>
    <row r="57" spans="1:98" s="6" customFormat="1" ht="13.15" customHeight="1" x14ac:dyDescent="0.25">
      <c r="A57" s="446" t="s">
        <v>34</v>
      </c>
      <c r="B57" s="362"/>
      <c r="C57" s="447" t="s">
        <v>653</v>
      </c>
      <c r="D57" s="448" t="s">
        <v>1052</v>
      </c>
      <c r="E57" s="462"/>
      <c r="F57" s="362" t="s">
        <v>654</v>
      </c>
      <c r="G57" s="360" t="s">
        <v>655</v>
      </c>
      <c r="H57" s="449">
        <v>130000756</v>
      </c>
      <c r="I57" s="360" t="s">
        <v>293</v>
      </c>
      <c r="J57" s="360" t="s">
        <v>656</v>
      </c>
      <c r="K57" s="450" t="s">
        <v>9</v>
      </c>
      <c r="L57" s="451" t="s">
        <v>1025</v>
      </c>
      <c r="M57" s="360"/>
      <c r="N57" s="446"/>
      <c r="O57" s="446" t="s">
        <v>658</v>
      </c>
      <c r="P57" s="463" t="s">
        <v>738</v>
      </c>
      <c r="Q57" s="452" t="s">
        <v>1047</v>
      </c>
      <c r="R57" s="360" t="s">
        <v>164</v>
      </c>
      <c r="S57" s="446" t="s">
        <v>162</v>
      </c>
      <c r="T57" s="360" t="s">
        <v>197</v>
      </c>
      <c r="U57" s="360" t="s">
        <v>10</v>
      </c>
      <c r="V57" s="446"/>
      <c r="W57" s="453" t="s">
        <v>659</v>
      </c>
      <c r="X57" s="446" t="s">
        <v>275</v>
      </c>
      <c r="Y57" s="449">
        <v>0</v>
      </c>
      <c r="Z57" s="454">
        <v>90</v>
      </c>
      <c r="AA57" s="455">
        <v>10</v>
      </c>
      <c r="AB57" s="360" t="s">
        <v>198</v>
      </c>
      <c r="AC57" s="456" t="s">
        <v>165</v>
      </c>
      <c r="AD57" s="457">
        <v>2</v>
      </c>
      <c r="AE57" s="458">
        <v>28675500</v>
      </c>
      <c r="AF57" s="458">
        <v>57351000</v>
      </c>
      <c r="AG57" s="458">
        <v>64233120.000000007</v>
      </c>
      <c r="AH57" s="457">
        <v>1</v>
      </c>
      <c r="AI57" s="458">
        <v>28675500</v>
      </c>
      <c r="AJ57" s="458">
        <v>28675500</v>
      </c>
      <c r="AK57" s="458">
        <v>32116560.000000004</v>
      </c>
      <c r="AL57" s="457">
        <v>1</v>
      </c>
      <c r="AM57" s="458">
        <v>28675500</v>
      </c>
      <c r="AN57" s="458">
        <v>28675500</v>
      </c>
      <c r="AO57" s="458">
        <v>32116560.000000004</v>
      </c>
      <c r="AP57" s="457">
        <v>2</v>
      </c>
      <c r="AQ57" s="458">
        <v>28675500</v>
      </c>
      <c r="AR57" s="458">
        <v>57351000</v>
      </c>
      <c r="AS57" s="458">
        <v>64233120.000000007</v>
      </c>
      <c r="AT57" s="459">
        <v>1</v>
      </c>
      <c r="AU57" s="458">
        <v>28675500</v>
      </c>
      <c r="AV57" s="458">
        <v>28675500</v>
      </c>
      <c r="AW57" s="458">
        <v>32116560.000000004</v>
      </c>
      <c r="AX57" s="459">
        <v>7</v>
      </c>
      <c r="AY57" s="460">
        <f t="shared" ref="AY57" si="100">AF57+AJ57+AR57+AN57+AV57</f>
        <v>200728500</v>
      </c>
      <c r="AZ57" s="460">
        <f t="shared" ref="AZ57" si="101">AG57+AK57+AO57+AS57+AW57</f>
        <v>224815920.00000003</v>
      </c>
      <c r="BA57" s="461" t="s">
        <v>660</v>
      </c>
      <c r="BB57" s="360"/>
      <c r="BC57" s="360"/>
      <c r="BD57" s="360"/>
      <c r="BE57" s="360"/>
      <c r="BF57" s="360"/>
      <c r="BG57" s="368"/>
      <c r="BH57" s="368"/>
      <c r="BI57" s="368"/>
      <c r="BJ57" s="366"/>
      <c r="BK57" s="366"/>
      <c r="BL57" s="365"/>
      <c r="BM57" s="362" t="s">
        <v>661</v>
      </c>
    </row>
    <row r="58" spans="1:98" s="6" customFormat="1" ht="13.15" customHeight="1" x14ac:dyDescent="0.25">
      <c r="A58" s="35" t="s">
        <v>34</v>
      </c>
      <c r="B58" s="44"/>
      <c r="C58" s="250" t="s">
        <v>662</v>
      </c>
      <c r="D58" s="149" t="s">
        <v>26</v>
      </c>
      <c r="E58" s="160"/>
      <c r="F58" s="44" t="s">
        <v>663</v>
      </c>
      <c r="G58" s="30" t="s">
        <v>664</v>
      </c>
      <c r="H58" s="28">
        <v>130001064</v>
      </c>
      <c r="I58" s="30" t="s">
        <v>665</v>
      </c>
      <c r="J58" s="30" t="s">
        <v>666</v>
      </c>
      <c r="K58" s="146" t="s">
        <v>9</v>
      </c>
      <c r="L58" s="30" t="s">
        <v>657</v>
      </c>
      <c r="M58" s="30"/>
      <c r="N58" s="35"/>
      <c r="O58" s="35" t="s">
        <v>658</v>
      </c>
      <c r="P58" s="263" t="s">
        <v>738</v>
      </c>
      <c r="Q58" s="35" t="s">
        <v>257</v>
      </c>
      <c r="R58" s="30" t="s">
        <v>164</v>
      </c>
      <c r="S58" s="35" t="s">
        <v>162</v>
      </c>
      <c r="T58" s="30" t="s">
        <v>197</v>
      </c>
      <c r="U58" s="30" t="s">
        <v>10</v>
      </c>
      <c r="V58" s="35"/>
      <c r="W58" s="259" t="s">
        <v>659</v>
      </c>
      <c r="X58" s="35" t="s">
        <v>275</v>
      </c>
      <c r="Y58" s="28">
        <v>0</v>
      </c>
      <c r="Z58" s="68">
        <v>90</v>
      </c>
      <c r="AA58" s="54">
        <v>10</v>
      </c>
      <c r="AB58" s="30" t="s">
        <v>198</v>
      </c>
      <c r="AC58" s="26" t="s">
        <v>165</v>
      </c>
      <c r="AD58" s="260">
        <v>4</v>
      </c>
      <c r="AE58" s="261">
        <v>29522112.300000001</v>
      </c>
      <c r="AF58" s="261">
        <f t="shared" si="88"/>
        <v>118088449.2</v>
      </c>
      <c r="AG58" s="261">
        <f t="shared" si="89"/>
        <v>132259063.10400002</v>
      </c>
      <c r="AH58" s="260">
        <v>2</v>
      </c>
      <c r="AI58" s="261">
        <v>29522112.300000001</v>
      </c>
      <c r="AJ58" s="261">
        <f t="shared" si="90"/>
        <v>59044224.600000001</v>
      </c>
      <c r="AK58" s="261">
        <f t="shared" si="91"/>
        <v>66129531.552000009</v>
      </c>
      <c r="AL58" s="260">
        <v>4</v>
      </c>
      <c r="AM58" s="261">
        <v>29522112.300000001</v>
      </c>
      <c r="AN58" s="261">
        <f t="shared" si="92"/>
        <v>118088449.2</v>
      </c>
      <c r="AO58" s="261">
        <f t="shared" si="93"/>
        <v>132259063.10400002</v>
      </c>
      <c r="AP58" s="260">
        <v>2</v>
      </c>
      <c r="AQ58" s="261">
        <v>29522112.300000001</v>
      </c>
      <c r="AR58" s="261">
        <f t="shared" si="94"/>
        <v>59044224.600000001</v>
      </c>
      <c r="AS58" s="261">
        <f t="shared" si="95"/>
        <v>66129531.552000009</v>
      </c>
      <c r="AT58" s="262">
        <v>1</v>
      </c>
      <c r="AU58" s="261">
        <v>29522112.300000001</v>
      </c>
      <c r="AV58" s="261">
        <f t="shared" si="96"/>
        <v>29522112.300000001</v>
      </c>
      <c r="AW58" s="261">
        <f t="shared" si="97"/>
        <v>33064765.776000004</v>
      </c>
      <c r="AX58" s="262">
        <f t="shared" si="98"/>
        <v>13</v>
      </c>
      <c r="AY58" s="261">
        <v>0</v>
      </c>
      <c r="AZ58" s="261">
        <f t="shared" si="99"/>
        <v>0</v>
      </c>
      <c r="BA58" s="159" t="s">
        <v>660</v>
      </c>
      <c r="BB58" s="30"/>
      <c r="BC58" s="30"/>
      <c r="BD58" s="30"/>
      <c r="BE58" s="30"/>
      <c r="BF58" s="30"/>
      <c r="BG58" s="57"/>
      <c r="BH58" s="57"/>
      <c r="BI58" s="57"/>
      <c r="BJ58" s="45"/>
      <c r="BK58" s="45"/>
      <c r="BL58" s="25"/>
      <c r="BM58" s="44" t="s">
        <v>661</v>
      </c>
    </row>
    <row r="59" spans="1:98" s="6" customFormat="1" ht="13.15" customHeight="1" x14ac:dyDescent="0.25">
      <c r="A59" s="446" t="s">
        <v>34</v>
      </c>
      <c r="B59" s="362"/>
      <c r="C59" s="447" t="s">
        <v>662</v>
      </c>
      <c r="D59" s="448" t="s">
        <v>708</v>
      </c>
      <c r="E59" s="462"/>
      <c r="F59" s="362" t="s">
        <v>663</v>
      </c>
      <c r="G59" s="360" t="s">
        <v>664</v>
      </c>
      <c r="H59" s="449">
        <v>130001064</v>
      </c>
      <c r="I59" s="360" t="s">
        <v>665</v>
      </c>
      <c r="J59" s="360" t="s">
        <v>666</v>
      </c>
      <c r="K59" s="450" t="s">
        <v>9</v>
      </c>
      <c r="L59" s="451" t="s">
        <v>1025</v>
      </c>
      <c r="M59" s="360"/>
      <c r="N59" s="446"/>
      <c r="O59" s="446" t="s">
        <v>658</v>
      </c>
      <c r="P59" s="463" t="s">
        <v>738</v>
      </c>
      <c r="Q59" s="452" t="s">
        <v>1047</v>
      </c>
      <c r="R59" s="360" t="s">
        <v>164</v>
      </c>
      <c r="S59" s="446" t="s">
        <v>162</v>
      </c>
      <c r="T59" s="360" t="s">
        <v>197</v>
      </c>
      <c r="U59" s="360" t="s">
        <v>10</v>
      </c>
      <c r="V59" s="446"/>
      <c r="W59" s="453" t="s">
        <v>659</v>
      </c>
      <c r="X59" s="446" t="s">
        <v>275</v>
      </c>
      <c r="Y59" s="449">
        <v>0</v>
      </c>
      <c r="Z59" s="454">
        <v>90</v>
      </c>
      <c r="AA59" s="455">
        <v>10</v>
      </c>
      <c r="AB59" s="360" t="s">
        <v>198</v>
      </c>
      <c r="AC59" s="456" t="s">
        <v>165</v>
      </c>
      <c r="AD59" s="457">
        <v>4</v>
      </c>
      <c r="AE59" s="458">
        <v>29522112.300000001</v>
      </c>
      <c r="AF59" s="458">
        <v>118088449.2</v>
      </c>
      <c r="AG59" s="458">
        <v>132259063.10400002</v>
      </c>
      <c r="AH59" s="457">
        <v>2</v>
      </c>
      <c r="AI59" s="458">
        <v>29522112.300000001</v>
      </c>
      <c r="AJ59" s="458">
        <v>59044224.600000001</v>
      </c>
      <c r="AK59" s="458">
        <v>66129531.552000009</v>
      </c>
      <c r="AL59" s="457">
        <v>4</v>
      </c>
      <c r="AM59" s="458">
        <v>29522112.300000001</v>
      </c>
      <c r="AN59" s="458">
        <v>118088449.2</v>
      </c>
      <c r="AO59" s="458">
        <v>132259063.10400002</v>
      </c>
      <c r="AP59" s="457">
        <v>2</v>
      </c>
      <c r="AQ59" s="458">
        <v>29522112.300000001</v>
      </c>
      <c r="AR59" s="458">
        <v>59044224.600000001</v>
      </c>
      <c r="AS59" s="458">
        <v>66129531.552000009</v>
      </c>
      <c r="AT59" s="459">
        <v>1</v>
      </c>
      <c r="AU59" s="458">
        <v>29522112.300000001</v>
      </c>
      <c r="AV59" s="458">
        <v>29522112.300000001</v>
      </c>
      <c r="AW59" s="458">
        <v>33064765.776000004</v>
      </c>
      <c r="AX59" s="459">
        <v>13</v>
      </c>
      <c r="AY59" s="460">
        <f t="shared" ref="AY59" si="102">AF59+AJ59+AR59+AN59+AV59</f>
        <v>383787459.90000004</v>
      </c>
      <c r="AZ59" s="460">
        <f t="shared" ref="AZ59" si="103">AG59+AK59+AO59+AS59+AW59</f>
        <v>429841955.08800006</v>
      </c>
      <c r="BA59" s="461" t="s">
        <v>660</v>
      </c>
      <c r="BB59" s="360"/>
      <c r="BC59" s="360"/>
      <c r="BD59" s="360"/>
      <c r="BE59" s="360"/>
      <c r="BF59" s="360"/>
      <c r="BG59" s="368"/>
      <c r="BH59" s="368"/>
      <c r="BI59" s="368"/>
      <c r="BJ59" s="366"/>
      <c r="BK59" s="366"/>
      <c r="BL59" s="365"/>
      <c r="BM59" s="362" t="s">
        <v>661</v>
      </c>
    </row>
    <row r="60" spans="1:98" s="6" customFormat="1" ht="13.15" customHeight="1" x14ac:dyDescent="0.25">
      <c r="A60" s="35" t="s">
        <v>34</v>
      </c>
      <c r="B60" s="44"/>
      <c r="C60" s="250" t="s">
        <v>667</v>
      </c>
      <c r="D60" s="149" t="s">
        <v>672</v>
      </c>
      <c r="E60" s="160"/>
      <c r="F60" s="44" t="s">
        <v>668</v>
      </c>
      <c r="G60" s="30" t="s">
        <v>669</v>
      </c>
      <c r="H60" s="28">
        <v>130001211</v>
      </c>
      <c r="I60" s="30" t="s">
        <v>293</v>
      </c>
      <c r="J60" s="30" t="s">
        <v>670</v>
      </c>
      <c r="K60" s="146" t="s">
        <v>9</v>
      </c>
      <c r="L60" s="30" t="s">
        <v>657</v>
      </c>
      <c r="M60" s="30"/>
      <c r="N60" s="35"/>
      <c r="O60" s="35" t="s">
        <v>658</v>
      </c>
      <c r="P60" s="263" t="s">
        <v>738</v>
      </c>
      <c r="Q60" s="35" t="s">
        <v>257</v>
      </c>
      <c r="R60" s="30" t="s">
        <v>164</v>
      </c>
      <c r="S60" s="35" t="s">
        <v>162</v>
      </c>
      <c r="T60" s="30" t="s">
        <v>197</v>
      </c>
      <c r="U60" s="30" t="s">
        <v>10</v>
      </c>
      <c r="V60" s="35"/>
      <c r="W60" s="259" t="s">
        <v>659</v>
      </c>
      <c r="X60" s="35" t="s">
        <v>275</v>
      </c>
      <c r="Y60" s="28">
        <v>0</v>
      </c>
      <c r="Z60" s="68">
        <v>90</v>
      </c>
      <c r="AA60" s="54">
        <v>10</v>
      </c>
      <c r="AB60" s="30" t="s">
        <v>198</v>
      </c>
      <c r="AC60" s="26" t="s">
        <v>165</v>
      </c>
      <c r="AD60" s="260">
        <v>2</v>
      </c>
      <c r="AE60" s="261">
        <v>37705800</v>
      </c>
      <c r="AF60" s="261">
        <f t="shared" si="88"/>
        <v>75411600</v>
      </c>
      <c r="AG60" s="261">
        <f t="shared" si="89"/>
        <v>84460992.000000015</v>
      </c>
      <c r="AH60" s="260">
        <v>2</v>
      </c>
      <c r="AI60" s="261">
        <v>37705800</v>
      </c>
      <c r="AJ60" s="261">
        <f t="shared" si="90"/>
        <v>75411600</v>
      </c>
      <c r="AK60" s="261">
        <f t="shared" si="91"/>
        <v>84460992.000000015</v>
      </c>
      <c r="AL60" s="260">
        <v>3</v>
      </c>
      <c r="AM60" s="261">
        <v>37705800</v>
      </c>
      <c r="AN60" s="261">
        <f t="shared" si="92"/>
        <v>113117400</v>
      </c>
      <c r="AO60" s="261">
        <f t="shared" si="93"/>
        <v>126691488.00000001</v>
      </c>
      <c r="AP60" s="260">
        <v>2</v>
      </c>
      <c r="AQ60" s="261">
        <v>37705800</v>
      </c>
      <c r="AR60" s="261">
        <f t="shared" si="94"/>
        <v>75411600</v>
      </c>
      <c r="AS60" s="261">
        <f t="shared" si="95"/>
        <v>84460992.000000015</v>
      </c>
      <c r="AT60" s="262">
        <v>1</v>
      </c>
      <c r="AU60" s="261">
        <v>37705800</v>
      </c>
      <c r="AV60" s="261">
        <f t="shared" si="96"/>
        <v>37705800</v>
      </c>
      <c r="AW60" s="261">
        <f t="shared" si="97"/>
        <v>42230496.000000007</v>
      </c>
      <c r="AX60" s="262">
        <f t="shared" si="98"/>
        <v>10</v>
      </c>
      <c r="AY60" s="261">
        <v>0</v>
      </c>
      <c r="AZ60" s="261">
        <f t="shared" si="99"/>
        <v>0</v>
      </c>
      <c r="BA60" s="159" t="s">
        <v>660</v>
      </c>
      <c r="BB60" s="30"/>
      <c r="BC60" s="30"/>
      <c r="BD60" s="30"/>
      <c r="BE60" s="30"/>
      <c r="BF60" s="30"/>
      <c r="BG60" s="57"/>
      <c r="BH60" s="57"/>
      <c r="BI60" s="57"/>
      <c r="BJ60" s="45"/>
      <c r="BK60" s="45"/>
      <c r="BL60" s="25"/>
      <c r="BM60" s="44" t="s">
        <v>661</v>
      </c>
    </row>
    <row r="61" spans="1:98" s="6" customFormat="1" ht="13.15" customHeight="1" x14ac:dyDescent="0.25">
      <c r="A61" s="446" t="s">
        <v>34</v>
      </c>
      <c r="B61" s="362"/>
      <c r="C61" s="447" t="s">
        <v>667</v>
      </c>
      <c r="D61" s="448" t="s">
        <v>1053</v>
      </c>
      <c r="E61" s="462"/>
      <c r="F61" s="362" t="s">
        <v>668</v>
      </c>
      <c r="G61" s="360" t="s">
        <v>669</v>
      </c>
      <c r="H61" s="449">
        <v>130001211</v>
      </c>
      <c r="I61" s="360" t="s">
        <v>293</v>
      </c>
      <c r="J61" s="360" t="s">
        <v>670</v>
      </c>
      <c r="K61" s="450" t="s">
        <v>9</v>
      </c>
      <c r="L61" s="451" t="s">
        <v>1025</v>
      </c>
      <c r="M61" s="360"/>
      <c r="N61" s="446"/>
      <c r="O61" s="446" t="s">
        <v>658</v>
      </c>
      <c r="P61" s="463" t="s">
        <v>738</v>
      </c>
      <c r="Q61" s="452" t="s">
        <v>1047</v>
      </c>
      <c r="R61" s="360" t="s">
        <v>164</v>
      </c>
      <c r="S61" s="446" t="s">
        <v>162</v>
      </c>
      <c r="T61" s="360" t="s">
        <v>197</v>
      </c>
      <c r="U61" s="360" t="s">
        <v>10</v>
      </c>
      <c r="V61" s="446"/>
      <c r="W61" s="453" t="s">
        <v>659</v>
      </c>
      <c r="X61" s="446" t="s">
        <v>275</v>
      </c>
      <c r="Y61" s="449">
        <v>0</v>
      </c>
      <c r="Z61" s="454">
        <v>90</v>
      </c>
      <c r="AA61" s="455">
        <v>10</v>
      </c>
      <c r="AB61" s="360" t="s">
        <v>198</v>
      </c>
      <c r="AC61" s="456" t="s">
        <v>165</v>
      </c>
      <c r="AD61" s="457">
        <v>2</v>
      </c>
      <c r="AE61" s="458">
        <v>37705800</v>
      </c>
      <c r="AF61" s="458">
        <v>75411600</v>
      </c>
      <c r="AG61" s="458">
        <v>84460992.000000015</v>
      </c>
      <c r="AH61" s="457">
        <v>2</v>
      </c>
      <c r="AI61" s="458">
        <v>37705800</v>
      </c>
      <c r="AJ61" s="458">
        <v>75411600</v>
      </c>
      <c r="AK61" s="458">
        <v>84460992.000000015</v>
      </c>
      <c r="AL61" s="457">
        <v>3</v>
      </c>
      <c r="AM61" s="458">
        <v>37705800</v>
      </c>
      <c r="AN61" s="458">
        <v>113117400</v>
      </c>
      <c r="AO61" s="458">
        <v>126691488.00000001</v>
      </c>
      <c r="AP61" s="457">
        <v>2</v>
      </c>
      <c r="AQ61" s="458">
        <v>37705800</v>
      </c>
      <c r="AR61" s="458">
        <v>75411600</v>
      </c>
      <c r="AS61" s="458">
        <v>84460992.000000015</v>
      </c>
      <c r="AT61" s="459">
        <v>1</v>
      </c>
      <c r="AU61" s="458">
        <v>37705800</v>
      </c>
      <c r="AV61" s="458">
        <v>37705800</v>
      </c>
      <c r="AW61" s="458">
        <v>42230496.000000007</v>
      </c>
      <c r="AX61" s="459">
        <v>10</v>
      </c>
      <c r="AY61" s="460">
        <f t="shared" ref="AY61" si="104">AF61+AJ61+AR61+AN61+AV61</f>
        <v>377058000</v>
      </c>
      <c r="AZ61" s="460">
        <f t="shared" ref="AZ61" si="105">AG61+AK61+AO61+AS61+AW61</f>
        <v>422304960.00000006</v>
      </c>
      <c r="BA61" s="461" t="s">
        <v>660</v>
      </c>
      <c r="BB61" s="360"/>
      <c r="BC61" s="360"/>
      <c r="BD61" s="360"/>
      <c r="BE61" s="360"/>
      <c r="BF61" s="360"/>
      <c r="BG61" s="368"/>
      <c r="BH61" s="368"/>
      <c r="BI61" s="368"/>
      <c r="BJ61" s="366"/>
      <c r="BK61" s="366"/>
      <c r="BL61" s="365"/>
      <c r="BM61" s="362" t="s">
        <v>661</v>
      </c>
    </row>
    <row r="62" spans="1:98" s="6" customFormat="1" ht="13.15" customHeight="1" x14ac:dyDescent="0.25">
      <c r="A62" s="35" t="s">
        <v>34</v>
      </c>
      <c r="B62" s="44"/>
      <c r="C62" s="250" t="s">
        <v>671</v>
      </c>
      <c r="D62" s="149" t="s">
        <v>23</v>
      </c>
      <c r="E62" s="160"/>
      <c r="F62" s="44" t="s">
        <v>672</v>
      </c>
      <c r="G62" s="30" t="s">
        <v>673</v>
      </c>
      <c r="H62" s="28">
        <v>130001463</v>
      </c>
      <c r="I62" s="30" t="s">
        <v>674</v>
      </c>
      <c r="J62" s="30" t="s">
        <v>675</v>
      </c>
      <c r="K62" s="146" t="s">
        <v>9</v>
      </c>
      <c r="L62" s="30" t="s">
        <v>657</v>
      </c>
      <c r="M62" s="30"/>
      <c r="N62" s="35"/>
      <c r="O62" s="35" t="s">
        <v>658</v>
      </c>
      <c r="P62" s="263" t="s">
        <v>738</v>
      </c>
      <c r="Q62" s="35" t="s">
        <v>257</v>
      </c>
      <c r="R62" s="30" t="s">
        <v>164</v>
      </c>
      <c r="S62" s="35" t="s">
        <v>162</v>
      </c>
      <c r="T62" s="30" t="s">
        <v>197</v>
      </c>
      <c r="U62" s="30" t="s">
        <v>10</v>
      </c>
      <c r="V62" s="35"/>
      <c r="W62" s="259" t="s">
        <v>659</v>
      </c>
      <c r="X62" s="35" t="s">
        <v>275</v>
      </c>
      <c r="Y62" s="28">
        <v>0</v>
      </c>
      <c r="Z62" s="68">
        <v>90</v>
      </c>
      <c r="AA62" s="54">
        <v>10</v>
      </c>
      <c r="AB62" s="30" t="s">
        <v>198</v>
      </c>
      <c r="AC62" s="26" t="s">
        <v>165</v>
      </c>
      <c r="AD62" s="260">
        <v>2</v>
      </c>
      <c r="AE62" s="261">
        <v>7245000</v>
      </c>
      <c r="AF62" s="261">
        <f t="shared" si="88"/>
        <v>14490000</v>
      </c>
      <c r="AG62" s="261">
        <f t="shared" si="89"/>
        <v>16228800.000000002</v>
      </c>
      <c r="AH62" s="260">
        <v>1</v>
      </c>
      <c r="AI62" s="261">
        <v>7245000</v>
      </c>
      <c r="AJ62" s="261">
        <f t="shared" si="90"/>
        <v>7245000</v>
      </c>
      <c r="AK62" s="261">
        <f t="shared" si="91"/>
        <v>8114400.0000000009</v>
      </c>
      <c r="AL62" s="260">
        <v>2</v>
      </c>
      <c r="AM62" s="261">
        <v>7245000</v>
      </c>
      <c r="AN62" s="261">
        <f t="shared" si="92"/>
        <v>14490000</v>
      </c>
      <c r="AO62" s="261">
        <f t="shared" si="93"/>
        <v>16228800.000000002</v>
      </c>
      <c r="AP62" s="260">
        <v>1</v>
      </c>
      <c r="AQ62" s="261">
        <v>7245000</v>
      </c>
      <c r="AR62" s="261">
        <f t="shared" si="94"/>
        <v>7245000</v>
      </c>
      <c r="AS62" s="261">
        <f t="shared" si="95"/>
        <v>8114400.0000000009</v>
      </c>
      <c r="AT62" s="262">
        <v>1</v>
      </c>
      <c r="AU62" s="261">
        <v>7245000</v>
      </c>
      <c r="AV62" s="261">
        <f t="shared" si="96"/>
        <v>7245000</v>
      </c>
      <c r="AW62" s="261">
        <f t="shared" si="97"/>
        <v>8114400.0000000009</v>
      </c>
      <c r="AX62" s="262">
        <f t="shared" si="98"/>
        <v>7</v>
      </c>
      <c r="AY62" s="261">
        <v>0</v>
      </c>
      <c r="AZ62" s="261">
        <f t="shared" si="99"/>
        <v>0</v>
      </c>
      <c r="BA62" s="159" t="s">
        <v>660</v>
      </c>
      <c r="BB62" s="30"/>
      <c r="BC62" s="30"/>
      <c r="BD62" s="30"/>
      <c r="BE62" s="30"/>
      <c r="BF62" s="30"/>
      <c r="BG62" s="57"/>
      <c r="BH62" s="57"/>
      <c r="BI62" s="57"/>
      <c r="BJ62" s="45"/>
      <c r="BK62" s="45"/>
      <c r="BL62" s="25"/>
      <c r="BM62" s="44" t="s">
        <v>661</v>
      </c>
    </row>
    <row r="63" spans="1:98" s="6" customFormat="1" ht="13.15" customHeight="1" x14ac:dyDescent="0.25">
      <c r="A63" s="446" t="s">
        <v>34</v>
      </c>
      <c r="B63" s="362"/>
      <c r="C63" s="447" t="s">
        <v>671</v>
      </c>
      <c r="D63" s="448" t="s">
        <v>711</v>
      </c>
      <c r="E63" s="462"/>
      <c r="F63" s="362" t="s">
        <v>672</v>
      </c>
      <c r="G63" s="360" t="s">
        <v>673</v>
      </c>
      <c r="H63" s="449">
        <v>130001463</v>
      </c>
      <c r="I63" s="360" t="s">
        <v>674</v>
      </c>
      <c r="J63" s="360" t="s">
        <v>675</v>
      </c>
      <c r="K63" s="450" t="s">
        <v>9</v>
      </c>
      <c r="L63" s="451" t="s">
        <v>1025</v>
      </c>
      <c r="M63" s="360"/>
      <c r="N63" s="446"/>
      <c r="O63" s="446" t="s">
        <v>658</v>
      </c>
      <c r="P63" s="463" t="s">
        <v>738</v>
      </c>
      <c r="Q63" s="452" t="s">
        <v>1047</v>
      </c>
      <c r="R63" s="360" t="s">
        <v>164</v>
      </c>
      <c r="S63" s="446" t="s">
        <v>162</v>
      </c>
      <c r="T63" s="360" t="s">
        <v>197</v>
      </c>
      <c r="U63" s="360" t="s">
        <v>10</v>
      </c>
      <c r="V63" s="446"/>
      <c r="W63" s="453" t="s">
        <v>659</v>
      </c>
      <c r="X63" s="446" t="s">
        <v>275</v>
      </c>
      <c r="Y63" s="449">
        <v>0</v>
      </c>
      <c r="Z63" s="454">
        <v>90</v>
      </c>
      <c r="AA63" s="455">
        <v>10</v>
      </c>
      <c r="AB63" s="360" t="s">
        <v>198</v>
      </c>
      <c r="AC63" s="456" t="s">
        <v>165</v>
      </c>
      <c r="AD63" s="457">
        <v>2</v>
      </c>
      <c r="AE63" s="458">
        <v>7245000</v>
      </c>
      <c r="AF63" s="458">
        <v>14490000</v>
      </c>
      <c r="AG63" s="458">
        <v>16228800.000000002</v>
      </c>
      <c r="AH63" s="457">
        <v>1</v>
      </c>
      <c r="AI63" s="458">
        <v>7245000</v>
      </c>
      <c r="AJ63" s="458">
        <v>7245000</v>
      </c>
      <c r="AK63" s="458">
        <v>8114400.0000000009</v>
      </c>
      <c r="AL63" s="457">
        <v>2</v>
      </c>
      <c r="AM63" s="458">
        <v>7245000</v>
      </c>
      <c r="AN63" s="458">
        <v>14490000</v>
      </c>
      <c r="AO63" s="458">
        <v>16228800.000000002</v>
      </c>
      <c r="AP63" s="457">
        <v>1</v>
      </c>
      <c r="AQ63" s="458">
        <v>7245000</v>
      </c>
      <c r="AR63" s="458">
        <v>7245000</v>
      </c>
      <c r="AS63" s="458">
        <v>8114400.0000000009</v>
      </c>
      <c r="AT63" s="459">
        <v>1</v>
      </c>
      <c r="AU63" s="458">
        <v>7245000</v>
      </c>
      <c r="AV63" s="458">
        <v>7245000</v>
      </c>
      <c r="AW63" s="458">
        <v>8114400.0000000009</v>
      </c>
      <c r="AX63" s="459">
        <v>7</v>
      </c>
      <c r="AY63" s="460">
        <f t="shared" ref="AY63" si="106">AF63+AJ63+AR63+AN63+AV63</f>
        <v>50715000</v>
      </c>
      <c r="AZ63" s="460">
        <f t="shared" ref="AZ63" si="107">AG63+AK63+AO63+AS63+AW63</f>
        <v>56800800.000000007</v>
      </c>
      <c r="BA63" s="461" t="s">
        <v>660</v>
      </c>
      <c r="BB63" s="360"/>
      <c r="BC63" s="360"/>
      <c r="BD63" s="360"/>
      <c r="BE63" s="360"/>
      <c r="BF63" s="360"/>
      <c r="BG63" s="368"/>
      <c r="BH63" s="368"/>
      <c r="BI63" s="368"/>
      <c r="BJ63" s="366"/>
      <c r="BK63" s="366"/>
      <c r="BL63" s="365"/>
      <c r="BM63" s="362" t="s">
        <v>661</v>
      </c>
    </row>
    <row r="64" spans="1:98" s="6" customFormat="1" ht="13.15" customHeight="1" x14ac:dyDescent="0.25">
      <c r="A64" s="35" t="s">
        <v>34</v>
      </c>
      <c r="B64" s="44"/>
      <c r="C64" s="250" t="s">
        <v>676</v>
      </c>
      <c r="D64" s="149" t="s">
        <v>677</v>
      </c>
      <c r="E64" s="103"/>
      <c r="F64" s="44" t="s">
        <v>677</v>
      </c>
      <c r="G64" s="30" t="s">
        <v>678</v>
      </c>
      <c r="H64" s="28">
        <v>130001534</v>
      </c>
      <c r="I64" s="30" t="s">
        <v>679</v>
      </c>
      <c r="J64" s="30" t="s">
        <v>680</v>
      </c>
      <c r="K64" s="146" t="s">
        <v>9</v>
      </c>
      <c r="L64" s="30" t="s">
        <v>657</v>
      </c>
      <c r="M64" s="30"/>
      <c r="N64" s="35"/>
      <c r="O64" s="35" t="s">
        <v>658</v>
      </c>
      <c r="P64" s="263" t="s">
        <v>738</v>
      </c>
      <c r="Q64" s="35" t="s">
        <v>257</v>
      </c>
      <c r="R64" s="30" t="s">
        <v>164</v>
      </c>
      <c r="S64" s="35" t="s">
        <v>162</v>
      </c>
      <c r="T64" s="30" t="s">
        <v>197</v>
      </c>
      <c r="U64" s="30" t="s">
        <v>10</v>
      </c>
      <c r="V64" s="35"/>
      <c r="W64" s="259" t="s">
        <v>659</v>
      </c>
      <c r="X64" s="35" t="s">
        <v>275</v>
      </c>
      <c r="Y64" s="28">
        <v>0</v>
      </c>
      <c r="Z64" s="68">
        <v>90</v>
      </c>
      <c r="AA64" s="54">
        <v>10</v>
      </c>
      <c r="AB64" s="30" t="s">
        <v>198</v>
      </c>
      <c r="AC64" s="26" t="s">
        <v>165</v>
      </c>
      <c r="AD64" s="260">
        <v>4</v>
      </c>
      <c r="AE64" s="261">
        <v>29745292.5</v>
      </c>
      <c r="AF64" s="261">
        <f t="shared" si="88"/>
        <v>118981170</v>
      </c>
      <c r="AG64" s="261">
        <f t="shared" si="89"/>
        <v>133258910.40000001</v>
      </c>
      <c r="AH64" s="260">
        <v>1</v>
      </c>
      <c r="AI64" s="261">
        <v>29745292.5</v>
      </c>
      <c r="AJ64" s="261">
        <f t="shared" si="90"/>
        <v>29745292.5</v>
      </c>
      <c r="AK64" s="261">
        <f t="shared" si="91"/>
        <v>33314727.600000001</v>
      </c>
      <c r="AL64" s="260">
        <v>3</v>
      </c>
      <c r="AM64" s="261">
        <v>29745292.5</v>
      </c>
      <c r="AN64" s="261">
        <f t="shared" si="92"/>
        <v>89235877.5</v>
      </c>
      <c r="AO64" s="261">
        <f t="shared" si="93"/>
        <v>99944182.800000012</v>
      </c>
      <c r="AP64" s="260">
        <v>0</v>
      </c>
      <c r="AQ64" s="261">
        <v>29745292.5</v>
      </c>
      <c r="AR64" s="261">
        <f t="shared" si="94"/>
        <v>0</v>
      </c>
      <c r="AS64" s="261">
        <f t="shared" si="95"/>
        <v>0</v>
      </c>
      <c r="AT64" s="262">
        <v>1</v>
      </c>
      <c r="AU64" s="261">
        <v>29745292.5</v>
      </c>
      <c r="AV64" s="261">
        <f t="shared" si="96"/>
        <v>29745292.5</v>
      </c>
      <c r="AW64" s="261">
        <f t="shared" si="97"/>
        <v>33314727.600000001</v>
      </c>
      <c r="AX64" s="262">
        <f t="shared" si="98"/>
        <v>9</v>
      </c>
      <c r="AY64" s="261">
        <v>0</v>
      </c>
      <c r="AZ64" s="261">
        <f t="shared" si="99"/>
        <v>0</v>
      </c>
      <c r="BA64" s="159" t="s">
        <v>660</v>
      </c>
      <c r="BB64" s="30"/>
      <c r="BC64" s="30"/>
      <c r="BD64" s="30"/>
      <c r="BE64" s="30"/>
      <c r="BF64" s="30"/>
      <c r="BG64" s="57"/>
      <c r="BH64" s="57"/>
      <c r="BI64" s="57"/>
      <c r="BJ64" s="45"/>
      <c r="BK64" s="45"/>
      <c r="BL64" s="25"/>
      <c r="BM64" s="44" t="s">
        <v>661</v>
      </c>
    </row>
    <row r="65" spans="1:66" s="6" customFormat="1" ht="13.15" customHeight="1" x14ac:dyDescent="0.25">
      <c r="A65" s="446" t="s">
        <v>34</v>
      </c>
      <c r="B65" s="362"/>
      <c r="C65" s="447" t="s">
        <v>676</v>
      </c>
      <c r="D65" s="448" t="s">
        <v>1054</v>
      </c>
      <c r="E65" s="462"/>
      <c r="F65" s="362" t="s">
        <v>677</v>
      </c>
      <c r="G65" s="360" t="s">
        <v>678</v>
      </c>
      <c r="H65" s="449">
        <v>130001534</v>
      </c>
      <c r="I65" s="360" t="s">
        <v>679</v>
      </c>
      <c r="J65" s="360" t="s">
        <v>680</v>
      </c>
      <c r="K65" s="450" t="s">
        <v>9</v>
      </c>
      <c r="L65" s="451" t="s">
        <v>1025</v>
      </c>
      <c r="M65" s="360"/>
      <c r="N65" s="446"/>
      <c r="O65" s="446" t="s">
        <v>658</v>
      </c>
      <c r="P65" s="463" t="s">
        <v>738</v>
      </c>
      <c r="Q65" s="452" t="s">
        <v>1047</v>
      </c>
      <c r="R65" s="360" t="s">
        <v>164</v>
      </c>
      <c r="S65" s="446" t="s">
        <v>162</v>
      </c>
      <c r="T65" s="360" t="s">
        <v>197</v>
      </c>
      <c r="U65" s="360" t="s">
        <v>10</v>
      </c>
      <c r="V65" s="446"/>
      <c r="W65" s="453" t="s">
        <v>659</v>
      </c>
      <c r="X65" s="446" t="s">
        <v>275</v>
      </c>
      <c r="Y65" s="449">
        <v>0</v>
      </c>
      <c r="Z65" s="454">
        <v>90</v>
      </c>
      <c r="AA65" s="455">
        <v>10</v>
      </c>
      <c r="AB65" s="360" t="s">
        <v>198</v>
      </c>
      <c r="AC65" s="456" t="s">
        <v>165</v>
      </c>
      <c r="AD65" s="457">
        <v>4</v>
      </c>
      <c r="AE65" s="458">
        <v>29745292.5</v>
      </c>
      <c r="AF65" s="458">
        <v>118981170</v>
      </c>
      <c r="AG65" s="458">
        <v>133258910.40000001</v>
      </c>
      <c r="AH65" s="457">
        <v>1</v>
      </c>
      <c r="AI65" s="458">
        <v>29745292.5</v>
      </c>
      <c r="AJ65" s="458">
        <v>29745292.5</v>
      </c>
      <c r="AK65" s="458">
        <v>33314727.600000001</v>
      </c>
      <c r="AL65" s="457">
        <v>3</v>
      </c>
      <c r="AM65" s="458">
        <v>29745292.5</v>
      </c>
      <c r="AN65" s="458">
        <v>89235877.5</v>
      </c>
      <c r="AO65" s="458">
        <v>99944182.800000012</v>
      </c>
      <c r="AP65" s="457">
        <v>0</v>
      </c>
      <c r="AQ65" s="458">
        <v>29745292.5</v>
      </c>
      <c r="AR65" s="458">
        <v>0</v>
      </c>
      <c r="AS65" s="458">
        <v>0</v>
      </c>
      <c r="AT65" s="459">
        <v>1</v>
      </c>
      <c r="AU65" s="458">
        <v>29745292.5</v>
      </c>
      <c r="AV65" s="458">
        <v>29745292.5</v>
      </c>
      <c r="AW65" s="458">
        <v>33314727.600000001</v>
      </c>
      <c r="AX65" s="459">
        <v>9</v>
      </c>
      <c r="AY65" s="460">
        <f t="shared" ref="AY65" si="108">AF65+AJ65+AR65+AN65+AV65</f>
        <v>267707632.5</v>
      </c>
      <c r="AZ65" s="460">
        <f t="shared" ref="AZ65" si="109">AG65+AK65+AO65+AS65+AW65</f>
        <v>299832548.40000004</v>
      </c>
      <c r="BA65" s="461" t="s">
        <v>660</v>
      </c>
      <c r="BB65" s="360"/>
      <c r="BC65" s="360"/>
      <c r="BD65" s="360"/>
      <c r="BE65" s="360"/>
      <c r="BF65" s="360"/>
      <c r="BG65" s="368"/>
      <c r="BH65" s="368"/>
      <c r="BI65" s="368"/>
      <c r="BJ65" s="366"/>
      <c r="BK65" s="366"/>
      <c r="BL65" s="365"/>
      <c r="BM65" s="362" t="s">
        <v>661</v>
      </c>
    </row>
    <row r="66" spans="1:66" s="6" customFormat="1" ht="13.15" customHeight="1" x14ac:dyDescent="0.25">
      <c r="A66" s="35" t="s">
        <v>34</v>
      </c>
      <c r="B66" s="44"/>
      <c r="C66" s="250" t="s">
        <v>681</v>
      </c>
      <c r="D66" s="149" t="s">
        <v>682</v>
      </c>
      <c r="E66" s="160"/>
      <c r="F66" s="44" t="s">
        <v>682</v>
      </c>
      <c r="G66" s="30" t="s">
        <v>683</v>
      </c>
      <c r="H66" s="28">
        <v>130001549</v>
      </c>
      <c r="I66" s="30" t="s">
        <v>293</v>
      </c>
      <c r="J66" s="30" t="s">
        <v>684</v>
      </c>
      <c r="K66" s="146" t="s">
        <v>9</v>
      </c>
      <c r="L66" s="30" t="s">
        <v>657</v>
      </c>
      <c r="M66" s="30"/>
      <c r="N66" s="35"/>
      <c r="O66" s="35" t="s">
        <v>658</v>
      </c>
      <c r="P66" s="263" t="s">
        <v>738</v>
      </c>
      <c r="Q66" s="35" t="s">
        <v>257</v>
      </c>
      <c r="R66" s="30" t="s">
        <v>164</v>
      </c>
      <c r="S66" s="35" t="s">
        <v>162</v>
      </c>
      <c r="T66" s="30" t="s">
        <v>197</v>
      </c>
      <c r="U66" s="30" t="s">
        <v>10</v>
      </c>
      <c r="V66" s="35"/>
      <c r="W66" s="259" t="s">
        <v>659</v>
      </c>
      <c r="X66" s="35" t="s">
        <v>275</v>
      </c>
      <c r="Y66" s="28">
        <v>0</v>
      </c>
      <c r="Z66" s="68">
        <v>90</v>
      </c>
      <c r="AA66" s="54">
        <v>10</v>
      </c>
      <c r="AB66" s="30" t="s">
        <v>198</v>
      </c>
      <c r="AC66" s="26" t="s">
        <v>165</v>
      </c>
      <c r="AD66" s="260">
        <v>4</v>
      </c>
      <c r="AE66" s="261">
        <v>38754902.700000003</v>
      </c>
      <c r="AF66" s="261">
        <f t="shared" si="88"/>
        <v>155019610.80000001</v>
      </c>
      <c r="AG66" s="261">
        <f t="shared" si="89"/>
        <v>173621964.09600002</v>
      </c>
      <c r="AH66" s="260">
        <v>1</v>
      </c>
      <c r="AI66" s="261">
        <v>38754902.700000003</v>
      </c>
      <c r="AJ66" s="261">
        <f t="shared" si="90"/>
        <v>38754902.700000003</v>
      </c>
      <c r="AK66" s="261">
        <f t="shared" si="91"/>
        <v>43405491.024000004</v>
      </c>
      <c r="AL66" s="260">
        <v>2</v>
      </c>
      <c r="AM66" s="261">
        <v>38754902.700000003</v>
      </c>
      <c r="AN66" s="261">
        <f t="shared" si="92"/>
        <v>77509805.400000006</v>
      </c>
      <c r="AO66" s="261">
        <f t="shared" si="93"/>
        <v>86810982.048000008</v>
      </c>
      <c r="AP66" s="260">
        <v>2</v>
      </c>
      <c r="AQ66" s="261">
        <v>38754902.700000003</v>
      </c>
      <c r="AR66" s="261">
        <f t="shared" si="94"/>
        <v>77509805.400000006</v>
      </c>
      <c r="AS66" s="261">
        <f t="shared" si="95"/>
        <v>86810982.048000008</v>
      </c>
      <c r="AT66" s="262">
        <v>0</v>
      </c>
      <c r="AU66" s="261">
        <v>38754902.700000003</v>
      </c>
      <c r="AV66" s="261">
        <f t="shared" si="96"/>
        <v>0</v>
      </c>
      <c r="AW66" s="261">
        <f t="shared" si="97"/>
        <v>0</v>
      </c>
      <c r="AX66" s="262">
        <f t="shared" si="98"/>
        <v>9</v>
      </c>
      <c r="AY66" s="261">
        <v>0</v>
      </c>
      <c r="AZ66" s="261">
        <f t="shared" si="99"/>
        <v>0</v>
      </c>
      <c r="BA66" s="159" t="s">
        <v>660</v>
      </c>
      <c r="BB66" s="30"/>
      <c r="BC66" s="30"/>
      <c r="BD66" s="30"/>
      <c r="BE66" s="30"/>
      <c r="BF66" s="30"/>
      <c r="BG66" s="57"/>
      <c r="BH66" s="57"/>
      <c r="BI66" s="57"/>
      <c r="BJ66" s="45"/>
      <c r="BK66" s="45"/>
      <c r="BL66" s="25"/>
      <c r="BM66" s="44" t="s">
        <v>661</v>
      </c>
    </row>
    <row r="67" spans="1:66" s="6" customFormat="1" ht="13.15" customHeight="1" x14ac:dyDescent="0.25">
      <c r="A67" s="446" t="s">
        <v>34</v>
      </c>
      <c r="B67" s="362"/>
      <c r="C67" s="447" t="s">
        <v>681</v>
      </c>
      <c r="D67" s="448" t="s">
        <v>1055</v>
      </c>
      <c r="E67" s="462"/>
      <c r="F67" s="362" t="s">
        <v>682</v>
      </c>
      <c r="G67" s="360" t="s">
        <v>683</v>
      </c>
      <c r="H67" s="449">
        <v>130001549</v>
      </c>
      <c r="I67" s="360" t="s">
        <v>293</v>
      </c>
      <c r="J67" s="360" t="s">
        <v>684</v>
      </c>
      <c r="K67" s="450" t="s">
        <v>9</v>
      </c>
      <c r="L67" s="451" t="s">
        <v>1025</v>
      </c>
      <c r="M67" s="360"/>
      <c r="N67" s="446"/>
      <c r="O67" s="446" t="s">
        <v>658</v>
      </c>
      <c r="P67" s="463" t="s">
        <v>738</v>
      </c>
      <c r="Q67" s="452" t="s">
        <v>1047</v>
      </c>
      <c r="R67" s="360" t="s">
        <v>164</v>
      </c>
      <c r="S67" s="446" t="s">
        <v>162</v>
      </c>
      <c r="T67" s="360" t="s">
        <v>197</v>
      </c>
      <c r="U67" s="360" t="s">
        <v>10</v>
      </c>
      <c r="V67" s="446"/>
      <c r="W67" s="453" t="s">
        <v>659</v>
      </c>
      <c r="X67" s="446" t="s">
        <v>275</v>
      </c>
      <c r="Y67" s="449">
        <v>0</v>
      </c>
      <c r="Z67" s="454">
        <v>90</v>
      </c>
      <c r="AA67" s="455">
        <v>10</v>
      </c>
      <c r="AB67" s="360" t="s">
        <v>198</v>
      </c>
      <c r="AC67" s="456" t="s">
        <v>165</v>
      </c>
      <c r="AD67" s="457">
        <v>4</v>
      </c>
      <c r="AE67" s="458">
        <v>38754902.700000003</v>
      </c>
      <c r="AF67" s="458">
        <v>155019610.80000001</v>
      </c>
      <c r="AG67" s="458">
        <v>173621964.09600002</v>
      </c>
      <c r="AH67" s="457">
        <v>1</v>
      </c>
      <c r="AI67" s="458">
        <v>38754902.700000003</v>
      </c>
      <c r="AJ67" s="458">
        <v>38754902.700000003</v>
      </c>
      <c r="AK67" s="458">
        <v>43405491.024000004</v>
      </c>
      <c r="AL67" s="457">
        <v>2</v>
      </c>
      <c r="AM67" s="458">
        <v>38754902.700000003</v>
      </c>
      <c r="AN67" s="458">
        <v>77509805.400000006</v>
      </c>
      <c r="AO67" s="458">
        <v>86810982.048000008</v>
      </c>
      <c r="AP67" s="457">
        <v>2</v>
      </c>
      <c r="AQ67" s="458">
        <v>38754902.700000003</v>
      </c>
      <c r="AR67" s="458">
        <v>77509805.400000006</v>
      </c>
      <c r="AS67" s="458">
        <v>86810982.048000008</v>
      </c>
      <c r="AT67" s="459">
        <v>0</v>
      </c>
      <c r="AU67" s="458">
        <v>38754902.700000003</v>
      </c>
      <c r="AV67" s="458">
        <v>0</v>
      </c>
      <c r="AW67" s="458">
        <v>0</v>
      </c>
      <c r="AX67" s="459">
        <v>9</v>
      </c>
      <c r="AY67" s="460">
        <f t="shared" ref="AY67" si="110">AF67+AJ67+AR67+AN67+AV67</f>
        <v>348794124.29999995</v>
      </c>
      <c r="AZ67" s="460">
        <f t="shared" ref="AZ67" si="111">AG67+AK67+AO67+AS67+AW67</f>
        <v>390649419.21599996</v>
      </c>
      <c r="BA67" s="461" t="s">
        <v>660</v>
      </c>
      <c r="BB67" s="360"/>
      <c r="BC67" s="360"/>
      <c r="BD67" s="360"/>
      <c r="BE67" s="360"/>
      <c r="BF67" s="360"/>
      <c r="BG67" s="368"/>
      <c r="BH67" s="368"/>
      <c r="BI67" s="368"/>
      <c r="BJ67" s="366"/>
      <c r="BK67" s="366"/>
      <c r="BL67" s="365"/>
      <c r="BM67" s="362" t="s">
        <v>661</v>
      </c>
    </row>
    <row r="68" spans="1:66" s="6" customFormat="1" ht="13.15" customHeight="1" x14ac:dyDescent="0.25">
      <c r="A68" s="35" t="s">
        <v>34</v>
      </c>
      <c r="B68" s="44"/>
      <c r="C68" s="250" t="s">
        <v>685</v>
      </c>
      <c r="D68" s="149" t="s">
        <v>686</v>
      </c>
      <c r="E68" s="160"/>
      <c r="F68" s="44" t="s">
        <v>686</v>
      </c>
      <c r="G68" s="30" t="s">
        <v>687</v>
      </c>
      <c r="H68" s="28">
        <v>130001550</v>
      </c>
      <c r="I68" s="30" t="s">
        <v>293</v>
      </c>
      <c r="J68" s="30" t="s">
        <v>688</v>
      </c>
      <c r="K68" s="146" t="s">
        <v>9</v>
      </c>
      <c r="L68" s="30" t="s">
        <v>657</v>
      </c>
      <c r="M68" s="30"/>
      <c r="N68" s="35"/>
      <c r="O68" s="35" t="s">
        <v>658</v>
      </c>
      <c r="P68" s="263" t="s">
        <v>738</v>
      </c>
      <c r="Q68" s="35" t="s">
        <v>257</v>
      </c>
      <c r="R68" s="30" t="s">
        <v>164</v>
      </c>
      <c r="S68" s="35" t="s">
        <v>162</v>
      </c>
      <c r="T68" s="30" t="s">
        <v>197</v>
      </c>
      <c r="U68" s="30" t="s">
        <v>10</v>
      </c>
      <c r="V68" s="35"/>
      <c r="W68" s="259" t="s">
        <v>659</v>
      </c>
      <c r="X68" s="35" t="s">
        <v>275</v>
      </c>
      <c r="Y68" s="28">
        <v>0</v>
      </c>
      <c r="Z68" s="68">
        <v>90</v>
      </c>
      <c r="AA68" s="54">
        <v>10</v>
      </c>
      <c r="AB68" s="30" t="s">
        <v>198</v>
      </c>
      <c r="AC68" s="26" t="s">
        <v>165</v>
      </c>
      <c r="AD68" s="260">
        <v>2</v>
      </c>
      <c r="AE68" s="261">
        <v>24371600</v>
      </c>
      <c r="AF68" s="261">
        <f t="shared" si="88"/>
        <v>48743200</v>
      </c>
      <c r="AG68" s="261">
        <f t="shared" si="89"/>
        <v>54592384.000000007</v>
      </c>
      <c r="AH68" s="260">
        <v>0</v>
      </c>
      <c r="AI68" s="261">
        <v>24371600</v>
      </c>
      <c r="AJ68" s="261">
        <f t="shared" si="90"/>
        <v>0</v>
      </c>
      <c r="AK68" s="261">
        <f t="shared" si="91"/>
        <v>0</v>
      </c>
      <c r="AL68" s="260">
        <v>1</v>
      </c>
      <c r="AM68" s="261">
        <v>24371600</v>
      </c>
      <c r="AN68" s="261">
        <f t="shared" si="92"/>
        <v>24371600</v>
      </c>
      <c r="AO68" s="261">
        <f t="shared" si="93"/>
        <v>27296192.000000004</v>
      </c>
      <c r="AP68" s="260">
        <v>2</v>
      </c>
      <c r="AQ68" s="261">
        <v>24371600</v>
      </c>
      <c r="AR68" s="261">
        <f t="shared" si="94"/>
        <v>48743200</v>
      </c>
      <c r="AS68" s="261">
        <f t="shared" si="95"/>
        <v>54592384.000000007</v>
      </c>
      <c r="AT68" s="262">
        <v>0</v>
      </c>
      <c r="AU68" s="261">
        <v>24371600</v>
      </c>
      <c r="AV68" s="261">
        <f t="shared" si="96"/>
        <v>0</v>
      </c>
      <c r="AW68" s="261">
        <f t="shared" si="97"/>
        <v>0</v>
      </c>
      <c r="AX68" s="262">
        <f t="shared" si="98"/>
        <v>5</v>
      </c>
      <c r="AY68" s="261">
        <v>0</v>
      </c>
      <c r="AZ68" s="261">
        <f t="shared" si="99"/>
        <v>0</v>
      </c>
      <c r="BA68" s="159" t="s">
        <v>660</v>
      </c>
      <c r="BB68" s="30"/>
      <c r="BC68" s="30"/>
      <c r="BD68" s="30"/>
      <c r="BE68" s="30"/>
      <c r="BF68" s="30"/>
      <c r="BG68" s="57"/>
      <c r="BH68" s="57"/>
      <c r="BI68" s="57"/>
      <c r="BJ68" s="45"/>
      <c r="BK68" s="45"/>
      <c r="BL68" s="25"/>
      <c r="BM68" s="44" t="s">
        <v>661</v>
      </c>
    </row>
    <row r="69" spans="1:66" s="6" customFormat="1" ht="13.15" customHeight="1" x14ac:dyDescent="0.25">
      <c r="A69" s="446" t="s">
        <v>34</v>
      </c>
      <c r="B69" s="362"/>
      <c r="C69" s="447" t="s">
        <v>685</v>
      </c>
      <c r="D69" s="448" t="s">
        <v>1056</v>
      </c>
      <c r="E69" s="462"/>
      <c r="F69" s="362" t="s">
        <v>686</v>
      </c>
      <c r="G69" s="360" t="s">
        <v>687</v>
      </c>
      <c r="H69" s="449">
        <v>130001550</v>
      </c>
      <c r="I69" s="360" t="s">
        <v>293</v>
      </c>
      <c r="J69" s="360" t="s">
        <v>688</v>
      </c>
      <c r="K69" s="450" t="s">
        <v>9</v>
      </c>
      <c r="L69" s="451" t="s">
        <v>1025</v>
      </c>
      <c r="M69" s="360"/>
      <c r="N69" s="446"/>
      <c r="O69" s="446" t="s">
        <v>658</v>
      </c>
      <c r="P69" s="463" t="s">
        <v>738</v>
      </c>
      <c r="Q69" s="452" t="s">
        <v>1047</v>
      </c>
      <c r="R69" s="360" t="s">
        <v>164</v>
      </c>
      <c r="S69" s="446" t="s">
        <v>162</v>
      </c>
      <c r="T69" s="360" t="s">
        <v>197</v>
      </c>
      <c r="U69" s="360" t="s">
        <v>10</v>
      </c>
      <c r="V69" s="446"/>
      <c r="W69" s="453" t="s">
        <v>659</v>
      </c>
      <c r="X69" s="446" t="s">
        <v>275</v>
      </c>
      <c r="Y69" s="449">
        <v>0</v>
      </c>
      <c r="Z69" s="454">
        <v>90</v>
      </c>
      <c r="AA69" s="455">
        <v>10</v>
      </c>
      <c r="AB69" s="360" t="s">
        <v>198</v>
      </c>
      <c r="AC69" s="456" t="s">
        <v>165</v>
      </c>
      <c r="AD69" s="457">
        <v>2</v>
      </c>
      <c r="AE69" s="458">
        <v>24371600</v>
      </c>
      <c r="AF69" s="458">
        <v>48743200</v>
      </c>
      <c r="AG69" s="458">
        <v>54592384.000000007</v>
      </c>
      <c r="AH69" s="457">
        <v>0</v>
      </c>
      <c r="AI69" s="458">
        <v>24371600</v>
      </c>
      <c r="AJ69" s="458">
        <v>0</v>
      </c>
      <c r="AK69" s="458">
        <v>0</v>
      </c>
      <c r="AL69" s="457">
        <v>1</v>
      </c>
      <c r="AM69" s="458">
        <v>24371600</v>
      </c>
      <c r="AN69" s="458">
        <v>24371600</v>
      </c>
      <c r="AO69" s="458">
        <v>27296192.000000004</v>
      </c>
      <c r="AP69" s="457">
        <v>2</v>
      </c>
      <c r="AQ69" s="458">
        <v>24371600</v>
      </c>
      <c r="AR69" s="458">
        <v>48743200</v>
      </c>
      <c r="AS69" s="458">
        <v>54592384.000000007</v>
      </c>
      <c r="AT69" s="459">
        <v>0</v>
      </c>
      <c r="AU69" s="458">
        <v>24371600</v>
      </c>
      <c r="AV69" s="458">
        <v>0</v>
      </c>
      <c r="AW69" s="458">
        <v>0</v>
      </c>
      <c r="AX69" s="459">
        <v>5</v>
      </c>
      <c r="AY69" s="460">
        <f t="shared" ref="AY69" si="112">AF69+AJ69+AR69+AN69+AV69</f>
        <v>121858000</v>
      </c>
      <c r="AZ69" s="460">
        <f t="shared" ref="AZ69" si="113">AG69+AK69+AO69+AS69+AW69</f>
        <v>136480960.00000003</v>
      </c>
      <c r="BA69" s="461" t="s">
        <v>660</v>
      </c>
      <c r="BB69" s="360"/>
      <c r="BC69" s="360"/>
      <c r="BD69" s="360"/>
      <c r="BE69" s="360"/>
      <c r="BF69" s="360"/>
      <c r="BG69" s="368"/>
      <c r="BH69" s="368"/>
      <c r="BI69" s="368"/>
      <c r="BJ69" s="366"/>
      <c r="BK69" s="366"/>
      <c r="BL69" s="365"/>
      <c r="BM69" s="362" t="s">
        <v>661</v>
      </c>
    </row>
    <row r="70" spans="1:66" s="6" customFormat="1" ht="13.15" customHeight="1" x14ac:dyDescent="0.25">
      <c r="A70" s="35" t="s">
        <v>34</v>
      </c>
      <c r="B70" s="44"/>
      <c r="C70" s="250" t="s">
        <v>689</v>
      </c>
      <c r="D70" s="149" t="s">
        <v>25</v>
      </c>
      <c r="E70" s="160"/>
      <c r="F70" s="44" t="s">
        <v>690</v>
      </c>
      <c r="G70" s="30" t="s">
        <v>691</v>
      </c>
      <c r="H70" s="28">
        <v>130001622</v>
      </c>
      <c r="I70" s="30" t="s">
        <v>692</v>
      </c>
      <c r="J70" s="30" t="s">
        <v>693</v>
      </c>
      <c r="K70" s="146" t="s">
        <v>9</v>
      </c>
      <c r="L70" s="30" t="s">
        <v>657</v>
      </c>
      <c r="M70" s="30"/>
      <c r="N70" s="35"/>
      <c r="O70" s="35" t="s">
        <v>658</v>
      </c>
      <c r="P70" s="263" t="s">
        <v>738</v>
      </c>
      <c r="Q70" s="35" t="s">
        <v>257</v>
      </c>
      <c r="R70" s="30" t="s">
        <v>164</v>
      </c>
      <c r="S70" s="35" t="s">
        <v>162</v>
      </c>
      <c r="T70" s="30" t="s">
        <v>197</v>
      </c>
      <c r="U70" s="30" t="s">
        <v>10</v>
      </c>
      <c r="V70" s="35"/>
      <c r="W70" s="259" t="s">
        <v>659</v>
      </c>
      <c r="X70" s="35" t="s">
        <v>275</v>
      </c>
      <c r="Y70" s="28">
        <v>0</v>
      </c>
      <c r="Z70" s="68">
        <v>90</v>
      </c>
      <c r="AA70" s="54">
        <v>10</v>
      </c>
      <c r="AB70" s="30" t="s">
        <v>198</v>
      </c>
      <c r="AC70" s="26" t="s">
        <v>165</v>
      </c>
      <c r="AD70" s="260">
        <v>1</v>
      </c>
      <c r="AE70" s="261">
        <v>25105085.199999999</v>
      </c>
      <c r="AF70" s="261">
        <f t="shared" si="88"/>
        <v>25105085.199999999</v>
      </c>
      <c r="AG70" s="261">
        <f t="shared" si="89"/>
        <v>28117695.424000002</v>
      </c>
      <c r="AH70" s="260">
        <v>1</v>
      </c>
      <c r="AI70" s="261">
        <v>25105085.199999999</v>
      </c>
      <c r="AJ70" s="261">
        <f t="shared" si="90"/>
        <v>25105085.199999999</v>
      </c>
      <c r="AK70" s="261">
        <f t="shared" si="91"/>
        <v>28117695.424000002</v>
      </c>
      <c r="AL70" s="260">
        <v>1</v>
      </c>
      <c r="AM70" s="261">
        <v>25105085.199999999</v>
      </c>
      <c r="AN70" s="261">
        <f t="shared" si="92"/>
        <v>25105085.199999999</v>
      </c>
      <c r="AO70" s="261">
        <f t="shared" si="93"/>
        <v>28117695.424000002</v>
      </c>
      <c r="AP70" s="260">
        <v>1</v>
      </c>
      <c r="AQ70" s="261">
        <v>25105085.199999999</v>
      </c>
      <c r="AR70" s="261">
        <f t="shared" si="94"/>
        <v>25105085.199999999</v>
      </c>
      <c r="AS70" s="261">
        <f t="shared" si="95"/>
        <v>28117695.424000002</v>
      </c>
      <c r="AT70" s="262">
        <v>1</v>
      </c>
      <c r="AU70" s="261">
        <v>25105085.199999999</v>
      </c>
      <c r="AV70" s="261">
        <f t="shared" si="96"/>
        <v>25105085.199999999</v>
      </c>
      <c r="AW70" s="261">
        <f t="shared" si="97"/>
        <v>28117695.424000002</v>
      </c>
      <c r="AX70" s="262">
        <f t="shared" si="98"/>
        <v>5</v>
      </c>
      <c r="AY70" s="261">
        <v>0</v>
      </c>
      <c r="AZ70" s="261">
        <f t="shared" si="99"/>
        <v>0</v>
      </c>
      <c r="BA70" s="159" t="s">
        <v>660</v>
      </c>
      <c r="BB70" s="30"/>
      <c r="BC70" s="30"/>
      <c r="BD70" s="30"/>
      <c r="BE70" s="30"/>
      <c r="BF70" s="30"/>
      <c r="BG70" s="57"/>
      <c r="BH70" s="57"/>
      <c r="BI70" s="57"/>
      <c r="BJ70" s="45"/>
      <c r="BK70" s="45"/>
      <c r="BL70" s="25"/>
      <c r="BM70" s="44" t="s">
        <v>661</v>
      </c>
    </row>
    <row r="71" spans="1:66" s="6" customFormat="1" ht="13.15" customHeight="1" x14ac:dyDescent="0.25">
      <c r="A71" s="446" t="s">
        <v>34</v>
      </c>
      <c r="B71" s="362"/>
      <c r="C71" s="447" t="s">
        <v>689</v>
      </c>
      <c r="D71" s="448" t="s">
        <v>709</v>
      </c>
      <c r="E71" s="462"/>
      <c r="F71" s="362" t="s">
        <v>690</v>
      </c>
      <c r="G71" s="360" t="s">
        <v>691</v>
      </c>
      <c r="H71" s="449">
        <v>130001622</v>
      </c>
      <c r="I71" s="360" t="s">
        <v>692</v>
      </c>
      <c r="J71" s="360" t="s">
        <v>693</v>
      </c>
      <c r="K71" s="450" t="s">
        <v>9</v>
      </c>
      <c r="L71" s="451" t="s">
        <v>1025</v>
      </c>
      <c r="M71" s="360"/>
      <c r="N71" s="446"/>
      <c r="O71" s="446" t="s">
        <v>658</v>
      </c>
      <c r="P71" s="463" t="s">
        <v>738</v>
      </c>
      <c r="Q71" s="452" t="s">
        <v>1047</v>
      </c>
      <c r="R71" s="360" t="s">
        <v>164</v>
      </c>
      <c r="S71" s="446" t="s">
        <v>162</v>
      </c>
      <c r="T71" s="360" t="s">
        <v>197</v>
      </c>
      <c r="U71" s="360" t="s">
        <v>10</v>
      </c>
      <c r="V71" s="446"/>
      <c r="W71" s="453" t="s">
        <v>659</v>
      </c>
      <c r="X71" s="446" t="s">
        <v>275</v>
      </c>
      <c r="Y71" s="449">
        <v>0</v>
      </c>
      <c r="Z71" s="454">
        <v>90</v>
      </c>
      <c r="AA71" s="455">
        <v>10</v>
      </c>
      <c r="AB71" s="360" t="s">
        <v>198</v>
      </c>
      <c r="AC71" s="456" t="s">
        <v>165</v>
      </c>
      <c r="AD71" s="457">
        <v>1</v>
      </c>
      <c r="AE71" s="458">
        <v>25105085.199999999</v>
      </c>
      <c r="AF71" s="458">
        <v>25105085.199999999</v>
      </c>
      <c r="AG71" s="458">
        <v>28117695.424000002</v>
      </c>
      <c r="AH71" s="457">
        <v>1</v>
      </c>
      <c r="AI71" s="458">
        <v>25105085.199999999</v>
      </c>
      <c r="AJ71" s="458">
        <v>25105085.199999999</v>
      </c>
      <c r="AK71" s="458">
        <v>28117695.424000002</v>
      </c>
      <c r="AL71" s="457">
        <v>1</v>
      </c>
      <c r="AM71" s="458">
        <v>25105085.199999999</v>
      </c>
      <c r="AN71" s="458">
        <v>25105085.199999999</v>
      </c>
      <c r="AO71" s="458">
        <v>28117695.424000002</v>
      </c>
      <c r="AP71" s="457">
        <v>1</v>
      </c>
      <c r="AQ71" s="458">
        <v>25105085.199999999</v>
      </c>
      <c r="AR71" s="458">
        <v>25105085.199999999</v>
      </c>
      <c r="AS71" s="458">
        <v>28117695.424000002</v>
      </c>
      <c r="AT71" s="459">
        <v>1</v>
      </c>
      <c r="AU71" s="458">
        <v>25105085.199999999</v>
      </c>
      <c r="AV71" s="458">
        <v>25105085.199999999</v>
      </c>
      <c r="AW71" s="458">
        <v>28117695.424000002</v>
      </c>
      <c r="AX71" s="459">
        <v>5</v>
      </c>
      <c r="AY71" s="460">
        <f t="shared" ref="AY71" si="114">AF71+AJ71+AR71+AN71+AV71</f>
        <v>125525426</v>
      </c>
      <c r="AZ71" s="460">
        <f t="shared" ref="AZ71" si="115">AG71+AK71+AO71+AS71+AW71</f>
        <v>140588477.12</v>
      </c>
      <c r="BA71" s="461" t="s">
        <v>660</v>
      </c>
      <c r="BB71" s="360"/>
      <c r="BC71" s="360"/>
      <c r="BD71" s="360"/>
      <c r="BE71" s="360"/>
      <c r="BF71" s="360"/>
      <c r="BG71" s="368"/>
      <c r="BH71" s="368"/>
      <c r="BI71" s="368"/>
      <c r="BJ71" s="366"/>
      <c r="BK71" s="366"/>
      <c r="BL71" s="365"/>
      <c r="BM71" s="362" t="s">
        <v>661</v>
      </c>
    </row>
    <row r="72" spans="1:66" s="438" customFormat="1" ht="12" customHeight="1" x14ac:dyDescent="0.25">
      <c r="A72" s="414" t="s">
        <v>266</v>
      </c>
      <c r="B72" s="414"/>
      <c r="C72" s="415" t="s">
        <v>1021</v>
      </c>
      <c r="D72" s="548" t="s">
        <v>1086</v>
      </c>
      <c r="E72" s="416"/>
      <c r="F72" s="416"/>
      <c r="G72" s="417" t="s">
        <v>1022</v>
      </c>
      <c r="H72" s="418">
        <v>120010803</v>
      </c>
      <c r="I72" s="419" t="s">
        <v>1023</v>
      </c>
      <c r="J72" s="419" t="s">
        <v>1024</v>
      </c>
      <c r="K72" s="419" t="s">
        <v>9</v>
      </c>
      <c r="L72" s="420" t="s">
        <v>1025</v>
      </c>
      <c r="M72" s="417"/>
      <c r="N72" s="421"/>
      <c r="O72" s="420" t="s">
        <v>658</v>
      </c>
      <c r="P72" s="419" t="s">
        <v>1026</v>
      </c>
      <c r="Q72" s="422" t="s">
        <v>258</v>
      </c>
      <c r="R72" s="419" t="s">
        <v>164</v>
      </c>
      <c r="S72" s="420" t="s">
        <v>162</v>
      </c>
      <c r="T72" s="419" t="s">
        <v>1027</v>
      </c>
      <c r="U72" s="419" t="s">
        <v>10</v>
      </c>
      <c r="V72" s="423"/>
      <c r="W72" s="424" t="s">
        <v>290</v>
      </c>
      <c r="X72" s="425" t="s">
        <v>316</v>
      </c>
      <c r="Y72" s="426"/>
      <c r="Z72" s="427">
        <v>90</v>
      </c>
      <c r="AA72" s="428">
        <v>10</v>
      </c>
      <c r="AB72" s="419" t="s">
        <v>698</v>
      </c>
      <c r="AC72" s="429" t="s">
        <v>165</v>
      </c>
      <c r="AD72" s="430">
        <v>12</v>
      </c>
      <c r="AE72" s="430">
        <v>6072500</v>
      </c>
      <c r="AF72" s="430">
        <f>AE72*AD72</f>
        <v>72870000</v>
      </c>
      <c r="AG72" s="430">
        <f>AF72*1.12</f>
        <v>81614400.000000015</v>
      </c>
      <c r="AH72" s="430">
        <v>12</v>
      </c>
      <c r="AI72" s="430">
        <v>6072500</v>
      </c>
      <c r="AJ72" s="430">
        <f>AI72*AH72</f>
        <v>72870000</v>
      </c>
      <c r="AK72" s="430">
        <f>AJ72*1.12</f>
        <v>81614400.000000015</v>
      </c>
      <c r="AL72" s="430">
        <v>12</v>
      </c>
      <c r="AM72" s="430">
        <v>6072500</v>
      </c>
      <c r="AN72" s="431">
        <f>AM72*AL72</f>
        <v>72870000</v>
      </c>
      <c r="AO72" s="431">
        <f>AN72*1.12</f>
        <v>81614400.000000015</v>
      </c>
      <c r="AP72" s="430"/>
      <c r="AQ72" s="430"/>
      <c r="AR72" s="431"/>
      <c r="AS72" s="431"/>
      <c r="AT72" s="430"/>
      <c r="AU72" s="430"/>
      <c r="AV72" s="431"/>
      <c r="AW72" s="431"/>
      <c r="AX72" s="432">
        <f>AD72+AH72+AL72+AP72</f>
        <v>36</v>
      </c>
      <c r="AY72" s="431">
        <f>AF72+AJ72+AR72+AN72+AV72</f>
        <v>218610000</v>
      </c>
      <c r="AZ72" s="431">
        <f>AG72+AK72+AO72+AS72+AW72</f>
        <v>244843200.00000006</v>
      </c>
      <c r="BA72" s="433" t="s">
        <v>660</v>
      </c>
      <c r="BB72" s="417"/>
      <c r="BC72" s="417"/>
      <c r="BD72" s="414" t="s">
        <v>1028</v>
      </c>
      <c r="BE72" s="417"/>
      <c r="BF72" s="417"/>
      <c r="BG72" s="434"/>
      <c r="BH72" s="435"/>
      <c r="BI72" s="435"/>
      <c r="BJ72" s="436"/>
      <c r="BK72" s="435"/>
      <c r="BL72" s="416"/>
      <c r="BM72" s="416"/>
      <c r="BN72" s="437"/>
    </row>
    <row r="73" spans="1:66" s="440" customFormat="1" ht="12" customHeight="1" x14ac:dyDescent="0.25">
      <c r="A73" s="414" t="s">
        <v>190</v>
      </c>
      <c r="B73" s="414"/>
      <c r="C73" s="415" t="s">
        <v>1029</v>
      </c>
      <c r="D73" s="548" t="s">
        <v>1087</v>
      </c>
      <c r="E73" s="439"/>
      <c r="F73" s="416"/>
      <c r="G73" s="417" t="s">
        <v>1030</v>
      </c>
      <c r="H73" s="418">
        <v>120008196</v>
      </c>
      <c r="I73" s="419" t="s">
        <v>1031</v>
      </c>
      <c r="J73" s="419" t="s">
        <v>1032</v>
      </c>
      <c r="K73" s="419" t="s">
        <v>9</v>
      </c>
      <c r="L73" s="420" t="s">
        <v>1025</v>
      </c>
      <c r="M73" s="417"/>
      <c r="N73" s="421"/>
      <c r="O73" s="420" t="s">
        <v>658</v>
      </c>
      <c r="P73" s="419" t="s">
        <v>1026</v>
      </c>
      <c r="Q73" s="422" t="s">
        <v>258</v>
      </c>
      <c r="R73" s="419" t="s">
        <v>164</v>
      </c>
      <c r="S73" s="420" t="s">
        <v>162</v>
      </c>
      <c r="T73" s="419" t="s">
        <v>1027</v>
      </c>
      <c r="U73" s="419" t="s">
        <v>10</v>
      </c>
      <c r="V73" s="423"/>
      <c r="W73" s="424" t="s">
        <v>290</v>
      </c>
      <c r="X73" s="425" t="s">
        <v>316</v>
      </c>
      <c r="Y73" s="426"/>
      <c r="Z73" s="427">
        <v>90</v>
      </c>
      <c r="AA73" s="428">
        <v>10</v>
      </c>
      <c r="AB73" s="419" t="s">
        <v>198</v>
      </c>
      <c r="AC73" s="429" t="s">
        <v>165</v>
      </c>
      <c r="AD73" s="430">
        <v>614</v>
      </c>
      <c r="AE73" s="430">
        <v>440000</v>
      </c>
      <c r="AF73" s="430">
        <f>AE73*AD73</f>
        <v>270160000</v>
      </c>
      <c r="AG73" s="430">
        <f>AF73*1.12</f>
        <v>302579200</v>
      </c>
      <c r="AH73" s="430">
        <v>100</v>
      </c>
      <c r="AI73" s="430">
        <v>440000</v>
      </c>
      <c r="AJ73" s="430">
        <f>AI73*AH73</f>
        <v>44000000</v>
      </c>
      <c r="AK73" s="430">
        <f t="shared" ref="AK73:AK76" si="116">AJ73*1.12</f>
        <v>49280000.000000007</v>
      </c>
      <c r="AL73" s="430">
        <v>100</v>
      </c>
      <c r="AM73" s="430">
        <v>440000</v>
      </c>
      <c r="AN73" s="431">
        <f>AM73*AL73</f>
        <v>44000000</v>
      </c>
      <c r="AO73" s="431">
        <f t="shared" ref="AO73:AO76" si="117">AN73*1.12</f>
        <v>49280000.000000007</v>
      </c>
      <c r="AP73" s="430"/>
      <c r="AQ73" s="430"/>
      <c r="AR73" s="431"/>
      <c r="AS73" s="431"/>
      <c r="AT73" s="430"/>
      <c r="AU73" s="430"/>
      <c r="AV73" s="431"/>
      <c r="AW73" s="431"/>
      <c r="AX73" s="432">
        <f>AD73+AH73+AL73+AP73</f>
        <v>814</v>
      </c>
      <c r="AY73" s="431">
        <f t="shared" ref="AY73:AY76" si="118">AF73+AJ73+AR73+AN73+AV73</f>
        <v>358160000</v>
      </c>
      <c r="AZ73" s="431">
        <f t="shared" ref="AZ73:AZ76" si="119">AG73+AK73+AO73+AS73+AW73</f>
        <v>401139200</v>
      </c>
      <c r="BA73" s="433" t="s">
        <v>660</v>
      </c>
      <c r="BB73" s="417"/>
      <c r="BC73" s="417"/>
      <c r="BD73" s="414" t="s">
        <v>1033</v>
      </c>
      <c r="BE73" s="417"/>
      <c r="BF73" s="417"/>
      <c r="BG73" s="434"/>
      <c r="BH73" s="435"/>
      <c r="BI73" s="435"/>
      <c r="BJ73" s="436"/>
      <c r="BK73" s="435"/>
      <c r="BL73" s="416"/>
      <c r="BM73" s="416"/>
      <c r="BN73" s="437"/>
    </row>
    <row r="74" spans="1:66" s="438" customFormat="1" ht="12" customHeight="1" x14ac:dyDescent="0.25">
      <c r="A74" s="414" t="s">
        <v>1034</v>
      </c>
      <c r="B74" s="414"/>
      <c r="C74" s="415" t="s">
        <v>1035</v>
      </c>
      <c r="D74" s="548" t="s">
        <v>1088</v>
      </c>
      <c r="E74" s="416"/>
      <c r="F74" s="416"/>
      <c r="G74" s="417" t="s">
        <v>1036</v>
      </c>
      <c r="H74" s="418">
        <v>120000211</v>
      </c>
      <c r="I74" s="419" t="s">
        <v>1037</v>
      </c>
      <c r="J74" s="419" t="s">
        <v>1038</v>
      </c>
      <c r="K74" s="419" t="s">
        <v>9</v>
      </c>
      <c r="L74" s="420" t="s">
        <v>1025</v>
      </c>
      <c r="M74" s="417"/>
      <c r="N74" s="421"/>
      <c r="O74" s="420" t="s">
        <v>658</v>
      </c>
      <c r="P74" s="419" t="s">
        <v>1026</v>
      </c>
      <c r="Q74" s="422" t="s">
        <v>258</v>
      </c>
      <c r="R74" s="419" t="s">
        <v>164</v>
      </c>
      <c r="S74" s="420" t="s">
        <v>162</v>
      </c>
      <c r="T74" s="419" t="s">
        <v>1027</v>
      </c>
      <c r="U74" s="419" t="s">
        <v>10</v>
      </c>
      <c r="V74" s="423"/>
      <c r="W74" s="424" t="s">
        <v>290</v>
      </c>
      <c r="X74" s="425" t="s">
        <v>316</v>
      </c>
      <c r="Y74" s="426"/>
      <c r="Z74" s="427">
        <v>90</v>
      </c>
      <c r="AA74" s="428">
        <v>10</v>
      </c>
      <c r="AB74" s="419" t="s">
        <v>198</v>
      </c>
      <c r="AC74" s="429" t="s">
        <v>165</v>
      </c>
      <c r="AD74" s="430">
        <v>3</v>
      </c>
      <c r="AE74" s="430">
        <v>70245</v>
      </c>
      <c r="AF74" s="430">
        <f>AE74*AD74</f>
        <v>210735</v>
      </c>
      <c r="AG74" s="430">
        <f>AF74*1.12</f>
        <v>236023.2</v>
      </c>
      <c r="AH74" s="430">
        <v>3</v>
      </c>
      <c r="AI74" s="430">
        <v>70245</v>
      </c>
      <c r="AJ74" s="430">
        <f>AI74*AH74</f>
        <v>210735</v>
      </c>
      <c r="AK74" s="430">
        <f t="shared" si="116"/>
        <v>236023.2</v>
      </c>
      <c r="AL74" s="430">
        <v>3</v>
      </c>
      <c r="AM74" s="430">
        <v>70245</v>
      </c>
      <c r="AN74" s="431">
        <f>AM74*AL74</f>
        <v>210735</v>
      </c>
      <c r="AO74" s="431">
        <f t="shared" si="117"/>
        <v>236023.2</v>
      </c>
      <c r="AP74" s="430"/>
      <c r="AQ74" s="430"/>
      <c r="AR74" s="431"/>
      <c r="AS74" s="431"/>
      <c r="AT74" s="430"/>
      <c r="AU74" s="430"/>
      <c r="AV74" s="431"/>
      <c r="AW74" s="431"/>
      <c r="AX74" s="432">
        <f>AD74+AH74+AL74+AP74</f>
        <v>9</v>
      </c>
      <c r="AY74" s="431">
        <f t="shared" si="118"/>
        <v>632205</v>
      </c>
      <c r="AZ74" s="431">
        <f t="shared" si="119"/>
        <v>708069.60000000009</v>
      </c>
      <c r="BA74" s="433" t="s">
        <v>660</v>
      </c>
      <c r="BB74" s="417"/>
      <c r="BC74" s="417"/>
      <c r="BD74" s="417" t="s">
        <v>1039</v>
      </c>
      <c r="BE74" s="417"/>
      <c r="BF74" s="417"/>
      <c r="BG74" s="434"/>
      <c r="BH74" s="435"/>
      <c r="BI74" s="435"/>
      <c r="BJ74" s="436"/>
      <c r="BK74" s="435"/>
      <c r="BL74" s="416"/>
      <c r="BM74" s="416"/>
      <c r="BN74" s="437"/>
    </row>
    <row r="75" spans="1:66" s="438" customFormat="1" ht="12" customHeight="1" x14ac:dyDescent="0.25">
      <c r="A75" s="414" t="s">
        <v>1034</v>
      </c>
      <c r="B75" s="414"/>
      <c r="C75" s="415" t="s">
        <v>1040</v>
      </c>
      <c r="D75" s="548" t="s">
        <v>1089</v>
      </c>
      <c r="E75" s="416"/>
      <c r="F75" s="416"/>
      <c r="G75" s="417" t="s">
        <v>1036</v>
      </c>
      <c r="H75" s="418">
        <v>120004010</v>
      </c>
      <c r="I75" s="419" t="s">
        <v>1037</v>
      </c>
      <c r="J75" s="419" t="s">
        <v>1038</v>
      </c>
      <c r="K75" s="419" t="s">
        <v>9</v>
      </c>
      <c r="L75" s="420" t="s">
        <v>1025</v>
      </c>
      <c r="M75" s="417"/>
      <c r="N75" s="421"/>
      <c r="O75" s="420" t="s">
        <v>658</v>
      </c>
      <c r="P75" s="419" t="s">
        <v>1026</v>
      </c>
      <c r="Q75" s="422" t="s">
        <v>258</v>
      </c>
      <c r="R75" s="419" t="s">
        <v>164</v>
      </c>
      <c r="S75" s="420" t="s">
        <v>162</v>
      </c>
      <c r="T75" s="419" t="s">
        <v>1027</v>
      </c>
      <c r="U75" s="419" t="s">
        <v>10</v>
      </c>
      <c r="V75" s="423"/>
      <c r="W75" s="424" t="s">
        <v>290</v>
      </c>
      <c r="X75" s="425" t="s">
        <v>316</v>
      </c>
      <c r="Y75" s="426"/>
      <c r="Z75" s="427">
        <v>90</v>
      </c>
      <c r="AA75" s="428">
        <v>10</v>
      </c>
      <c r="AB75" s="419" t="s">
        <v>198</v>
      </c>
      <c r="AC75" s="429" t="s">
        <v>165</v>
      </c>
      <c r="AD75" s="430">
        <v>16</v>
      </c>
      <c r="AE75" s="430">
        <v>177922.5</v>
      </c>
      <c r="AF75" s="430">
        <f>AE75*AD75</f>
        <v>2846760</v>
      </c>
      <c r="AG75" s="430">
        <f>AF75*1.12</f>
        <v>3188371.2</v>
      </c>
      <c r="AH75" s="430">
        <v>16</v>
      </c>
      <c r="AI75" s="430">
        <v>177922.5</v>
      </c>
      <c r="AJ75" s="430">
        <f>AI75*AH75</f>
        <v>2846760</v>
      </c>
      <c r="AK75" s="430">
        <f t="shared" si="116"/>
        <v>3188371.2</v>
      </c>
      <c r="AL75" s="430">
        <v>16</v>
      </c>
      <c r="AM75" s="430">
        <v>177922.5</v>
      </c>
      <c r="AN75" s="431">
        <f>AM75*AL75</f>
        <v>2846760</v>
      </c>
      <c r="AO75" s="431">
        <f t="shared" si="117"/>
        <v>3188371.2</v>
      </c>
      <c r="AP75" s="430"/>
      <c r="AQ75" s="430"/>
      <c r="AR75" s="431"/>
      <c r="AS75" s="431"/>
      <c r="AT75" s="430"/>
      <c r="AU75" s="430"/>
      <c r="AV75" s="431"/>
      <c r="AW75" s="431"/>
      <c r="AX75" s="432">
        <f>AD75+AH75+AL75+AP75</f>
        <v>48</v>
      </c>
      <c r="AY75" s="431">
        <f t="shared" si="118"/>
        <v>8540280</v>
      </c>
      <c r="AZ75" s="431">
        <f t="shared" si="119"/>
        <v>9565113.6000000015</v>
      </c>
      <c r="BA75" s="433" t="s">
        <v>660</v>
      </c>
      <c r="BB75" s="417"/>
      <c r="BC75" s="417"/>
      <c r="BD75" s="417" t="s">
        <v>1041</v>
      </c>
      <c r="BE75" s="417"/>
      <c r="BF75" s="417"/>
      <c r="BG75" s="434"/>
      <c r="BH75" s="435"/>
      <c r="BI75" s="435"/>
      <c r="BJ75" s="436"/>
      <c r="BK75" s="435"/>
      <c r="BL75" s="416"/>
      <c r="BM75" s="416"/>
      <c r="BN75" s="437"/>
    </row>
    <row r="76" spans="1:66" s="438" customFormat="1" ht="12.95" customHeight="1" x14ac:dyDescent="0.25">
      <c r="A76" s="414" t="s">
        <v>1034</v>
      </c>
      <c r="B76" s="414"/>
      <c r="C76" s="415" t="s">
        <v>1042</v>
      </c>
      <c r="D76" s="548" t="s">
        <v>1090</v>
      </c>
      <c r="E76" s="416"/>
      <c r="F76" s="416"/>
      <c r="G76" s="441" t="s">
        <v>1043</v>
      </c>
      <c r="H76" s="442">
        <v>120008575</v>
      </c>
      <c r="I76" s="419" t="s">
        <v>1037</v>
      </c>
      <c r="J76" s="419" t="s">
        <v>1044</v>
      </c>
      <c r="K76" s="419" t="s">
        <v>9</v>
      </c>
      <c r="L76" s="420" t="s">
        <v>1025</v>
      </c>
      <c r="M76" s="443"/>
      <c r="N76" s="444"/>
      <c r="O76" s="420" t="s">
        <v>658</v>
      </c>
      <c r="P76" s="419" t="s">
        <v>1026</v>
      </c>
      <c r="Q76" s="422" t="s">
        <v>258</v>
      </c>
      <c r="R76" s="419" t="s">
        <v>164</v>
      </c>
      <c r="S76" s="420" t="s">
        <v>162</v>
      </c>
      <c r="T76" s="419" t="s">
        <v>1027</v>
      </c>
      <c r="U76" s="419" t="s">
        <v>10</v>
      </c>
      <c r="V76" s="444"/>
      <c r="W76" s="424" t="s">
        <v>290</v>
      </c>
      <c r="X76" s="425" t="s">
        <v>316</v>
      </c>
      <c r="Y76" s="426"/>
      <c r="Z76" s="427">
        <v>90</v>
      </c>
      <c r="AA76" s="428">
        <v>10</v>
      </c>
      <c r="AB76" s="419" t="s">
        <v>198</v>
      </c>
      <c r="AC76" s="429" t="s">
        <v>165</v>
      </c>
      <c r="AD76" s="445">
        <v>3</v>
      </c>
      <c r="AE76" s="445">
        <v>1770840</v>
      </c>
      <c r="AF76" s="430">
        <f>AE76*AD76</f>
        <v>5312520</v>
      </c>
      <c r="AG76" s="430">
        <f>AF76*1.12</f>
        <v>5950022.4000000004</v>
      </c>
      <c r="AH76" s="445">
        <v>3</v>
      </c>
      <c r="AI76" s="445">
        <v>1770840</v>
      </c>
      <c r="AJ76" s="430">
        <f>AI76*AH76</f>
        <v>5312520</v>
      </c>
      <c r="AK76" s="430">
        <f t="shared" si="116"/>
        <v>5950022.4000000004</v>
      </c>
      <c r="AL76" s="445">
        <v>3</v>
      </c>
      <c r="AM76" s="445">
        <v>1770840</v>
      </c>
      <c r="AN76" s="431">
        <f>AM76*AL76</f>
        <v>5312520</v>
      </c>
      <c r="AO76" s="431">
        <f t="shared" si="117"/>
        <v>5950022.4000000004</v>
      </c>
      <c r="AP76" s="445"/>
      <c r="AQ76" s="445"/>
      <c r="AR76" s="431"/>
      <c r="AS76" s="431"/>
      <c r="AT76" s="445"/>
      <c r="AU76" s="445"/>
      <c r="AV76" s="431"/>
      <c r="AW76" s="431"/>
      <c r="AX76" s="432">
        <f>AD76+AH76+AL76+AP76</f>
        <v>9</v>
      </c>
      <c r="AY76" s="431">
        <f t="shared" si="118"/>
        <v>15937560</v>
      </c>
      <c r="AZ76" s="431">
        <f t="shared" si="119"/>
        <v>17850067.200000003</v>
      </c>
      <c r="BA76" s="433" t="s">
        <v>660</v>
      </c>
      <c r="BB76" s="443"/>
      <c r="BC76" s="443"/>
      <c r="BD76" s="443" t="s">
        <v>1045</v>
      </c>
      <c r="BE76" s="443"/>
      <c r="BF76" s="443"/>
      <c r="BG76" s="434"/>
      <c r="BH76" s="435"/>
      <c r="BI76" s="435"/>
      <c r="BJ76" s="436"/>
      <c r="BK76" s="435"/>
      <c r="BL76" s="416"/>
      <c r="BM76" s="416"/>
    </row>
    <row r="77" spans="1:66" ht="13.15" customHeight="1" x14ac:dyDescent="0.2">
      <c r="A77" s="14"/>
      <c r="B77" s="14"/>
      <c r="C77" s="14"/>
      <c r="D77" s="14"/>
      <c r="E77" s="14"/>
      <c r="F77" s="15" t="s">
        <v>170</v>
      </c>
      <c r="G77" s="14"/>
      <c r="H77" s="14"/>
      <c r="I77" s="14"/>
      <c r="J77" s="14"/>
      <c r="K77" s="14"/>
      <c r="L77" s="14"/>
      <c r="M77" s="14"/>
      <c r="N77" s="14"/>
      <c r="O77" s="14"/>
      <c r="P77" s="14"/>
      <c r="Q77" s="14"/>
      <c r="R77" s="14"/>
      <c r="S77" s="14"/>
      <c r="T77" s="14"/>
      <c r="U77" s="14"/>
      <c r="V77" s="14"/>
      <c r="W77" s="14"/>
      <c r="X77" s="14"/>
      <c r="Y77" s="14"/>
      <c r="Z77" s="14"/>
      <c r="AA77" s="14"/>
      <c r="AB77" s="14"/>
      <c r="AC77" s="14"/>
      <c r="AD77" s="16"/>
      <c r="AE77" s="16"/>
      <c r="AF77" s="16"/>
      <c r="AG77" s="16"/>
      <c r="AH77" s="16"/>
      <c r="AI77" s="16"/>
      <c r="AJ77" s="16"/>
      <c r="AK77" s="16"/>
      <c r="AL77" s="16"/>
      <c r="AM77" s="16"/>
      <c r="AN77" s="16"/>
      <c r="AO77" s="16"/>
      <c r="AP77" s="16"/>
      <c r="AQ77" s="16"/>
      <c r="AR77" s="16"/>
      <c r="AS77" s="16"/>
      <c r="AT77" s="16"/>
      <c r="AU77" s="16"/>
      <c r="AV77" s="16"/>
      <c r="AW77" s="16"/>
      <c r="AX77" s="16"/>
      <c r="AY77" s="18">
        <f>SUM(AY10:AY76)</f>
        <v>6186810186.6799994</v>
      </c>
      <c r="AZ77" s="18">
        <f>SUM(AZ10:AZ70)</f>
        <v>6114533281.5616007</v>
      </c>
      <c r="BA77" s="14"/>
      <c r="BB77" s="14"/>
      <c r="BC77" s="14"/>
      <c r="BD77" s="14"/>
      <c r="BE77" s="14"/>
      <c r="BF77" s="14"/>
      <c r="BG77" s="14"/>
      <c r="BH77" s="14"/>
      <c r="BI77" s="14"/>
      <c r="BJ77" s="14"/>
      <c r="BK77" s="14"/>
      <c r="BL77" s="14"/>
      <c r="BM77" s="14"/>
      <c r="BN77" s="14"/>
    </row>
    <row r="78" spans="1:66" ht="13.15" customHeight="1" x14ac:dyDescent="0.2">
      <c r="A78" s="14"/>
      <c r="B78" s="14"/>
      <c r="C78" s="14"/>
      <c r="D78" s="14"/>
      <c r="E78" s="14"/>
      <c r="F78" s="7" t="s">
        <v>32</v>
      </c>
      <c r="G78" s="14"/>
      <c r="H78" s="14"/>
      <c r="I78" s="14"/>
      <c r="J78" s="14"/>
      <c r="K78" s="14"/>
      <c r="L78" s="14"/>
      <c r="M78" s="14"/>
      <c r="N78" s="14"/>
      <c r="O78" s="14"/>
      <c r="P78" s="14"/>
      <c r="Q78" s="14"/>
      <c r="R78" s="14"/>
      <c r="S78" s="14"/>
      <c r="T78" s="14"/>
      <c r="U78" s="14"/>
      <c r="V78" s="14"/>
      <c r="W78" s="14"/>
      <c r="X78" s="14"/>
      <c r="Y78" s="14"/>
      <c r="Z78" s="14"/>
      <c r="AA78" s="14"/>
      <c r="AB78" s="14"/>
      <c r="AC78" s="14"/>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4"/>
      <c r="BB78" s="14"/>
      <c r="BC78" s="14"/>
      <c r="BD78" s="14"/>
      <c r="BE78" s="14"/>
      <c r="BF78" s="14"/>
      <c r="BG78" s="14"/>
      <c r="BH78" s="14"/>
      <c r="BI78" s="14"/>
      <c r="BJ78" s="14"/>
      <c r="BK78" s="14"/>
      <c r="BL78" s="14"/>
      <c r="BM78" s="14"/>
      <c r="BN78" s="14"/>
    </row>
    <row r="79" spans="1:66" s="6" customFormat="1" ht="12" customHeight="1" x14ac:dyDescent="0.25">
      <c r="A79" s="77" t="s">
        <v>186</v>
      </c>
      <c r="B79" s="46" t="s">
        <v>311</v>
      </c>
      <c r="C79" s="233" t="s">
        <v>312</v>
      </c>
      <c r="D79" s="358" t="s">
        <v>265</v>
      </c>
      <c r="E79" s="32"/>
      <c r="F79" s="44" t="s">
        <v>36</v>
      </c>
      <c r="G79" s="264" t="s">
        <v>313</v>
      </c>
      <c r="H79" s="265" t="s">
        <v>314</v>
      </c>
      <c r="I79" s="265" t="s">
        <v>314</v>
      </c>
      <c r="J79" s="78" t="s">
        <v>315</v>
      </c>
      <c r="K79" s="46" t="s">
        <v>22</v>
      </c>
      <c r="L79" s="46"/>
      <c r="M79" s="46"/>
      <c r="N79" s="79">
        <v>45</v>
      </c>
      <c r="O79" s="79">
        <v>230000000</v>
      </c>
      <c r="P79" s="196" t="s">
        <v>163</v>
      </c>
      <c r="Q79" s="46" t="s">
        <v>274</v>
      </c>
      <c r="R79" s="47" t="s">
        <v>164</v>
      </c>
      <c r="S79" s="79">
        <v>230000000</v>
      </c>
      <c r="T79" s="80" t="s">
        <v>31</v>
      </c>
      <c r="U79" s="46"/>
      <c r="V79" s="47" t="s">
        <v>316</v>
      </c>
      <c r="W79" s="46"/>
      <c r="X79" s="47"/>
      <c r="Y79" s="266">
        <v>0</v>
      </c>
      <c r="Z79" s="79">
        <v>90</v>
      </c>
      <c r="AA79" s="266">
        <v>10</v>
      </c>
      <c r="AB79" s="46"/>
      <c r="AC79" s="46" t="s">
        <v>259</v>
      </c>
      <c r="AD79" s="267"/>
      <c r="AE79" s="267"/>
      <c r="AF79" s="268">
        <v>13340000</v>
      </c>
      <c r="AG79" s="269">
        <f>AF79*1.12</f>
        <v>14940800.000000002</v>
      </c>
      <c r="AH79" s="270"/>
      <c r="AI79" s="270"/>
      <c r="AJ79" s="271">
        <v>19061250</v>
      </c>
      <c r="AK79" s="269">
        <f>AJ79*1.12</f>
        <v>21348600.000000004</v>
      </c>
      <c r="AL79" s="269"/>
      <c r="AM79" s="269"/>
      <c r="AN79" s="269">
        <v>14115000</v>
      </c>
      <c r="AO79" s="269">
        <f>AN79*1.12</f>
        <v>15808800.000000002</v>
      </c>
      <c r="AP79" s="46"/>
      <c r="AQ79" s="46"/>
      <c r="AR79" s="46"/>
      <c r="AS79" s="46"/>
      <c r="AT79" s="46"/>
      <c r="AU79" s="46"/>
      <c r="AV79" s="46"/>
      <c r="AW79" s="46"/>
      <c r="AX79" s="272">
        <f>AD79+AH79+AL79+AP79+AT79</f>
        <v>0</v>
      </c>
      <c r="AY79" s="272">
        <f>AF79+AJ79+AN79+AR79+AV79</f>
        <v>46516250</v>
      </c>
      <c r="AZ79" s="272">
        <f>AG79+AK79+AO79+AS79+AW79</f>
        <v>52098200.000000007</v>
      </c>
      <c r="BA79" s="46" t="s">
        <v>168</v>
      </c>
      <c r="BB79" s="78" t="s">
        <v>317</v>
      </c>
      <c r="BC79" s="78" t="s">
        <v>315</v>
      </c>
      <c r="BD79" s="46"/>
      <c r="BE79" s="78"/>
      <c r="BF79" s="46"/>
      <c r="BG79" s="46"/>
      <c r="BH79" s="78"/>
      <c r="BI79" s="46"/>
      <c r="BJ79" s="46"/>
      <c r="BK79" s="46"/>
      <c r="BL79" s="44"/>
      <c r="BM79" s="44"/>
      <c r="BN79" s="233" t="s">
        <v>312</v>
      </c>
    </row>
    <row r="80" spans="1:66" s="6" customFormat="1" ht="12.95" customHeight="1" x14ac:dyDescent="0.25">
      <c r="A80" s="81" t="s">
        <v>186</v>
      </c>
      <c r="B80" s="25" t="s">
        <v>311</v>
      </c>
      <c r="C80" s="233" t="s">
        <v>318</v>
      </c>
      <c r="D80" s="358" t="s">
        <v>267</v>
      </c>
      <c r="E80" s="32"/>
      <c r="F80" s="44" t="s">
        <v>38</v>
      </c>
      <c r="G80" s="264" t="s">
        <v>313</v>
      </c>
      <c r="H80" s="273" t="s">
        <v>314</v>
      </c>
      <c r="I80" s="273" t="s">
        <v>314</v>
      </c>
      <c r="J80" s="45" t="s">
        <v>319</v>
      </c>
      <c r="K80" s="25" t="s">
        <v>22</v>
      </c>
      <c r="L80" s="25"/>
      <c r="M80" s="25"/>
      <c r="N80" s="82">
        <v>45</v>
      </c>
      <c r="O80" s="82">
        <v>230000000</v>
      </c>
      <c r="P80" s="196" t="s">
        <v>163</v>
      </c>
      <c r="Q80" s="25" t="s">
        <v>274</v>
      </c>
      <c r="R80" s="23" t="s">
        <v>164</v>
      </c>
      <c r="S80" s="82">
        <v>230000000</v>
      </c>
      <c r="T80" s="33" t="s">
        <v>31</v>
      </c>
      <c r="U80" s="25"/>
      <c r="V80" s="23" t="s">
        <v>316</v>
      </c>
      <c r="W80" s="25"/>
      <c r="X80" s="23"/>
      <c r="Y80" s="274">
        <v>0</v>
      </c>
      <c r="Z80" s="82">
        <v>90</v>
      </c>
      <c r="AA80" s="274">
        <v>10</v>
      </c>
      <c r="AB80" s="25"/>
      <c r="AC80" s="25" t="s">
        <v>259</v>
      </c>
      <c r="AD80" s="275"/>
      <c r="AE80" s="275"/>
      <c r="AF80" s="276">
        <v>5797500</v>
      </c>
      <c r="AG80" s="277">
        <f t="shared" ref="AG80:AG82" si="120">AF80*1.12</f>
        <v>6493200.0000000009</v>
      </c>
      <c r="AH80" s="278"/>
      <c r="AI80" s="278"/>
      <c r="AJ80" s="279">
        <v>9445000</v>
      </c>
      <c r="AK80" s="277">
        <f t="shared" ref="AK80:AK86" si="121">AJ80*1.12</f>
        <v>10578400.000000002</v>
      </c>
      <c r="AL80" s="277"/>
      <c r="AM80" s="277"/>
      <c r="AN80" s="277">
        <v>7722500</v>
      </c>
      <c r="AO80" s="277">
        <f t="shared" ref="AO80:AO86" si="122">AN80*1.12</f>
        <v>8649200</v>
      </c>
      <c r="AP80" s="25"/>
      <c r="AQ80" s="25"/>
      <c r="AR80" s="25"/>
      <c r="AS80" s="25"/>
      <c r="AT80" s="25"/>
      <c r="AU80" s="25"/>
      <c r="AV80" s="25"/>
      <c r="AW80" s="25"/>
      <c r="AX80" s="114">
        <f t="shared" ref="AX80:AX82" si="123">AD80+AH80+AL80+AP80+AT80</f>
        <v>0</v>
      </c>
      <c r="AY80" s="114">
        <f t="shared" ref="AY80:AZ86" si="124">AF80+AJ80+AN80+AR80+AV80</f>
        <v>22965000</v>
      </c>
      <c r="AZ80" s="114">
        <f t="shared" si="124"/>
        <v>25720800.000000004</v>
      </c>
      <c r="BA80" s="25" t="s">
        <v>168</v>
      </c>
      <c r="BB80" s="45" t="s">
        <v>320</v>
      </c>
      <c r="BC80" s="45" t="s">
        <v>319</v>
      </c>
      <c r="BD80" s="25"/>
      <c r="BE80" s="45"/>
      <c r="BF80" s="25"/>
      <c r="BG80" s="25"/>
      <c r="BH80" s="45"/>
      <c r="BI80" s="25"/>
      <c r="BJ80" s="25"/>
      <c r="BK80" s="25"/>
      <c r="BL80" s="44"/>
      <c r="BM80" s="44"/>
      <c r="BN80" s="233" t="s">
        <v>318</v>
      </c>
    </row>
    <row r="81" spans="1:232" ht="12.95" customHeight="1" x14ac:dyDescent="0.25">
      <c r="A81" s="81" t="s">
        <v>186</v>
      </c>
      <c r="B81" s="25" t="s">
        <v>311</v>
      </c>
      <c r="C81" s="233" t="s">
        <v>321</v>
      </c>
      <c r="D81" s="358" t="s">
        <v>268</v>
      </c>
      <c r="E81" s="32"/>
      <c r="F81" s="25" t="s">
        <v>40</v>
      </c>
      <c r="G81" s="264" t="s">
        <v>313</v>
      </c>
      <c r="H81" s="273" t="s">
        <v>314</v>
      </c>
      <c r="I81" s="273" t="s">
        <v>314</v>
      </c>
      <c r="J81" s="45" t="s">
        <v>322</v>
      </c>
      <c r="K81" s="25" t="s">
        <v>22</v>
      </c>
      <c r="L81" s="25"/>
      <c r="M81" s="25"/>
      <c r="N81" s="82">
        <v>45</v>
      </c>
      <c r="O81" s="82">
        <v>230000000</v>
      </c>
      <c r="P81" s="196" t="s">
        <v>163</v>
      </c>
      <c r="Q81" s="25" t="s">
        <v>274</v>
      </c>
      <c r="R81" s="23" t="s">
        <v>164</v>
      </c>
      <c r="S81" s="82">
        <v>230000000</v>
      </c>
      <c r="T81" s="33" t="s">
        <v>31</v>
      </c>
      <c r="U81" s="25"/>
      <c r="V81" s="23" t="s">
        <v>316</v>
      </c>
      <c r="W81" s="25"/>
      <c r="X81" s="23"/>
      <c r="Y81" s="274">
        <v>0</v>
      </c>
      <c r="Z81" s="82">
        <v>90</v>
      </c>
      <c r="AA81" s="274">
        <v>10</v>
      </c>
      <c r="AB81" s="25"/>
      <c r="AC81" s="25" t="s">
        <v>259</v>
      </c>
      <c r="AD81" s="275"/>
      <c r="AE81" s="275"/>
      <c r="AF81" s="276">
        <v>6592500</v>
      </c>
      <c r="AG81" s="277">
        <f t="shared" si="120"/>
        <v>7383600.0000000009</v>
      </c>
      <c r="AH81" s="278"/>
      <c r="AI81" s="278"/>
      <c r="AJ81" s="279">
        <v>8477500</v>
      </c>
      <c r="AK81" s="277">
        <f t="shared" si="121"/>
        <v>9494800</v>
      </c>
      <c r="AL81" s="277"/>
      <c r="AM81" s="277"/>
      <c r="AN81" s="277">
        <v>9052500</v>
      </c>
      <c r="AO81" s="277">
        <f t="shared" si="122"/>
        <v>10138800.000000002</v>
      </c>
      <c r="AP81" s="25"/>
      <c r="AQ81" s="25"/>
      <c r="AR81" s="25"/>
      <c r="AS81" s="25"/>
      <c r="AT81" s="25"/>
      <c r="AU81" s="25"/>
      <c r="AV81" s="25"/>
      <c r="AW81" s="25"/>
      <c r="AX81" s="114">
        <f t="shared" si="123"/>
        <v>0</v>
      </c>
      <c r="AY81" s="114">
        <f t="shared" si="124"/>
        <v>24122500</v>
      </c>
      <c r="AZ81" s="114">
        <f t="shared" si="124"/>
        <v>27017200</v>
      </c>
      <c r="BA81" s="25" t="s">
        <v>168</v>
      </c>
      <c r="BB81" s="45" t="s">
        <v>323</v>
      </c>
      <c r="BC81" s="45" t="s">
        <v>322</v>
      </c>
      <c r="BD81" s="25"/>
      <c r="BE81" s="45"/>
      <c r="BF81" s="25"/>
      <c r="BG81" s="25"/>
      <c r="BH81" s="45"/>
      <c r="BI81" s="25"/>
      <c r="BJ81" s="25"/>
      <c r="BK81" s="25"/>
      <c r="BL81" s="29"/>
      <c r="BM81" s="29"/>
      <c r="BN81" s="233" t="s">
        <v>321</v>
      </c>
    </row>
    <row r="82" spans="1:232" s="1" customFormat="1" ht="12.95" customHeight="1" x14ac:dyDescent="0.25">
      <c r="A82" s="81" t="s">
        <v>186</v>
      </c>
      <c r="B82" s="25" t="s">
        <v>311</v>
      </c>
      <c r="C82" s="233" t="s">
        <v>324</v>
      </c>
      <c r="D82" s="358" t="s">
        <v>46</v>
      </c>
      <c r="E82" s="32"/>
      <c r="F82" s="43" t="s">
        <v>41</v>
      </c>
      <c r="G82" s="264" t="s">
        <v>313</v>
      </c>
      <c r="H82" s="273" t="s">
        <v>314</v>
      </c>
      <c r="I82" s="273" t="s">
        <v>314</v>
      </c>
      <c r="J82" s="45" t="s">
        <v>325</v>
      </c>
      <c r="K82" s="25" t="s">
        <v>22</v>
      </c>
      <c r="L82" s="25"/>
      <c r="M82" s="25"/>
      <c r="N82" s="82">
        <v>45</v>
      </c>
      <c r="O82" s="82">
        <v>230000000</v>
      </c>
      <c r="P82" s="196" t="s">
        <v>163</v>
      </c>
      <c r="Q82" s="25" t="s">
        <v>274</v>
      </c>
      <c r="R82" s="23" t="s">
        <v>164</v>
      </c>
      <c r="S82" s="82">
        <v>230000000</v>
      </c>
      <c r="T82" s="33" t="s">
        <v>31</v>
      </c>
      <c r="U82" s="25"/>
      <c r="V82" s="23" t="s">
        <v>316</v>
      </c>
      <c r="W82" s="25"/>
      <c r="X82" s="23"/>
      <c r="Y82" s="274">
        <v>0</v>
      </c>
      <c r="Z82" s="82">
        <v>90</v>
      </c>
      <c r="AA82" s="274">
        <v>10</v>
      </c>
      <c r="AB82" s="25"/>
      <c r="AC82" s="25" t="s">
        <v>259</v>
      </c>
      <c r="AD82" s="275"/>
      <c r="AE82" s="275"/>
      <c r="AF82" s="276">
        <v>6051250</v>
      </c>
      <c r="AG82" s="277">
        <f t="shared" si="120"/>
        <v>6777400.0000000009</v>
      </c>
      <c r="AH82" s="278"/>
      <c r="AI82" s="278"/>
      <c r="AJ82" s="279">
        <v>9296250</v>
      </c>
      <c r="AK82" s="277">
        <f t="shared" si="121"/>
        <v>10411800.000000002</v>
      </c>
      <c r="AL82" s="277"/>
      <c r="AM82" s="277"/>
      <c r="AN82" s="277">
        <v>6197500</v>
      </c>
      <c r="AO82" s="277">
        <f t="shared" si="122"/>
        <v>6941200.0000000009</v>
      </c>
      <c r="AP82" s="25"/>
      <c r="AQ82" s="25"/>
      <c r="AR82" s="25"/>
      <c r="AS82" s="25"/>
      <c r="AT82" s="25"/>
      <c r="AU82" s="25"/>
      <c r="AV82" s="25"/>
      <c r="AW82" s="25"/>
      <c r="AX82" s="114">
        <f t="shared" si="123"/>
        <v>0</v>
      </c>
      <c r="AY82" s="114">
        <f t="shared" si="124"/>
        <v>21545000</v>
      </c>
      <c r="AZ82" s="114">
        <f t="shared" si="124"/>
        <v>24130400.000000004</v>
      </c>
      <c r="BA82" s="25" t="s">
        <v>168</v>
      </c>
      <c r="BB82" s="45" t="s">
        <v>326</v>
      </c>
      <c r="BC82" s="45" t="s">
        <v>325</v>
      </c>
      <c r="BD82" s="25"/>
      <c r="BE82" s="45"/>
      <c r="BF82" s="25"/>
      <c r="BG82" s="25"/>
      <c r="BH82" s="45"/>
      <c r="BI82" s="25"/>
      <c r="BJ82" s="25"/>
      <c r="BK82" s="25"/>
      <c r="BL82" s="29"/>
      <c r="BM82" s="35"/>
      <c r="BN82" s="233" t="s">
        <v>324</v>
      </c>
      <c r="BO82" s="4"/>
      <c r="BP82" s="4"/>
      <c r="BQ82" s="4"/>
      <c r="BR82" s="4"/>
      <c r="BS82" s="4"/>
      <c r="BT82" s="4"/>
      <c r="BU82" s="4"/>
      <c r="BV82" s="4"/>
      <c r="BW82" s="4"/>
      <c r="BX82" s="4"/>
      <c r="BY82" s="4"/>
      <c r="BZ82" s="4"/>
      <c r="CA82" s="4"/>
      <c r="CB82" s="4"/>
      <c r="CC82" s="4"/>
      <c r="CD82" s="4"/>
      <c r="CE82" s="4"/>
      <c r="CF82" s="4"/>
      <c r="CG82" s="4"/>
      <c r="CH82" s="4"/>
      <c r="CI82" s="4"/>
      <c r="CJ82" s="4"/>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row>
    <row r="83" spans="1:232" ht="12.95" customHeight="1" x14ac:dyDescent="0.25">
      <c r="A83" s="81" t="s">
        <v>186</v>
      </c>
      <c r="B83" s="25" t="s">
        <v>311</v>
      </c>
      <c r="C83" s="233" t="s">
        <v>327</v>
      </c>
      <c r="D83" s="358" t="s">
        <v>47</v>
      </c>
      <c r="E83" s="57"/>
      <c r="F83" s="25" t="s">
        <v>42</v>
      </c>
      <c r="G83" s="264" t="s">
        <v>313</v>
      </c>
      <c r="H83" s="273" t="s">
        <v>314</v>
      </c>
      <c r="I83" s="273" t="s">
        <v>314</v>
      </c>
      <c r="J83" s="45" t="s">
        <v>328</v>
      </c>
      <c r="K83" s="25" t="s">
        <v>22</v>
      </c>
      <c r="L83" s="57"/>
      <c r="M83" s="57"/>
      <c r="N83" s="82">
        <v>45</v>
      </c>
      <c r="O83" s="82">
        <v>230000000</v>
      </c>
      <c r="P83" s="196" t="s">
        <v>163</v>
      </c>
      <c r="Q83" s="25" t="s">
        <v>329</v>
      </c>
      <c r="R83" s="23" t="s">
        <v>164</v>
      </c>
      <c r="S83" s="82">
        <v>230000000</v>
      </c>
      <c r="T83" s="33" t="s">
        <v>31</v>
      </c>
      <c r="U83" s="57"/>
      <c r="V83" s="23" t="s">
        <v>316</v>
      </c>
      <c r="W83" s="57"/>
      <c r="X83" s="23"/>
      <c r="Y83" s="274">
        <v>0</v>
      </c>
      <c r="Z83" s="82">
        <v>90</v>
      </c>
      <c r="AA83" s="274">
        <v>10</v>
      </c>
      <c r="AB83" s="57"/>
      <c r="AC83" s="25" t="s">
        <v>259</v>
      </c>
      <c r="AD83" s="280"/>
      <c r="AE83" s="280"/>
      <c r="AF83" s="231">
        <v>2984000</v>
      </c>
      <c r="AG83" s="277">
        <f>AF83*1.12</f>
        <v>3342080.0000000005</v>
      </c>
      <c r="AH83" s="234"/>
      <c r="AI83" s="231"/>
      <c r="AJ83" s="231">
        <v>7761000</v>
      </c>
      <c r="AK83" s="277">
        <f t="shared" si="121"/>
        <v>8692320</v>
      </c>
      <c r="AL83" s="234"/>
      <c r="AM83" s="231"/>
      <c r="AN83" s="231">
        <v>6666000</v>
      </c>
      <c r="AO83" s="277">
        <f t="shared" si="122"/>
        <v>7465920.0000000009</v>
      </c>
      <c r="AP83" s="234"/>
      <c r="AQ83" s="231"/>
      <c r="AR83" s="231"/>
      <c r="AS83" s="231"/>
      <c r="AT83" s="234"/>
      <c r="AU83" s="231"/>
      <c r="AV83" s="231"/>
      <c r="AW83" s="231"/>
      <c r="AX83" s="114">
        <f>AD83+AH83+AL83+AP83+AT83</f>
        <v>0</v>
      </c>
      <c r="AY83" s="114">
        <f t="shared" si="124"/>
        <v>17411000</v>
      </c>
      <c r="AZ83" s="114">
        <f t="shared" si="124"/>
        <v>19500320</v>
      </c>
      <c r="BA83" s="25" t="s">
        <v>168</v>
      </c>
      <c r="BB83" s="45" t="s">
        <v>330</v>
      </c>
      <c r="BC83" s="45" t="s">
        <v>328</v>
      </c>
      <c r="BD83" s="57"/>
      <c r="BE83" s="57"/>
      <c r="BF83" s="57"/>
      <c r="BG83" s="57"/>
      <c r="BH83" s="57"/>
      <c r="BI83" s="57"/>
      <c r="BJ83" s="45"/>
      <c r="BK83" s="45"/>
      <c r="BL83" s="29"/>
      <c r="BM83" s="29"/>
      <c r="BN83" s="233" t="s">
        <v>327</v>
      </c>
    </row>
    <row r="84" spans="1:232" s="1" customFormat="1" ht="12.95" customHeight="1" x14ac:dyDescent="0.25">
      <c r="A84" s="81" t="s">
        <v>186</v>
      </c>
      <c r="B84" s="25" t="s">
        <v>311</v>
      </c>
      <c r="C84" s="233" t="s">
        <v>331</v>
      </c>
      <c r="D84" s="358" t="s">
        <v>264</v>
      </c>
      <c r="E84" s="57"/>
      <c r="F84" s="43" t="s">
        <v>33</v>
      </c>
      <c r="G84" s="264" t="s">
        <v>313</v>
      </c>
      <c r="H84" s="273" t="s">
        <v>314</v>
      </c>
      <c r="I84" s="273" t="s">
        <v>314</v>
      </c>
      <c r="J84" s="45" t="s">
        <v>332</v>
      </c>
      <c r="K84" s="25" t="s">
        <v>22</v>
      </c>
      <c r="L84" s="57"/>
      <c r="M84" s="57"/>
      <c r="N84" s="82">
        <v>45</v>
      </c>
      <c r="O84" s="82">
        <v>230000000</v>
      </c>
      <c r="P84" s="196" t="s">
        <v>163</v>
      </c>
      <c r="Q84" s="25" t="s">
        <v>329</v>
      </c>
      <c r="R84" s="23" t="s">
        <v>164</v>
      </c>
      <c r="S84" s="82">
        <v>230000000</v>
      </c>
      <c r="T84" s="33" t="s">
        <v>31</v>
      </c>
      <c r="U84" s="57"/>
      <c r="V84" s="23" t="s">
        <v>316</v>
      </c>
      <c r="W84" s="57"/>
      <c r="X84" s="23"/>
      <c r="Y84" s="274">
        <v>0</v>
      </c>
      <c r="Z84" s="82">
        <v>90</v>
      </c>
      <c r="AA84" s="274">
        <v>10</v>
      </c>
      <c r="AB84" s="57"/>
      <c r="AC84" s="25" t="s">
        <v>259</v>
      </c>
      <c r="AD84" s="280"/>
      <c r="AE84" s="280"/>
      <c r="AF84" s="231">
        <v>8523000</v>
      </c>
      <c r="AG84" s="277">
        <f t="shared" ref="AG84:AG86" si="125">AF84*1.12</f>
        <v>9545760</v>
      </c>
      <c r="AH84" s="234"/>
      <c r="AI84" s="231"/>
      <c r="AJ84" s="231">
        <v>6666000</v>
      </c>
      <c r="AK84" s="277">
        <f t="shared" si="121"/>
        <v>7465920.0000000009</v>
      </c>
      <c r="AL84" s="234"/>
      <c r="AM84" s="231"/>
      <c r="AN84" s="231">
        <v>6666000</v>
      </c>
      <c r="AO84" s="277">
        <f t="shared" si="122"/>
        <v>7465920.0000000009</v>
      </c>
      <c r="AP84" s="234"/>
      <c r="AQ84" s="231"/>
      <c r="AR84" s="231"/>
      <c r="AS84" s="231"/>
      <c r="AT84" s="234"/>
      <c r="AU84" s="231"/>
      <c r="AV84" s="231"/>
      <c r="AW84" s="231"/>
      <c r="AX84" s="114">
        <f>AD84+AH84+AL84+AP84+AT84</f>
        <v>0</v>
      </c>
      <c r="AY84" s="114">
        <f t="shared" si="124"/>
        <v>21855000</v>
      </c>
      <c r="AZ84" s="114">
        <f t="shared" si="124"/>
        <v>24477600</v>
      </c>
      <c r="BA84" s="25" t="s">
        <v>168</v>
      </c>
      <c r="BB84" s="45" t="s">
        <v>333</v>
      </c>
      <c r="BC84" s="45" t="s">
        <v>332</v>
      </c>
      <c r="BD84" s="57"/>
      <c r="BE84" s="57"/>
      <c r="BF84" s="57"/>
      <c r="BG84" s="57"/>
      <c r="BH84" s="57"/>
      <c r="BI84" s="57"/>
      <c r="BJ84" s="45"/>
      <c r="BK84" s="45"/>
      <c r="BL84" s="29"/>
      <c r="BM84" s="35"/>
      <c r="BN84" s="233" t="s">
        <v>331</v>
      </c>
      <c r="BO84" s="4"/>
      <c r="BP84" s="4"/>
      <c r="BQ84" s="4"/>
      <c r="BR84" s="4"/>
      <c r="BS84" s="4"/>
      <c r="BT84" s="4"/>
      <c r="BU84" s="4"/>
      <c r="BV84" s="4"/>
      <c r="BW84" s="4"/>
      <c r="BX84" s="4"/>
      <c r="BY84" s="4"/>
      <c r="BZ84" s="4"/>
      <c r="CA84" s="4"/>
      <c r="CB84" s="4"/>
      <c r="CC84" s="4"/>
      <c r="CD84" s="4"/>
      <c r="CE84" s="4"/>
      <c r="CF84" s="4"/>
      <c r="CG84" s="4"/>
      <c r="CH84" s="4"/>
      <c r="CI84" s="4"/>
      <c r="CJ84" s="4"/>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row>
    <row r="85" spans="1:232" ht="12.95" customHeight="1" x14ac:dyDescent="0.25">
      <c r="A85" s="83" t="s">
        <v>186</v>
      </c>
      <c r="B85" s="41" t="s">
        <v>311</v>
      </c>
      <c r="C85" s="233" t="s">
        <v>334</v>
      </c>
      <c r="D85" s="358" t="s">
        <v>262</v>
      </c>
      <c r="E85" s="281"/>
      <c r="F85" s="25" t="s">
        <v>43</v>
      </c>
      <c r="G85" s="264" t="s">
        <v>313</v>
      </c>
      <c r="H85" s="282" t="s">
        <v>314</v>
      </c>
      <c r="I85" s="282" t="s">
        <v>314</v>
      </c>
      <c r="J85" s="70" t="s">
        <v>335</v>
      </c>
      <c r="K85" s="25" t="s">
        <v>22</v>
      </c>
      <c r="L85" s="281"/>
      <c r="M85" s="281"/>
      <c r="N85" s="82">
        <v>45</v>
      </c>
      <c r="O85" s="82">
        <v>230000000</v>
      </c>
      <c r="P85" s="196" t="s">
        <v>163</v>
      </c>
      <c r="Q85" s="25" t="s">
        <v>329</v>
      </c>
      <c r="R85" s="23" t="s">
        <v>164</v>
      </c>
      <c r="S85" s="82">
        <v>230000000</v>
      </c>
      <c r="T85" s="33" t="s">
        <v>31</v>
      </c>
      <c r="U85" s="281"/>
      <c r="V85" s="23" t="s">
        <v>316</v>
      </c>
      <c r="W85" s="281"/>
      <c r="X85" s="23"/>
      <c r="Y85" s="274">
        <v>0</v>
      </c>
      <c r="Z85" s="82">
        <v>90</v>
      </c>
      <c r="AA85" s="274">
        <v>10</v>
      </c>
      <c r="AB85" s="281"/>
      <c r="AC85" s="25" t="s">
        <v>259</v>
      </c>
      <c r="AD85" s="283"/>
      <c r="AE85" s="283"/>
      <c r="AF85" s="284">
        <v>3714000</v>
      </c>
      <c r="AG85" s="285">
        <f t="shared" si="125"/>
        <v>4159680.0000000005</v>
      </c>
      <c r="AH85" s="286"/>
      <c r="AI85" s="284"/>
      <c r="AJ85" s="284">
        <v>5539000</v>
      </c>
      <c r="AK85" s="285">
        <f t="shared" si="121"/>
        <v>6203680.0000000009</v>
      </c>
      <c r="AL85" s="286"/>
      <c r="AM85" s="284"/>
      <c r="AN85" s="284">
        <v>4809000</v>
      </c>
      <c r="AO85" s="285">
        <f t="shared" si="122"/>
        <v>5386080.0000000009</v>
      </c>
      <c r="AP85" s="286"/>
      <c r="AQ85" s="284"/>
      <c r="AR85" s="284"/>
      <c r="AS85" s="284"/>
      <c r="AT85" s="286"/>
      <c r="AU85" s="284"/>
      <c r="AV85" s="284"/>
      <c r="AW85" s="284"/>
      <c r="AX85" s="202">
        <f>AD85+AH85+AL85+AP85+AT85</f>
        <v>0</v>
      </c>
      <c r="AY85" s="202">
        <f t="shared" si="124"/>
        <v>14062000</v>
      </c>
      <c r="AZ85" s="202">
        <f t="shared" si="124"/>
        <v>15749440.000000004</v>
      </c>
      <c r="BA85" s="25" t="s">
        <v>168</v>
      </c>
      <c r="BB85" s="70" t="s">
        <v>336</v>
      </c>
      <c r="BC85" s="70" t="s">
        <v>335</v>
      </c>
      <c r="BD85" s="281"/>
      <c r="BE85" s="281"/>
      <c r="BF85" s="281"/>
      <c r="BG85" s="281"/>
      <c r="BH85" s="281"/>
      <c r="BI85" s="281"/>
      <c r="BJ85" s="70"/>
      <c r="BK85" s="70"/>
      <c r="BL85" s="29"/>
      <c r="BM85" s="29"/>
      <c r="BN85" s="233" t="s">
        <v>334</v>
      </c>
    </row>
    <row r="86" spans="1:232" s="1" customFormat="1" ht="12.95" customHeight="1" x14ac:dyDescent="0.25">
      <c r="A86" s="81" t="s">
        <v>186</v>
      </c>
      <c r="B86" s="25" t="s">
        <v>311</v>
      </c>
      <c r="C86" s="233" t="s">
        <v>337</v>
      </c>
      <c r="D86" s="358" t="s">
        <v>48</v>
      </c>
      <c r="E86" s="57"/>
      <c r="F86" s="43" t="s">
        <v>44</v>
      </c>
      <c r="G86" s="264" t="s">
        <v>313</v>
      </c>
      <c r="H86" s="27" t="s">
        <v>314</v>
      </c>
      <c r="I86" s="27" t="s">
        <v>314</v>
      </c>
      <c r="J86" s="45" t="s">
        <v>338</v>
      </c>
      <c r="K86" s="25" t="s">
        <v>22</v>
      </c>
      <c r="L86" s="57"/>
      <c r="M86" s="57"/>
      <c r="N86" s="82">
        <v>45</v>
      </c>
      <c r="O86" s="82">
        <v>230000000</v>
      </c>
      <c r="P86" s="196" t="s">
        <v>163</v>
      </c>
      <c r="Q86" s="25" t="s">
        <v>329</v>
      </c>
      <c r="R86" s="23" t="s">
        <v>164</v>
      </c>
      <c r="S86" s="82">
        <v>230000000</v>
      </c>
      <c r="T86" s="33" t="s">
        <v>31</v>
      </c>
      <c r="U86" s="57"/>
      <c r="V86" s="23" t="s">
        <v>316</v>
      </c>
      <c r="W86" s="57"/>
      <c r="X86" s="23"/>
      <c r="Y86" s="274">
        <v>0</v>
      </c>
      <c r="Z86" s="82">
        <v>90</v>
      </c>
      <c r="AA86" s="274">
        <v>10</v>
      </c>
      <c r="AB86" s="57"/>
      <c r="AC86" s="25" t="s">
        <v>259</v>
      </c>
      <c r="AD86" s="280"/>
      <c r="AE86" s="280"/>
      <c r="AF86" s="287">
        <v>10841000</v>
      </c>
      <c r="AG86" s="277">
        <f t="shared" si="125"/>
        <v>12141920.000000002</v>
      </c>
      <c r="AH86" s="234"/>
      <c r="AI86" s="231"/>
      <c r="AJ86" s="231">
        <v>5539000</v>
      </c>
      <c r="AK86" s="277">
        <f t="shared" si="121"/>
        <v>6203680.0000000009</v>
      </c>
      <c r="AL86" s="234"/>
      <c r="AM86" s="231"/>
      <c r="AN86" s="231">
        <v>4809000</v>
      </c>
      <c r="AO86" s="277">
        <f t="shared" si="122"/>
        <v>5386080.0000000009</v>
      </c>
      <c r="AP86" s="234"/>
      <c r="AQ86" s="231"/>
      <c r="AR86" s="231"/>
      <c r="AS86" s="231"/>
      <c r="AT86" s="234"/>
      <c r="AU86" s="231"/>
      <c r="AV86" s="231"/>
      <c r="AW86" s="231"/>
      <c r="AX86" s="114">
        <f>AD86+AH86+AL86+AP86+AT86</f>
        <v>0</v>
      </c>
      <c r="AY86" s="114">
        <f t="shared" si="124"/>
        <v>21189000</v>
      </c>
      <c r="AZ86" s="114">
        <f t="shared" si="124"/>
        <v>23731680.000000004</v>
      </c>
      <c r="BA86" s="25" t="s">
        <v>168</v>
      </c>
      <c r="BB86" s="45" t="s">
        <v>339</v>
      </c>
      <c r="BC86" s="45" t="s">
        <v>338</v>
      </c>
      <c r="BD86" s="57"/>
      <c r="BE86" s="57"/>
      <c r="BF86" s="57"/>
      <c r="BG86" s="57"/>
      <c r="BH86" s="57"/>
      <c r="BI86" s="57"/>
      <c r="BJ86" s="45"/>
      <c r="BK86" s="45"/>
      <c r="BL86" s="29"/>
      <c r="BM86" s="35"/>
      <c r="BN86" s="233" t="s">
        <v>337</v>
      </c>
      <c r="BO86" s="4"/>
      <c r="BP86" s="4"/>
      <c r="BQ86" s="4"/>
      <c r="BR86" s="4"/>
      <c r="BS86" s="4"/>
      <c r="BT86" s="4"/>
      <c r="BU86" s="4"/>
      <c r="BV86" s="4"/>
      <c r="BW86" s="4"/>
      <c r="BX86" s="4"/>
      <c r="BY86" s="4"/>
      <c r="BZ86" s="4"/>
      <c r="CA86" s="4"/>
      <c r="CB86" s="4"/>
      <c r="CC86" s="4"/>
      <c r="CD86" s="4"/>
      <c r="CE86" s="4"/>
      <c r="CF86" s="4"/>
      <c r="CG86" s="4"/>
      <c r="CH86" s="4"/>
      <c r="CI86" s="4"/>
      <c r="CJ86" s="4"/>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row>
    <row r="87" spans="1:232" ht="12.95" customHeight="1" x14ac:dyDescent="0.25">
      <c r="A87" s="81" t="s">
        <v>39</v>
      </c>
      <c r="B87" s="288"/>
      <c r="C87" s="233" t="s">
        <v>340</v>
      </c>
      <c r="D87" s="358" t="s">
        <v>269</v>
      </c>
      <c r="E87" s="32"/>
      <c r="F87" s="25" t="s">
        <v>45</v>
      </c>
      <c r="G87" s="41" t="s">
        <v>215</v>
      </c>
      <c r="H87" s="45" t="s">
        <v>216</v>
      </c>
      <c r="I87" s="45" t="s">
        <v>216</v>
      </c>
      <c r="J87" s="45" t="s">
        <v>341</v>
      </c>
      <c r="K87" s="25" t="s">
        <v>22</v>
      </c>
      <c r="L87" s="25"/>
      <c r="M87" s="25"/>
      <c r="N87" s="25" t="s">
        <v>231</v>
      </c>
      <c r="O87" s="25" t="s">
        <v>162</v>
      </c>
      <c r="P87" s="196" t="s">
        <v>163</v>
      </c>
      <c r="Q87" s="25" t="s">
        <v>329</v>
      </c>
      <c r="R87" s="25" t="s">
        <v>164</v>
      </c>
      <c r="S87" s="25" t="s">
        <v>162</v>
      </c>
      <c r="T87" s="183" t="s">
        <v>342</v>
      </c>
      <c r="U87" s="25"/>
      <c r="V87" s="25"/>
      <c r="W87" s="25" t="s">
        <v>258</v>
      </c>
      <c r="X87" s="25" t="s">
        <v>343</v>
      </c>
      <c r="Y87" s="25"/>
      <c r="Z87" s="25" t="s">
        <v>263</v>
      </c>
      <c r="AA87" s="25" t="s">
        <v>120</v>
      </c>
      <c r="AB87" s="25"/>
      <c r="AC87" s="25" t="s">
        <v>259</v>
      </c>
      <c r="AD87" s="73" t="s">
        <v>111</v>
      </c>
      <c r="AE87" s="73">
        <v>72949741</v>
      </c>
      <c r="AF87" s="73">
        <v>72949741</v>
      </c>
      <c r="AG87" s="73">
        <f>AF87*1.12</f>
        <v>81703709.920000002</v>
      </c>
      <c r="AH87" s="197">
        <v>1</v>
      </c>
      <c r="AI87" s="73">
        <v>78056223</v>
      </c>
      <c r="AJ87" s="73">
        <v>78056223</v>
      </c>
      <c r="AK87" s="73">
        <f>AJ87*1.12</f>
        <v>87422969.760000005</v>
      </c>
      <c r="AL87" s="197">
        <v>1</v>
      </c>
      <c r="AM87" s="73">
        <v>83520158</v>
      </c>
      <c r="AN87" s="73">
        <v>83520158</v>
      </c>
      <c r="AO87" s="73">
        <f>AN87*1.12</f>
        <v>93542576.960000008</v>
      </c>
      <c r="AP87" s="197">
        <v>1</v>
      </c>
      <c r="AQ87" s="73">
        <v>89366569</v>
      </c>
      <c r="AR87" s="73">
        <v>89366569</v>
      </c>
      <c r="AS87" s="73">
        <f>AR87*1.12</f>
        <v>100090557.28000002</v>
      </c>
      <c r="AT87" s="197">
        <v>1</v>
      </c>
      <c r="AU87" s="73">
        <v>95622229</v>
      </c>
      <c r="AV87" s="73">
        <v>95622229</v>
      </c>
      <c r="AW87" s="73">
        <f>AV87*1.12</f>
        <v>107096896.48</v>
      </c>
      <c r="AX87" s="197">
        <v>5</v>
      </c>
      <c r="AY87" s="114">
        <f>AV87+AR87+AN87+AJ87+AF87</f>
        <v>419514920</v>
      </c>
      <c r="AZ87" s="73">
        <f>AY87*1.12</f>
        <v>469856710.40000004</v>
      </c>
      <c r="BA87" s="25" t="s">
        <v>168</v>
      </c>
      <c r="BB87" s="45" t="s">
        <v>341</v>
      </c>
      <c r="BC87" s="45" t="s">
        <v>341</v>
      </c>
      <c r="BD87" s="25"/>
      <c r="BE87" s="25"/>
      <c r="BF87" s="45"/>
      <c r="BG87" s="25"/>
      <c r="BH87" s="25"/>
      <c r="BI87" s="45"/>
      <c r="BJ87" s="25"/>
      <c r="BK87" s="25"/>
      <c r="BL87" s="29"/>
      <c r="BM87" s="29"/>
      <c r="BN87" s="233" t="s">
        <v>340</v>
      </c>
    </row>
    <row r="88" spans="1:232" s="1" customFormat="1" ht="12.95" customHeight="1" x14ac:dyDescent="0.25">
      <c r="A88" s="81" t="s">
        <v>39</v>
      </c>
      <c r="B88" s="288"/>
      <c r="C88" s="233" t="s">
        <v>344</v>
      </c>
      <c r="D88" s="358" t="s">
        <v>572</v>
      </c>
      <c r="E88" s="32"/>
      <c r="F88" s="43" t="s">
        <v>255</v>
      </c>
      <c r="G88" s="41" t="s">
        <v>215</v>
      </c>
      <c r="H88" s="45" t="s">
        <v>216</v>
      </c>
      <c r="I88" s="45" t="s">
        <v>216</v>
      </c>
      <c r="J88" s="45" t="s">
        <v>341</v>
      </c>
      <c r="K88" s="25" t="s">
        <v>22</v>
      </c>
      <c r="L88" s="25"/>
      <c r="M88" s="25"/>
      <c r="N88" s="25" t="s">
        <v>231</v>
      </c>
      <c r="O88" s="25" t="s">
        <v>162</v>
      </c>
      <c r="P88" s="196" t="s">
        <v>163</v>
      </c>
      <c r="Q88" s="25" t="s">
        <v>329</v>
      </c>
      <c r="R88" s="25" t="s">
        <v>164</v>
      </c>
      <c r="S88" s="25" t="s">
        <v>162</v>
      </c>
      <c r="T88" s="183" t="s">
        <v>345</v>
      </c>
      <c r="U88" s="25"/>
      <c r="V88" s="25"/>
      <c r="W88" s="25" t="s">
        <v>258</v>
      </c>
      <c r="X88" s="25" t="s">
        <v>343</v>
      </c>
      <c r="Y88" s="25"/>
      <c r="Z88" s="25" t="s">
        <v>263</v>
      </c>
      <c r="AA88" s="25" t="s">
        <v>120</v>
      </c>
      <c r="AB88" s="25"/>
      <c r="AC88" s="25" t="s">
        <v>259</v>
      </c>
      <c r="AD88" s="73" t="s">
        <v>111</v>
      </c>
      <c r="AE88" s="73">
        <v>72949741</v>
      </c>
      <c r="AF88" s="73">
        <v>72949741</v>
      </c>
      <c r="AG88" s="73">
        <f>AF88*1.12</f>
        <v>81703709.920000002</v>
      </c>
      <c r="AH88" s="197">
        <v>1</v>
      </c>
      <c r="AI88" s="73">
        <v>78056223</v>
      </c>
      <c r="AJ88" s="73">
        <v>78056223</v>
      </c>
      <c r="AK88" s="73">
        <f>AJ88*1.12</f>
        <v>87422969.760000005</v>
      </c>
      <c r="AL88" s="197">
        <v>1</v>
      </c>
      <c r="AM88" s="73">
        <v>83520158</v>
      </c>
      <c r="AN88" s="73">
        <v>83520158</v>
      </c>
      <c r="AO88" s="73">
        <f>AN88*1.12</f>
        <v>93542576.960000008</v>
      </c>
      <c r="AP88" s="197">
        <v>1</v>
      </c>
      <c r="AQ88" s="73">
        <v>89366569</v>
      </c>
      <c r="AR88" s="73">
        <v>89366569</v>
      </c>
      <c r="AS88" s="73">
        <f>AR88*1.12</f>
        <v>100090557.28000002</v>
      </c>
      <c r="AT88" s="197">
        <v>1</v>
      </c>
      <c r="AU88" s="73">
        <v>95622229</v>
      </c>
      <c r="AV88" s="73">
        <v>95622229</v>
      </c>
      <c r="AW88" s="73">
        <f>AV88*1.12</f>
        <v>107096896.48</v>
      </c>
      <c r="AX88" s="197">
        <v>5</v>
      </c>
      <c r="AY88" s="114">
        <f>AV88+AR88+AN88+AJ88+AF88</f>
        <v>419514920</v>
      </c>
      <c r="AZ88" s="73">
        <f>AY88*1.12</f>
        <v>469856710.40000004</v>
      </c>
      <c r="BA88" s="25" t="s">
        <v>168</v>
      </c>
      <c r="BB88" s="45" t="s">
        <v>341</v>
      </c>
      <c r="BC88" s="45" t="s">
        <v>341</v>
      </c>
      <c r="BD88" s="25"/>
      <c r="BE88" s="25"/>
      <c r="BF88" s="45"/>
      <c r="BG88" s="25"/>
      <c r="BH88" s="25"/>
      <c r="BI88" s="45"/>
      <c r="BJ88" s="25"/>
      <c r="BK88" s="25"/>
      <c r="BL88" s="29"/>
      <c r="BM88" s="35"/>
      <c r="BN88" s="233" t="s">
        <v>344</v>
      </c>
      <c r="BO88" s="4"/>
      <c r="BP88" s="4"/>
      <c r="BQ88" s="4"/>
      <c r="BR88" s="4"/>
      <c r="BS88" s="4"/>
      <c r="BT88" s="4"/>
      <c r="BU88" s="4"/>
      <c r="BV88" s="4"/>
      <c r="BW88" s="4"/>
      <c r="BX88" s="4"/>
      <c r="BY88" s="4"/>
      <c r="BZ88" s="4"/>
      <c r="CA88" s="4"/>
      <c r="CB88" s="4"/>
      <c r="CC88" s="4"/>
      <c r="CD88" s="4"/>
      <c r="CE88" s="4"/>
      <c r="CF88" s="4"/>
      <c r="CG88" s="4"/>
      <c r="CH88" s="4"/>
      <c r="CI88" s="4"/>
      <c r="CJ88" s="4"/>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row>
    <row r="89" spans="1:232" ht="12.95" customHeight="1" x14ac:dyDescent="0.25">
      <c r="A89" s="81" t="s">
        <v>39</v>
      </c>
      <c r="B89" s="288"/>
      <c r="C89" s="233" t="s">
        <v>346</v>
      </c>
      <c r="D89" s="358" t="s">
        <v>580</v>
      </c>
      <c r="E89" s="32"/>
      <c r="F89" s="25" t="s">
        <v>264</v>
      </c>
      <c r="G89" s="41" t="s">
        <v>217</v>
      </c>
      <c r="H89" s="45" t="s">
        <v>347</v>
      </c>
      <c r="I89" s="45" t="s">
        <v>347</v>
      </c>
      <c r="J89" s="45" t="s">
        <v>348</v>
      </c>
      <c r="K89" s="25" t="s">
        <v>22</v>
      </c>
      <c r="L89" s="25"/>
      <c r="M89" s="25"/>
      <c r="N89" s="25" t="s">
        <v>231</v>
      </c>
      <c r="O89" s="25" t="s">
        <v>162</v>
      </c>
      <c r="P89" s="196" t="s">
        <v>163</v>
      </c>
      <c r="Q89" s="25" t="s">
        <v>329</v>
      </c>
      <c r="R89" s="25" t="s">
        <v>164</v>
      </c>
      <c r="S89" s="25" t="s">
        <v>162</v>
      </c>
      <c r="T89" s="183" t="s">
        <v>342</v>
      </c>
      <c r="U89" s="25"/>
      <c r="V89" s="25"/>
      <c r="W89" s="25" t="s">
        <v>258</v>
      </c>
      <c r="X89" s="25" t="s">
        <v>343</v>
      </c>
      <c r="Y89" s="25"/>
      <c r="Z89" s="25" t="s">
        <v>263</v>
      </c>
      <c r="AA89" s="25" t="s">
        <v>120</v>
      </c>
      <c r="AB89" s="25"/>
      <c r="AC89" s="25" t="s">
        <v>259</v>
      </c>
      <c r="AD89" s="197">
        <v>1</v>
      </c>
      <c r="AE89" s="73">
        <v>32205185.280000001</v>
      </c>
      <c r="AF89" s="73">
        <v>32205185.280000001</v>
      </c>
      <c r="AG89" s="73">
        <f>AF89*1.12</f>
        <v>36069807.513600007</v>
      </c>
      <c r="AH89" s="197">
        <v>1</v>
      </c>
      <c r="AI89" s="73">
        <v>34459547.25</v>
      </c>
      <c r="AJ89" s="73">
        <v>34459547.25</v>
      </c>
      <c r="AK89" s="73">
        <f>AJ89*1.12</f>
        <v>38594692.920000002</v>
      </c>
      <c r="AL89" s="197">
        <v>1</v>
      </c>
      <c r="AM89" s="73">
        <v>36871715.399999999</v>
      </c>
      <c r="AN89" s="73">
        <v>36871715.399999999</v>
      </c>
      <c r="AO89" s="73">
        <f>AN89*1.12</f>
        <v>41296321.248000003</v>
      </c>
      <c r="AP89" s="197">
        <v>1</v>
      </c>
      <c r="AQ89" s="73">
        <v>39452735.479999997</v>
      </c>
      <c r="AR89" s="73">
        <v>39452735.479999997</v>
      </c>
      <c r="AS89" s="73">
        <f>AR89*1.12</f>
        <v>44187063.737599999</v>
      </c>
      <c r="AT89" s="197">
        <v>1</v>
      </c>
      <c r="AU89" s="73">
        <v>42214426.960000001</v>
      </c>
      <c r="AV89" s="73">
        <v>42214426.960000001</v>
      </c>
      <c r="AW89" s="73">
        <f>AV89*1.12</f>
        <v>47280158.195200004</v>
      </c>
      <c r="AX89" s="260">
        <v>5</v>
      </c>
      <c r="AY89" s="114">
        <f>AV89+AR89+AN89+AJ89+AF89</f>
        <v>185203610.37</v>
      </c>
      <c r="AZ89" s="73">
        <f>AY89*1.12</f>
        <v>207428043.61440003</v>
      </c>
      <c r="BA89" s="25" t="s">
        <v>168</v>
      </c>
      <c r="BB89" s="70" t="s">
        <v>349</v>
      </c>
      <c r="BC89" s="70" t="s">
        <v>349</v>
      </c>
      <c r="BD89" s="25"/>
      <c r="BE89" s="45"/>
      <c r="BF89" s="25"/>
      <c r="BG89" s="25"/>
      <c r="BH89" s="45"/>
      <c r="BI89" s="25"/>
      <c r="BJ89" s="25"/>
      <c r="BK89" s="25"/>
      <c r="BL89" s="29"/>
      <c r="BM89" s="29"/>
      <c r="BN89" s="233" t="s">
        <v>346</v>
      </c>
    </row>
    <row r="90" spans="1:232" ht="12.95" customHeight="1" x14ac:dyDescent="0.25">
      <c r="A90" s="84" t="s">
        <v>39</v>
      </c>
      <c r="B90" s="289"/>
      <c r="C90" s="233" t="s">
        <v>350</v>
      </c>
      <c r="D90" s="358" t="s">
        <v>587</v>
      </c>
      <c r="E90" s="32"/>
      <c r="F90" s="25" t="s">
        <v>262</v>
      </c>
      <c r="G90" s="41" t="s">
        <v>217</v>
      </c>
      <c r="H90" s="85" t="s">
        <v>347</v>
      </c>
      <c r="I90" s="85" t="s">
        <v>347</v>
      </c>
      <c r="J90" s="85" t="s">
        <v>348</v>
      </c>
      <c r="K90" s="48" t="s">
        <v>22</v>
      </c>
      <c r="L90" s="48"/>
      <c r="M90" s="48"/>
      <c r="N90" s="48" t="s">
        <v>231</v>
      </c>
      <c r="O90" s="48" t="s">
        <v>162</v>
      </c>
      <c r="P90" s="290" t="s">
        <v>163</v>
      </c>
      <c r="Q90" s="48" t="s">
        <v>329</v>
      </c>
      <c r="R90" s="48" t="s">
        <v>164</v>
      </c>
      <c r="S90" s="48" t="s">
        <v>162</v>
      </c>
      <c r="T90" s="291" t="s">
        <v>345</v>
      </c>
      <c r="U90" s="48"/>
      <c r="V90" s="48"/>
      <c r="W90" s="48" t="s">
        <v>258</v>
      </c>
      <c r="X90" s="48" t="s">
        <v>343</v>
      </c>
      <c r="Y90" s="48"/>
      <c r="Z90" s="48" t="s">
        <v>263</v>
      </c>
      <c r="AA90" s="48" t="s">
        <v>120</v>
      </c>
      <c r="AB90" s="48"/>
      <c r="AC90" s="25" t="s">
        <v>259</v>
      </c>
      <c r="AD90" s="292">
        <v>1</v>
      </c>
      <c r="AE90" s="293">
        <v>32205185.280000001</v>
      </c>
      <c r="AF90" s="293">
        <v>32205185.280000001</v>
      </c>
      <c r="AG90" s="293">
        <f>AF90*1.12</f>
        <v>36069807.513600007</v>
      </c>
      <c r="AH90" s="292">
        <v>1</v>
      </c>
      <c r="AI90" s="293">
        <v>34459547.25</v>
      </c>
      <c r="AJ90" s="293">
        <v>34459547.25</v>
      </c>
      <c r="AK90" s="293">
        <f>AJ90*1.12</f>
        <v>38594692.920000002</v>
      </c>
      <c r="AL90" s="292">
        <v>1</v>
      </c>
      <c r="AM90" s="293">
        <v>36871715.399999999</v>
      </c>
      <c r="AN90" s="293">
        <v>36871715.399999999</v>
      </c>
      <c r="AO90" s="293">
        <f>AN90*1.12</f>
        <v>41296321.248000003</v>
      </c>
      <c r="AP90" s="292">
        <v>1</v>
      </c>
      <c r="AQ90" s="293">
        <v>39452735.479999997</v>
      </c>
      <c r="AR90" s="293">
        <v>39452735.479999997</v>
      </c>
      <c r="AS90" s="293">
        <f>AR90*1.12</f>
        <v>44187063.737599999</v>
      </c>
      <c r="AT90" s="292">
        <v>1</v>
      </c>
      <c r="AU90" s="293">
        <v>42214426.960000001</v>
      </c>
      <c r="AV90" s="293">
        <v>42214426.960000001</v>
      </c>
      <c r="AW90" s="293">
        <f>AV90*1.12</f>
        <v>47280158.195200004</v>
      </c>
      <c r="AX90" s="294">
        <v>5</v>
      </c>
      <c r="AY90" s="295">
        <f>AV90+AR90+AN90+AJ90+AF90</f>
        <v>185203610.37</v>
      </c>
      <c r="AZ90" s="293">
        <f>AY90*1.12</f>
        <v>207428043.61440003</v>
      </c>
      <c r="BA90" s="48" t="s">
        <v>168</v>
      </c>
      <c r="BB90" s="296" t="s">
        <v>351</v>
      </c>
      <c r="BC90" s="296" t="s">
        <v>351</v>
      </c>
      <c r="BD90" s="48"/>
      <c r="BE90" s="85"/>
      <c r="BF90" s="48"/>
      <c r="BG90" s="48"/>
      <c r="BH90" s="85"/>
      <c r="BI90" s="48"/>
      <c r="BJ90" s="48"/>
      <c r="BK90" s="48"/>
      <c r="BN90" s="233" t="s">
        <v>350</v>
      </c>
    </row>
    <row r="91" spans="1:232" s="37" customFormat="1" ht="12.95" customHeight="1" x14ac:dyDescent="0.25">
      <c r="A91" s="29" t="s">
        <v>352</v>
      </c>
      <c r="B91" s="29" t="s">
        <v>226</v>
      </c>
      <c r="C91" s="233" t="s">
        <v>353</v>
      </c>
      <c r="D91" s="358" t="s">
        <v>958</v>
      </c>
      <c r="E91" s="86"/>
      <c r="F91" s="50" t="s">
        <v>265</v>
      </c>
      <c r="G91" s="34" t="s">
        <v>354</v>
      </c>
      <c r="H91" s="34" t="s">
        <v>355</v>
      </c>
      <c r="I91" s="34" t="s">
        <v>356</v>
      </c>
      <c r="J91" s="35" t="s">
        <v>357</v>
      </c>
      <c r="K91" s="48" t="s">
        <v>22</v>
      </c>
      <c r="L91" s="29"/>
      <c r="M91" s="29"/>
      <c r="N91" s="29">
        <v>50</v>
      </c>
      <c r="O91" s="34" t="s">
        <v>162</v>
      </c>
      <c r="P91" s="34" t="s">
        <v>188</v>
      </c>
      <c r="Q91" s="34" t="s">
        <v>329</v>
      </c>
      <c r="R91" s="34" t="s">
        <v>164</v>
      </c>
      <c r="S91" s="34">
        <v>230000000</v>
      </c>
      <c r="T91" s="34" t="s">
        <v>74</v>
      </c>
      <c r="U91" s="29"/>
      <c r="V91" s="29"/>
      <c r="W91" s="34" t="s">
        <v>258</v>
      </c>
      <c r="X91" s="34" t="s">
        <v>343</v>
      </c>
      <c r="Y91" s="29"/>
      <c r="Z91" s="29" t="s">
        <v>263</v>
      </c>
      <c r="AA91" s="29" t="s">
        <v>120</v>
      </c>
      <c r="AB91" s="29"/>
      <c r="AC91" s="25" t="s">
        <v>259</v>
      </c>
      <c r="AD91" s="29"/>
      <c r="AE91" s="29"/>
      <c r="AF91" s="202">
        <v>5371200</v>
      </c>
      <c r="AG91" s="203">
        <f t="shared" ref="AG91:AG97" si="126">AF91*1.12</f>
        <v>6015744.0000000009</v>
      </c>
      <c r="AH91" s="29"/>
      <c r="AI91" s="29"/>
      <c r="AJ91" s="203">
        <v>5371200</v>
      </c>
      <c r="AK91" s="203">
        <f t="shared" ref="AK91:AK97" si="127">AJ91*1.12</f>
        <v>6015744.0000000009</v>
      </c>
      <c r="AL91" s="29"/>
      <c r="AM91" s="29"/>
      <c r="AN91" s="203">
        <v>5371200</v>
      </c>
      <c r="AO91" s="203">
        <f t="shared" ref="AO91:AO97" si="128">AN91*1.12</f>
        <v>6015744.0000000009</v>
      </c>
      <c r="AP91" s="29"/>
      <c r="AQ91" s="29"/>
      <c r="AR91" s="297">
        <v>5371200</v>
      </c>
      <c r="AS91" s="114">
        <f t="shared" ref="AS91:AS97" si="129">AR91*1.12</f>
        <v>6015744.0000000009</v>
      </c>
      <c r="AT91" s="29"/>
      <c r="AU91" s="29"/>
      <c r="AV91" s="29">
        <v>5371200</v>
      </c>
      <c r="AW91" s="29">
        <f t="shared" ref="AW91:AW97" si="130">AV91*1.12</f>
        <v>6015744.0000000009</v>
      </c>
      <c r="AX91" s="29"/>
      <c r="AY91" s="203">
        <f t="shared" ref="AY91:AZ97" si="131">AV91+AR91+AN91+AJ91+AF91</f>
        <v>26856000</v>
      </c>
      <c r="AZ91" s="203">
        <f t="shared" si="131"/>
        <v>30078720.000000004</v>
      </c>
      <c r="BA91" s="29" t="s">
        <v>168</v>
      </c>
      <c r="BB91" s="87" t="s">
        <v>358</v>
      </c>
      <c r="BC91" s="35" t="s">
        <v>357</v>
      </c>
      <c r="BD91" s="29"/>
      <c r="BE91" s="29"/>
      <c r="BF91" s="29"/>
      <c r="BG91" s="29"/>
      <c r="BH91" s="29"/>
      <c r="BI91" s="29"/>
      <c r="BJ91" s="29"/>
      <c r="BK91" s="29"/>
      <c r="BL91" s="29"/>
      <c r="BM91" s="36"/>
      <c r="BN91" s="233" t="s">
        <v>353</v>
      </c>
    </row>
    <row r="92" spans="1:232" s="66" customFormat="1" ht="12.95" customHeight="1" x14ac:dyDescent="0.25">
      <c r="A92" s="29" t="s">
        <v>352</v>
      </c>
      <c r="B92" s="29" t="s">
        <v>226</v>
      </c>
      <c r="C92" s="233" t="s">
        <v>359</v>
      </c>
      <c r="D92" s="358" t="s">
        <v>957</v>
      </c>
      <c r="E92" s="86"/>
      <c r="F92" s="38" t="s">
        <v>268</v>
      </c>
      <c r="G92" s="34" t="s">
        <v>354</v>
      </c>
      <c r="H92" s="34" t="s">
        <v>355</v>
      </c>
      <c r="I92" s="34" t="s">
        <v>356</v>
      </c>
      <c r="J92" s="35" t="s">
        <v>360</v>
      </c>
      <c r="K92" s="48" t="s">
        <v>22</v>
      </c>
      <c r="L92" s="29"/>
      <c r="M92" s="29"/>
      <c r="N92" s="29">
        <v>50</v>
      </c>
      <c r="O92" s="34" t="s">
        <v>162</v>
      </c>
      <c r="P92" s="34" t="s">
        <v>188</v>
      </c>
      <c r="Q92" s="34" t="s">
        <v>329</v>
      </c>
      <c r="R92" s="34" t="s">
        <v>164</v>
      </c>
      <c r="S92" s="34">
        <v>230000000</v>
      </c>
      <c r="T92" s="34" t="s">
        <v>37</v>
      </c>
      <c r="U92" s="29"/>
      <c r="V92" s="29"/>
      <c r="W92" s="34" t="s">
        <v>258</v>
      </c>
      <c r="X92" s="34" t="s">
        <v>343</v>
      </c>
      <c r="Y92" s="29"/>
      <c r="Z92" s="29" t="s">
        <v>263</v>
      </c>
      <c r="AA92" s="29" t="s">
        <v>120</v>
      </c>
      <c r="AB92" s="29"/>
      <c r="AC92" s="25" t="s">
        <v>259</v>
      </c>
      <c r="AD92" s="29"/>
      <c r="AE92" s="29"/>
      <c r="AF92" s="202">
        <v>9200000</v>
      </c>
      <c r="AG92" s="203">
        <f t="shared" si="126"/>
        <v>10304000.000000002</v>
      </c>
      <c r="AH92" s="29"/>
      <c r="AI92" s="29"/>
      <c r="AJ92" s="203">
        <v>9200000</v>
      </c>
      <c r="AK92" s="203">
        <f t="shared" si="127"/>
        <v>10304000.000000002</v>
      </c>
      <c r="AL92" s="29"/>
      <c r="AM92" s="29"/>
      <c r="AN92" s="203">
        <v>9200000</v>
      </c>
      <c r="AO92" s="203">
        <f t="shared" si="128"/>
        <v>10304000.000000002</v>
      </c>
      <c r="AP92" s="29"/>
      <c r="AQ92" s="29"/>
      <c r="AR92" s="297">
        <v>9200000</v>
      </c>
      <c r="AS92" s="114">
        <f t="shared" si="129"/>
        <v>10304000.000000002</v>
      </c>
      <c r="AT92" s="29"/>
      <c r="AU92" s="29"/>
      <c r="AV92" s="29">
        <v>9200000</v>
      </c>
      <c r="AW92" s="29">
        <f t="shared" si="130"/>
        <v>10304000.000000002</v>
      </c>
      <c r="AX92" s="29"/>
      <c r="AY92" s="203">
        <f t="shared" si="131"/>
        <v>46000000</v>
      </c>
      <c r="AZ92" s="203">
        <f t="shared" si="131"/>
        <v>51520000.000000007</v>
      </c>
      <c r="BA92" s="29" t="s">
        <v>168</v>
      </c>
      <c r="BB92" s="87" t="s">
        <v>361</v>
      </c>
      <c r="BC92" s="35" t="s">
        <v>360</v>
      </c>
      <c r="BD92" s="29"/>
      <c r="BE92" s="29"/>
      <c r="BF92" s="29"/>
      <c r="BG92" s="29"/>
      <c r="BH92" s="29"/>
      <c r="BI92" s="29"/>
      <c r="BJ92" s="29"/>
      <c r="BK92" s="29"/>
      <c r="BL92" s="34"/>
      <c r="BM92" s="38"/>
      <c r="BN92" s="233" t="s">
        <v>359</v>
      </c>
    </row>
    <row r="93" spans="1:232" s="66" customFormat="1" ht="12.95" customHeight="1" x14ac:dyDescent="0.25">
      <c r="A93" s="29" t="s">
        <v>352</v>
      </c>
      <c r="B93" s="29" t="s">
        <v>226</v>
      </c>
      <c r="C93" s="233" t="s">
        <v>362</v>
      </c>
      <c r="D93" s="358" t="s">
        <v>956</v>
      </c>
      <c r="E93" s="86"/>
      <c r="F93" s="38" t="s">
        <v>46</v>
      </c>
      <c r="G93" s="34" t="s">
        <v>354</v>
      </c>
      <c r="H93" s="34" t="s">
        <v>355</v>
      </c>
      <c r="I93" s="34" t="s">
        <v>356</v>
      </c>
      <c r="J93" s="35" t="s">
        <v>363</v>
      </c>
      <c r="K93" s="48" t="s">
        <v>22</v>
      </c>
      <c r="L93" s="29"/>
      <c r="M93" s="29"/>
      <c r="N93" s="29">
        <v>50</v>
      </c>
      <c r="O93" s="34" t="s">
        <v>162</v>
      </c>
      <c r="P93" s="34" t="s">
        <v>188</v>
      </c>
      <c r="Q93" s="34" t="s">
        <v>329</v>
      </c>
      <c r="R93" s="34" t="s">
        <v>164</v>
      </c>
      <c r="S93" s="34">
        <v>230000000</v>
      </c>
      <c r="T93" s="34" t="s">
        <v>193</v>
      </c>
      <c r="U93" s="29"/>
      <c r="V93" s="29"/>
      <c r="W93" s="34" t="s">
        <v>258</v>
      </c>
      <c r="X93" s="34" t="s">
        <v>343</v>
      </c>
      <c r="Y93" s="29"/>
      <c r="Z93" s="29" t="s">
        <v>263</v>
      </c>
      <c r="AA93" s="29" t="s">
        <v>120</v>
      </c>
      <c r="AB93" s="29"/>
      <c r="AC93" s="25" t="s">
        <v>259</v>
      </c>
      <c r="AD93" s="29"/>
      <c r="AE93" s="29"/>
      <c r="AF93" s="202">
        <v>9015000</v>
      </c>
      <c r="AG93" s="203">
        <f t="shared" si="126"/>
        <v>10096800.000000002</v>
      </c>
      <c r="AH93" s="29"/>
      <c r="AI93" s="29"/>
      <c r="AJ93" s="203">
        <v>9015000</v>
      </c>
      <c r="AK93" s="203">
        <f t="shared" si="127"/>
        <v>10096800.000000002</v>
      </c>
      <c r="AL93" s="29"/>
      <c r="AM93" s="29"/>
      <c r="AN93" s="203">
        <v>9015000</v>
      </c>
      <c r="AO93" s="203">
        <f t="shared" si="128"/>
        <v>10096800.000000002</v>
      </c>
      <c r="AP93" s="29"/>
      <c r="AQ93" s="29"/>
      <c r="AR93" s="297">
        <v>9015000</v>
      </c>
      <c r="AS93" s="114">
        <f t="shared" si="129"/>
        <v>10096800.000000002</v>
      </c>
      <c r="AT93" s="29"/>
      <c r="AU93" s="29"/>
      <c r="AV93" s="29">
        <v>9015000</v>
      </c>
      <c r="AW93" s="29">
        <f t="shared" si="130"/>
        <v>10096800.000000002</v>
      </c>
      <c r="AX93" s="29"/>
      <c r="AY93" s="203">
        <f t="shared" si="131"/>
        <v>45075000</v>
      </c>
      <c r="AZ93" s="203">
        <f t="shared" si="131"/>
        <v>50484000.000000007</v>
      </c>
      <c r="BA93" s="29" t="s">
        <v>168</v>
      </c>
      <c r="BB93" s="87" t="s">
        <v>364</v>
      </c>
      <c r="BC93" s="35" t="s">
        <v>363</v>
      </c>
      <c r="BD93" s="29"/>
      <c r="BE93" s="29"/>
      <c r="BF93" s="29"/>
      <c r="BG93" s="29"/>
      <c r="BH93" s="29"/>
      <c r="BI93" s="29"/>
      <c r="BJ93" s="29"/>
      <c r="BK93" s="29"/>
      <c r="BL93" s="34"/>
      <c r="BM93" s="38"/>
      <c r="BN93" s="233" t="s">
        <v>362</v>
      </c>
    </row>
    <row r="94" spans="1:232" s="1" customFormat="1" ht="12.95" customHeight="1" x14ac:dyDescent="0.25">
      <c r="A94" s="29" t="s">
        <v>352</v>
      </c>
      <c r="B94" s="29" t="s">
        <v>226</v>
      </c>
      <c r="C94" s="233" t="s">
        <v>365</v>
      </c>
      <c r="D94" s="358" t="s">
        <v>955</v>
      </c>
      <c r="E94" s="86"/>
      <c r="F94" s="43" t="s">
        <v>47</v>
      </c>
      <c r="G94" s="34" t="s">
        <v>354</v>
      </c>
      <c r="H94" s="34" t="s">
        <v>355</v>
      </c>
      <c r="I94" s="34" t="s">
        <v>356</v>
      </c>
      <c r="J94" s="35" t="s">
        <v>366</v>
      </c>
      <c r="K94" s="48" t="s">
        <v>22</v>
      </c>
      <c r="L94" s="29"/>
      <c r="M94" s="29"/>
      <c r="N94" s="29">
        <v>50</v>
      </c>
      <c r="O94" s="34" t="s">
        <v>162</v>
      </c>
      <c r="P94" s="34" t="s">
        <v>188</v>
      </c>
      <c r="Q94" s="34" t="s">
        <v>329</v>
      </c>
      <c r="R94" s="34" t="s">
        <v>164</v>
      </c>
      <c r="S94" s="34">
        <v>230000000</v>
      </c>
      <c r="T94" s="34" t="s">
        <v>367</v>
      </c>
      <c r="U94" s="29"/>
      <c r="V94" s="29"/>
      <c r="W94" s="34" t="s">
        <v>258</v>
      </c>
      <c r="X94" s="34" t="s">
        <v>343</v>
      </c>
      <c r="Y94" s="29"/>
      <c r="Z94" s="29" t="s">
        <v>263</v>
      </c>
      <c r="AA94" s="29" t="s">
        <v>120</v>
      </c>
      <c r="AB94" s="29"/>
      <c r="AC94" s="25" t="s">
        <v>259</v>
      </c>
      <c r="AD94" s="29"/>
      <c r="AE94" s="29"/>
      <c r="AF94" s="202">
        <v>6711000</v>
      </c>
      <c r="AG94" s="203">
        <f t="shared" si="126"/>
        <v>7516320.0000000009</v>
      </c>
      <c r="AH94" s="29"/>
      <c r="AI94" s="29"/>
      <c r="AJ94" s="203">
        <v>6711000</v>
      </c>
      <c r="AK94" s="203">
        <f t="shared" si="127"/>
        <v>7516320.0000000009</v>
      </c>
      <c r="AL94" s="29"/>
      <c r="AM94" s="29"/>
      <c r="AN94" s="203">
        <v>6711000</v>
      </c>
      <c r="AO94" s="203">
        <f t="shared" si="128"/>
        <v>7516320.0000000009</v>
      </c>
      <c r="AP94" s="29"/>
      <c r="AQ94" s="29"/>
      <c r="AR94" s="297">
        <v>6711000</v>
      </c>
      <c r="AS94" s="114">
        <f t="shared" si="129"/>
        <v>7516320.0000000009</v>
      </c>
      <c r="AT94" s="29"/>
      <c r="AU94" s="29"/>
      <c r="AV94" s="29">
        <v>6711000</v>
      </c>
      <c r="AW94" s="29">
        <f t="shared" si="130"/>
        <v>7516320.0000000009</v>
      </c>
      <c r="AX94" s="29"/>
      <c r="AY94" s="203">
        <f t="shared" si="131"/>
        <v>33555000</v>
      </c>
      <c r="AZ94" s="203">
        <f t="shared" si="131"/>
        <v>37581600.000000007</v>
      </c>
      <c r="BA94" s="29" t="s">
        <v>168</v>
      </c>
      <c r="BB94" s="87" t="s">
        <v>368</v>
      </c>
      <c r="BC94" s="35" t="s">
        <v>366</v>
      </c>
      <c r="BD94" s="29"/>
      <c r="BE94" s="29"/>
      <c r="BF94" s="29"/>
      <c r="BG94" s="29"/>
      <c r="BH94" s="29"/>
      <c r="BI94" s="29"/>
      <c r="BJ94" s="29"/>
      <c r="BK94" s="29"/>
      <c r="BL94" s="29"/>
      <c r="BM94" s="40"/>
      <c r="BN94" s="233" t="s">
        <v>365</v>
      </c>
      <c r="BO94" s="4"/>
      <c r="BP94" s="4"/>
      <c r="BQ94" s="4"/>
      <c r="BR94" s="4"/>
      <c r="BS94" s="4"/>
      <c r="BT94" s="4"/>
      <c r="BU94" s="4"/>
      <c r="BV94" s="4"/>
      <c r="BW94" s="4"/>
      <c r="BX94" s="4"/>
      <c r="BY94" s="4"/>
      <c r="BZ94" s="4"/>
      <c r="CA94" s="4"/>
      <c r="CB94" s="4"/>
      <c r="CC94" s="4"/>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row>
    <row r="95" spans="1:232" s="1" customFormat="1" ht="12.95" customHeight="1" x14ac:dyDescent="0.25">
      <c r="A95" s="29" t="s">
        <v>352</v>
      </c>
      <c r="B95" s="29" t="s">
        <v>226</v>
      </c>
      <c r="C95" s="233" t="s">
        <v>369</v>
      </c>
      <c r="D95" s="358" t="s">
        <v>954</v>
      </c>
      <c r="E95" s="86"/>
      <c r="F95" s="43" t="s">
        <v>267</v>
      </c>
      <c r="G95" s="34" t="s">
        <v>354</v>
      </c>
      <c r="H95" s="34" t="s">
        <v>355</v>
      </c>
      <c r="I95" s="34" t="s">
        <v>356</v>
      </c>
      <c r="J95" s="35" t="s">
        <v>370</v>
      </c>
      <c r="K95" s="48" t="s">
        <v>22</v>
      </c>
      <c r="L95" s="29"/>
      <c r="M95" s="29"/>
      <c r="N95" s="29">
        <v>50</v>
      </c>
      <c r="O95" s="34" t="s">
        <v>162</v>
      </c>
      <c r="P95" s="34" t="s">
        <v>188</v>
      </c>
      <c r="Q95" s="34" t="s">
        <v>329</v>
      </c>
      <c r="R95" s="34" t="s">
        <v>164</v>
      </c>
      <c r="S95" s="34">
        <v>230000000</v>
      </c>
      <c r="T95" s="34" t="s">
        <v>35</v>
      </c>
      <c r="U95" s="29"/>
      <c r="V95" s="29"/>
      <c r="W95" s="34" t="s">
        <v>258</v>
      </c>
      <c r="X95" s="34" t="s">
        <v>343</v>
      </c>
      <c r="Y95" s="29"/>
      <c r="Z95" s="29" t="s">
        <v>263</v>
      </c>
      <c r="AA95" s="29" t="s">
        <v>120</v>
      </c>
      <c r="AB95" s="29"/>
      <c r="AC95" s="25" t="s">
        <v>259</v>
      </c>
      <c r="AD95" s="29"/>
      <c r="AE95" s="29"/>
      <c r="AF95" s="202">
        <v>1486200</v>
      </c>
      <c r="AG95" s="203">
        <f t="shared" si="126"/>
        <v>1664544.0000000002</v>
      </c>
      <c r="AH95" s="29"/>
      <c r="AI95" s="29"/>
      <c r="AJ95" s="203">
        <v>1486200</v>
      </c>
      <c r="AK95" s="203">
        <f t="shared" si="127"/>
        <v>1664544.0000000002</v>
      </c>
      <c r="AL95" s="29"/>
      <c r="AM95" s="29"/>
      <c r="AN95" s="203">
        <v>1486200</v>
      </c>
      <c r="AO95" s="203">
        <f t="shared" si="128"/>
        <v>1664544.0000000002</v>
      </c>
      <c r="AP95" s="29"/>
      <c r="AQ95" s="29"/>
      <c r="AR95" s="297">
        <v>1486200</v>
      </c>
      <c r="AS95" s="114">
        <f t="shared" si="129"/>
        <v>1664544.0000000002</v>
      </c>
      <c r="AT95" s="29"/>
      <c r="AU95" s="29"/>
      <c r="AV95" s="29">
        <v>1486200</v>
      </c>
      <c r="AW95" s="29">
        <f t="shared" si="130"/>
        <v>1664544.0000000002</v>
      </c>
      <c r="AX95" s="29"/>
      <c r="AY95" s="203">
        <f t="shared" si="131"/>
        <v>7431000</v>
      </c>
      <c r="AZ95" s="203">
        <f t="shared" si="131"/>
        <v>8322720.0000000009</v>
      </c>
      <c r="BA95" s="29" t="s">
        <v>168</v>
      </c>
      <c r="BB95" s="87" t="s">
        <v>371</v>
      </c>
      <c r="BC95" s="35" t="s">
        <v>370</v>
      </c>
      <c r="BD95" s="29"/>
      <c r="BE95" s="29"/>
      <c r="BF95" s="29"/>
      <c r="BG95" s="29"/>
      <c r="BH95" s="29"/>
      <c r="BI95" s="29"/>
      <c r="BJ95" s="29"/>
      <c r="BK95" s="29"/>
      <c r="BL95" s="29"/>
      <c r="BM95" s="40"/>
      <c r="BN95" s="233" t="s">
        <v>369</v>
      </c>
      <c r="BO95" s="4"/>
      <c r="BP95" s="4"/>
      <c r="BQ95" s="4"/>
      <c r="BR95" s="4"/>
      <c r="BS95" s="4"/>
      <c r="BT95" s="4"/>
      <c r="BU95" s="4"/>
      <c r="BV95" s="4"/>
      <c r="BW95" s="4"/>
      <c r="BX95" s="4"/>
      <c r="BY95" s="4"/>
      <c r="BZ95" s="4"/>
      <c r="CA95" s="4"/>
      <c r="CB95" s="4"/>
      <c r="CC95" s="4"/>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row>
    <row r="96" spans="1:232" ht="12.95" customHeight="1" x14ac:dyDescent="0.25">
      <c r="A96" s="29" t="s">
        <v>352</v>
      </c>
      <c r="B96" s="29" t="s">
        <v>226</v>
      </c>
      <c r="C96" s="233" t="s">
        <v>372</v>
      </c>
      <c r="D96" s="358" t="s">
        <v>953</v>
      </c>
      <c r="E96" s="86"/>
      <c r="F96" s="25" t="s">
        <v>48</v>
      </c>
      <c r="G96" s="34" t="s">
        <v>354</v>
      </c>
      <c r="H96" s="34" t="s">
        <v>355</v>
      </c>
      <c r="I96" s="34" t="s">
        <v>356</v>
      </c>
      <c r="J96" s="35" t="s">
        <v>373</v>
      </c>
      <c r="K96" s="48" t="s">
        <v>22</v>
      </c>
      <c r="L96" s="29"/>
      <c r="M96" s="29"/>
      <c r="N96" s="29">
        <v>50</v>
      </c>
      <c r="O96" s="34" t="s">
        <v>162</v>
      </c>
      <c r="P96" s="34" t="s">
        <v>188</v>
      </c>
      <c r="Q96" s="34" t="s">
        <v>329</v>
      </c>
      <c r="R96" s="34" t="s">
        <v>164</v>
      </c>
      <c r="S96" s="34">
        <v>230000000</v>
      </c>
      <c r="T96" s="34" t="s">
        <v>35</v>
      </c>
      <c r="U96" s="29"/>
      <c r="V96" s="29"/>
      <c r="W96" s="34" t="s">
        <v>258</v>
      </c>
      <c r="X96" s="34" t="s">
        <v>343</v>
      </c>
      <c r="Y96" s="29"/>
      <c r="Z96" s="29" t="s">
        <v>263</v>
      </c>
      <c r="AA96" s="29" t="s">
        <v>120</v>
      </c>
      <c r="AB96" s="29"/>
      <c r="AC96" s="25" t="s">
        <v>259</v>
      </c>
      <c r="AD96" s="29"/>
      <c r="AE96" s="29"/>
      <c r="AF96" s="202">
        <v>832000</v>
      </c>
      <c r="AG96" s="203">
        <f t="shared" si="126"/>
        <v>931840.00000000012</v>
      </c>
      <c r="AH96" s="29"/>
      <c r="AI96" s="29"/>
      <c r="AJ96" s="203">
        <v>832000</v>
      </c>
      <c r="AK96" s="203">
        <f t="shared" si="127"/>
        <v>931840.00000000012</v>
      </c>
      <c r="AL96" s="29"/>
      <c r="AM96" s="29"/>
      <c r="AN96" s="203">
        <v>832000</v>
      </c>
      <c r="AO96" s="203">
        <f t="shared" si="128"/>
        <v>931840.00000000012</v>
      </c>
      <c r="AP96" s="29"/>
      <c r="AQ96" s="29"/>
      <c r="AR96" s="297">
        <v>832000</v>
      </c>
      <c r="AS96" s="114">
        <f t="shared" si="129"/>
        <v>931840.00000000012</v>
      </c>
      <c r="AT96" s="29"/>
      <c r="AU96" s="29"/>
      <c r="AV96" s="29">
        <v>832000</v>
      </c>
      <c r="AW96" s="29">
        <f t="shared" si="130"/>
        <v>931840.00000000012</v>
      </c>
      <c r="AX96" s="29"/>
      <c r="AY96" s="203">
        <f t="shared" si="131"/>
        <v>4160000</v>
      </c>
      <c r="AZ96" s="203">
        <f t="shared" si="131"/>
        <v>4659200.0000000009</v>
      </c>
      <c r="BA96" s="29" t="s">
        <v>168</v>
      </c>
      <c r="BB96" s="87" t="s">
        <v>374</v>
      </c>
      <c r="BC96" s="35" t="s">
        <v>373</v>
      </c>
      <c r="BD96" s="29"/>
      <c r="BE96" s="29"/>
      <c r="BF96" s="29"/>
      <c r="BG96" s="29"/>
      <c r="BH96" s="29"/>
      <c r="BI96" s="29"/>
      <c r="BJ96" s="29"/>
      <c r="BK96" s="29"/>
      <c r="BL96" s="39"/>
      <c r="BM96" s="39"/>
      <c r="BN96" s="233" t="s">
        <v>372</v>
      </c>
    </row>
    <row r="97" spans="1:232" s="1" customFormat="1" ht="12.95" customHeight="1" x14ac:dyDescent="0.25">
      <c r="A97" s="29" t="s">
        <v>352</v>
      </c>
      <c r="B97" s="29" t="s">
        <v>225</v>
      </c>
      <c r="C97" s="233" t="s">
        <v>375</v>
      </c>
      <c r="D97" s="358" t="s">
        <v>959</v>
      </c>
      <c r="E97" s="86"/>
      <c r="F97" s="43" t="s">
        <v>269</v>
      </c>
      <c r="G97" s="34" t="s">
        <v>354</v>
      </c>
      <c r="H97" s="34" t="s">
        <v>355</v>
      </c>
      <c r="I97" s="34" t="s">
        <v>356</v>
      </c>
      <c r="J97" s="35" t="s">
        <v>376</v>
      </c>
      <c r="K97" s="48" t="s">
        <v>22</v>
      </c>
      <c r="L97" s="29"/>
      <c r="M97" s="29"/>
      <c r="N97" s="29">
        <v>50</v>
      </c>
      <c r="O97" s="34" t="s">
        <v>162</v>
      </c>
      <c r="P97" s="34" t="s">
        <v>188</v>
      </c>
      <c r="Q97" s="34" t="s">
        <v>329</v>
      </c>
      <c r="R97" s="34" t="s">
        <v>164</v>
      </c>
      <c r="S97" s="34">
        <v>230000000</v>
      </c>
      <c r="T97" s="34" t="s">
        <v>35</v>
      </c>
      <c r="U97" s="29"/>
      <c r="V97" s="29"/>
      <c r="W97" s="34" t="s">
        <v>258</v>
      </c>
      <c r="X97" s="34" t="s">
        <v>343</v>
      </c>
      <c r="Y97" s="29"/>
      <c r="Z97" s="29" t="s">
        <v>263</v>
      </c>
      <c r="AA97" s="29" t="s">
        <v>120</v>
      </c>
      <c r="AB97" s="29"/>
      <c r="AC97" s="25" t="s">
        <v>259</v>
      </c>
      <c r="AD97" s="29"/>
      <c r="AE97" s="29"/>
      <c r="AF97" s="202">
        <v>156300</v>
      </c>
      <c r="AG97" s="203">
        <f t="shared" si="126"/>
        <v>175056.00000000003</v>
      </c>
      <c r="AH97" s="29"/>
      <c r="AI97" s="29"/>
      <c r="AJ97" s="203">
        <v>156300</v>
      </c>
      <c r="AK97" s="203">
        <f t="shared" si="127"/>
        <v>175056.00000000003</v>
      </c>
      <c r="AL97" s="29"/>
      <c r="AM97" s="29"/>
      <c r="AN97" s="203">
        <v>156300</v>
      </c>
      <c r="AO97" s="203">
        <f t="shared" si="128"/>
        <v>175056.00000000003</v>
      </c>
      <c r="AP97" s="29"/>
      <c r="AQ97" s="29"/>
      <c r="AR97" s="297">
        <v>156300</v>
      </c>
      <c r="AS97" s="114">
        <f t="shared" si="129"/>
        <v>175056.00000000003</v>
      </c>
      <c r="AT97" s="29"/>
      <c r="AU97" s="29"/>
      <c r="AV97" s="29">
        <v>156300</v>
      </c>
      <c r="AW97" s="29">
        <f t="shared" si="130"/>
        <v>175056.00000000003</v>
      </c>
      <c r="AX97" s="29"/>
      <c r="AY97" s="203">
        <f t="shared" si="131"/>
        <v>781500</v>
      </c>
      <c r="AZ97" s="203">
        <f t="shared" si="131"/>
        <v>875280.00000000012</v>
      </c>
      <c r="BA97" s="29" t="s">
        <v>168</v>
      </c>
      <c r="BB97" s="87" t="s">
        <v>377</v>
      </c>
      <c r="BC97" s="35" t="s">
        <v>376</v>
      </c>
      <c r="BD97" s="29"/>
      <c r="BE97" s="29"/>
      <c r="BF97" s="29"/>
      <c r="BG97" s="29"/>
      <c r="BH97" s="29"/>
      <c r="BI97" s="29"/>
      <c r="BJ97" s="29"/>
      <c r="BK97" s="29"/>
      <c r="BL97" s="39"/>
      <c r="BM97" s="39"/>
      <c r="BN97" s="233" t="s">
        <v>375</v>
      </c>
      <c r="BO97" s="65"/>
      <c r="BP97" s="65"/>
      <c r="BQ97" s="3"/>
      <c r="BR97" s="65"/>
      <c r="BS97" s="65"/>
      <c r="BT97" s="65"/>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row>
    <row r="98" spans="1:232" s="107" customFormat="1" ht="13.15" customHeight="1" x14ac:dyDescent="0.25">
      <c r="A98" s="141" t="s">
        <v>266</v>
      </c>
      <c r="B98" s="102"/>
      <c r="C98" s="250" t="s">
        <v>571</v>
      </c>
      <c r="D98" s="358" t="s">
        <v>613</v>
      </c>
      <c r="E98" s="103"/>
      <c r="F98" s="103" t="s">
        <v>615</v>
      </c>
      <c r="G98" s="298" t="s">
        <v>573</v>
      </c>
      <c r="H98" s="102"/>
      <c r="I98" s="299" t="s">
        <v>574</v>
      </c>
      <c r="J98" s="299" t="s">
        <v>574</v>
      </c>
      <c r="K98" s="38" t="s">
        <v>22</v>
      </c>
      <c r="L98" s="102"/>
      <c r="M98" s="104"/>
      <c r="N98" s="182" t="s">
        <v>191</v>
      </c>
      <c r="O98" s="38">
        <v>230000000</v>
      </c>
      <c r="P98" s="300" t="s">
        <v>188</v>
      </c>
      <c r="Q98" s="38" t="s">
        <v>274</v>
      </c>
      <c r="R98" s="102"/>
      <c r="S98" s="141">
        <v>230000000</v>
      </c>
      <c r="T98" s="141" t="s">
        <v>575</v>
      </c>
      <c r="U98" s="102"/>
      <c r="V98" s="38" t="s">
        <v>316</v>
      </c>
      <c r="W98" s="102"/>
      <c r="Y98" s="105">
        <v>0</v>
      </c>
      <c r="Z98" s="106">
        <v>100</v>
      </c>
      <c r="AA98" s="105">
        <v>0</v>
      </c>
      <c r="AC98" s="42" t="s">
        <v>165</v>
      </c>
      <c r="AD98" s="141">
        <v>132</v>
      </c>
      <c r="AE98" s="301"/>
      <c r="AF98" s="302">
        <v>157772550</v>
      </c>
      <c r="AG98" s="302">
        <f>AF98*1.12</f>
        <v>176705256.00000003</v>
      </c>
      <c r="AH98" s="303" t="s">
        <v>191</v>
      </c>
      <c r="AI98" s="182"/>
      <c r="AJ98" s="304">
        <v>104739946</v>
      </c>
      <c r="AK98" s="302">
        <f>AJ98*1.12</f>
        <v>117308739.52000001</v>
      </c>
      <c r="AL98" s="303" t="s">
        <v>576</v>
      </c>
      <c r="AM98" s="102"/>
      <c r="AN98" s="305">
        <v>126139946</v>
      </c>
      <c r="AO98" s="302">
        <f>AN98*1.12</f>
        <v>141276739.52000001</v>
      </c>
      <c r="AP98" s="303"/>
      <c r="AQ98" s="305"/>
      <c r="AR98" s="305"/>
      <c r="AS98" s="102"/>
      <c r="AT98" s="306"/>
      <c r="AU98" s="299"/>
      <c r="AV98" s="108"/>
      <c r="AW98" s="102"/>
      <c r="AX98" s="109">
        <f>AD98+AH98+AL98</f>
        <v>343</v>
      </c>
      <c r="AY98" s="110">
        <f>AF98+AJ98+AN98</f>
        <v>388652442</v>
      </c>
      <c r="AZ98" s="111">
        <f>AG98+AK98+AO98</f>
        <v>435290735.04000008</v>
      </c>
      <c r="BA98" s="45" t="s">
        <v>168</v>
      </c>
      <c r="BB98" s="306" t="s">
        <v>577</v>
      </c>
      <c r="BC98" s="299" t="s">
        <v>578</v>
      </c>
      <c r="BD98" s="112"/>
      <c r="BE98" s="102"/>
      <c r="BF98" s="102"/>
      <c r="BG98" s="113"/>
      <c r="BH98" s="102"/>
      <c r="BI98" s="29"/>
      <c r="BJ98" s="29"/>
      <c r="BK98" s="29"/>
      <c r="BL98" s="29"/>
      <c r="BM98" s="35" t="s">
        <v>614</v>
      </c>
    </row>
    <row r="99" spans="1:232" s="107" customFormat="1" ht="13.15" customHeight="1" x14ac:dyDescent="0.25">
      <c r="A99" s="141" t="s">
        <v>266</v>
      </c>
      <c r="B99" s="102"/>
      <c r="C99" s="250" t="s">
        <v>579</v>
      </c>
      <c r="D99" s="358" t="s">
        <v>615</v>
      </c>
      <c r="E99" s="103"/>
      <c r="F99" s="103" t="s">
        <v>616</v>
      </c>
      <c r="G99" s="298" t="s">
        <v>573</v>
      </c>
      <c r="H99" s="102"/>
      <c r="I99" s="299" t="s">
        <v>574</v>
      </c>
      <c r="J99" s="299" t="s">
        <v>574</v>
      </c>
      <c r="K99" s="38" t="s">
        <v>22</v>
      </c>
      <c r="L99" s="102"/>
      <c r="M99" s="104"/>
      <c r="N99" s="182" t="s">
        <v>191</v>
      </c>
      <c r="O99" s="38">
        <v>230000000</v>
      </c>
      <c r="P99" s="300" t="s">
        <v>188</v>
      </c>
      <c r="Q99" s="38" t="s">
        <v>274</v>
      </c>
      <c r="R99" s="102"/>
      <c r="S99" s="141">
        <v>230000000</v>
      </c>
      <c r="T99" s="141" t="s">
        <v>581</v>
      </c>
      <c r="U99" s="102"/>
      <c r="V99" s="38" t="s">
        <v>316</v>
      </c>
      <c r="W99" s="102"/>
      <c r="Y99" s="105">
        <v>0</v>
      </c>
      <c r="Z99" s="106">
        <v>100</v>
      </c>
      <c r="AA99" s="105">
        <v>0</v>
      </c>
      <c r="AC99" s="42" t="s">
        <v>165</v>
      </c>
      <c r="AD99" s="141">
        <v>111</v>
      </c>
      <c r="AE99" s="301"/>
      <c r="AF99" s="302">
        <v>113887800</v>
      </c>
      <c r="AG99" s="302">
        <f t="shared" ref="AG99:AG101" si="132">AF99*1.12</f>
        <v>127554336.00000001</v>
      </c>
      <c r="AH99" s="303" t="s">
        <v>582</v>
      </c>
      <c r="AI99" s="182"/>
      <c r="AJ99" s="304">
        <v>112765002</v>
      </c>
      <c r="AK99" s="302">
        <f t="shared" ref="AK99:AK101" si="133">AJ99*1.12</f>
        <v>126296802.24000001</v>
      </c>
      <c r="AL99" s="303" t="s">
        <v>583</v>
      </c>
      <c r="AM99" s="102"/>
      <c r="AN99" s="305">
        <v>121540002</v>
      </c>
      <c r="AO99" s="302">
        <f t="shared" ref="AO99:AO101" si="134">AN99*1.12</f>
        <v>136124802.24000001</v>
      </c>
      <c r="AP99" s="303"/>
      <c r="AQ99" s="305"/>
      <c r="AR99" s="305"/>
      <c r="AS99" s="102"/>
      <c r="AT99" s="306"/>
      <c r="AU99" s="299"/>
      <c r="AV99" s="108"/>
      <c r="AW99" s="102"/>
      <c r="AX99" s="109">
        <f t="shared" ref="AX99:AX101" si="135">AD99+AH99+AL99</f>
        <v>334</v>
      </c>
      <c r="AY99" s="110">
        <f t="shared" ref="AY99:AZ101" si="136">AF99+AJ99+AN99</f>
        <v>348192804</v>
      </c>
      <c r="AZ99" s="111">
        <f t="shared" si="136"/>
        <v>389975940.48000002</v>
      </c>
      <c r="BA99" s="45" t="s">
        <v>168</v>
      </c>
      <c r="BB99" s="306" t="s">
        <v>584</v>
      </c>
      <c r="BC99" s="299" t="s">
        <v>585</v>
      </c>
      <c r="BD99" s="112"/>
      <c r="BE99" s="102"/>
      <c r="BF99" s="102"/>
      <c r="BG99" s="113"/>
      <c r="BH99" s="102"/>
      <c r="BI99" s="29"/>
      <c r="BJ99" s="29"/>
      <c r="BK99" s="29"/>
      <c r="BL99" s="29"/>
      <c r="BM99" s="35" t="s">
        <v>614</v>
      </c>
    </row>
    <row r="100" spans="1:232" s="107" customFormat="1" ht="13.15" customHeight="1" x14ac:dyDescent="0.25">
      <c r="A100" s="141" t="s">
        <v>266</v>
      </c>
      <c r="B100" s="114"/>
      <c r="C100" s="250" t="s">
        <v>586</v>
      </c>
      <c r="D100" s="358" t="s">
        <v>616</v>
      </c>
      <c r="E100" s="103"/>
      <c r="F100" s="103" t="s">
        <v>617</v>
      </c>
      <c r="G100" s="298" t="s">
        <v>573</v>
      </c>
      <c r="H100" s="40"/>
      <c r="I100" s="299" t="s">
        <v>574</v>
      </c>
      <c r="J100" s="299" t="s">
        <v>574</v>
      </c>
      <c r="K100" s="38" t="s">
        <v>22</v>
      </c>
      <c r="L100" s="70"/>
      <c r="M100" s="307"/>
      <c r="N100" s="182" t="s">
        <v>191</v>
      </c>
      <c r="O100" s="38">
        <v>230000000</v>
      </c>
      <c r="P100" s="300" t="s">
        <v>188</v>
      </c>
      <c r="Q100" s="38" t="s">
        <v>274</v>
      </c>
      <c r="R100" s="115"/>
      <c r="S100" s="141">
        <v>230000000</v>
      </c>
      <c r="T100" s="141" t="s">
        <v>588</v>
      </c>
      <c r="U100" s="70"/>
      <c r="V100" s="38" t="s">
        <v>316</v>
      </c>
      <c r="W100" s="308"/>
      <c r="Y100" s="105">
        <v>0</v>
      </c>
      <c r="Z100" s="106">
        <v>100</v>
      </c>
      <c r="AA100" s="105">
        <v>0</v>
      </c>
      <c r="AC100" s="42" t="s">
        <v>165</v>
      </c>
      <c r="AD100" s="141">
        <v>116</v>
      </c>
      <c r="AE100" s="301"/>
      <c r="AF100" s="302">
        <v>129690000</v>
      </c>
      <c r="AG100" s="302">
        <f t="shared" si="132"/>
        <v>145252800</v>
      </c>
      <c r="AH100" s="303" t="s">
        <v>589</v>
      </c>
      <c r="AI100" s="182"/>
      <c r="AJ100" s="309">
        <v>77795000</v>
      </c>
      <c r="AK100" s="302">
        <f t="shared" si="133"/>
        <v>87130400.000000015</v>
      </c>
      <c r="AL100" s="303" t="s">
        <v>590</v>
      </c>
      <c r="AM100" s="102"/>
      <c r="AN100" s="309">
        <v>103610000</v>
      </c>
      <c r="AO100" s="302">
        <f t="shared" si="134"/>
        <v>116043200.00000001</v>
      </c>
      <c r="AP100" s="303"/>
      <c r="AQ100" s="305"/>
      <c r="AR100" s="305"/>
      <c r="AS100" s="25"/>
      <c r="AT100" s="306"/>
      <c r="AU100" s="299"/>
      <c r="AV100" s="39"/>
      <c r="AW100" s="39"/>
      <c r="AX100" s="109">
        <f t="shared" si="135"/>
        <v>274</v>
      </c>
      <c r="AY100" s="110">
        <f t="shared" si="136"/>
        <v>311095000</v>
      </c>
      <c r="AZ100" s="111">
        <f t="shared" si="136"/>
        <v>348426400</v>
      </c>
      <c r="BA100" s="45" t="s">
        <v>168</v>
      </c>
      <c r="BB100" s="306" t="s">
        <v>591</v>
      </c>
      <c r="BC100" s="299" t="s">
        <v>592</v>
      </c>
      <c r="BD100" s="39"/>
      <c r="BE100" s="39"/>
      <c r="BF100" s="39"/>
      <c r="BG100" s="39"/>
      <c r="BH100" s="39"/>
      <c r="BI100" s="102"/>
      <c r="BJ100" s="86"/>
      <c r="BK100" s="39"/>
      <c r="BL100" s="39"/>
      <c r="BM100" s="35" t="s">
        <v>614</v>
      </c>
    </row>
    <row r="101" spans="1:232" s="107" customFormat="1" ht="13.15" customHeight="1" x14ac:dyDescent="0.25">
      <c r="A101" s="141" t="s">
        <v>266</v>
      </c>
      <c r="B101" s="102"/>
      <c r="C101" s="250" t="s">
        <v>593</v>
      </c>
      <c r="D101" s="358" t="s">
        <v>617</v>
      </c>
      <c r="E101" s="103"/>
      <c r="F101" s="103" t="s">
        <v>613</v>
      </c>
      <c r="G101" s="298" t="s">
        <v>573</v>
      </c>
      <c r="H101" s="310"/>
      <c r="I101" s="299" t="s">
        <v>574</v>
      </c>
      <c r="J101" s="299" t="s">
        <v>574</v>
      </c>
      <c r="K101" s="38" t="s">
        <v>22</v>
      </c>
      <c r="L101" s="38"/>
      <c r="M101" s="38"/>
      <c r="N101" s="182" t="s">
        <v>191</v>
      </c>
      <c r="O101" s="38">
        <v>230000000</v>
      </c>
      <c r="P101" s="300" t="s">
        <v>188</v>
      </c>
      <c r="Q101" s="38" t="s">
        <v>274</v>
      </c>
      <c r="R101" s="29"/>
      <c r="S101" s="141">
        <v>230000000</v>
      </c>
      <c r="T101" s="141" t="s">
        <v>595</v>
      </c>
      <c r="U101" s="38"/>
      <c r="V101" s="38" t="s">
        <v>316</v>
      </c>
      <c r="W101" s="38"/>
      <c r="X101" s="38"/>
      <c r="Y101" s="105">
        <v>0</v>
      </c>
      <c r="Z101" s="106">
        <v>100</v>
      </c>
      <c r="AA101" s="105">
        <v>0</v>
      </c>
      <c r="AB101" s="38"/>
      <c r="AC101" s="42" t="s">
        <v>165</v>
      </c>
      <c r="AD101" s="141">
        <v>58</v>
      </c>
      <c r="AE101" s="301"/>
      <c r="AF101" s="302">
        <v>91580000</v>
      </c>
      <c r="AG101" s="302">
        <f t="shared" si="132"/>
        <v>102569600.00000001</v>
      </c>
      <c r="AH101" s="311">
        <v>86</v>
      </c>
      <c r="AI101" s="122"/>
      <c r="AJ101" s="312">
        <v>106520039</v>
      </c>
      <c r="AK101" s="302">
        <f t="shared" si="133"/>
        <v>119302443.68000001</v>
      </c>
      <c r="AL101" s="311">
        <v>95</v>
      </c>
      <c r="AM101" s="122"/>
      <c r="AN101" s="312">
        <v>122120040</v>
      </c>
      <c r="AO101" s="302">
        <f t="shared" si="134"/>
        <v>136774444.80000001</v>
      </c>
      <c r="AP101" s="303"/>
      <c r="AQ101" s="305"/>
      <c r="AR101" s="305"/>
      <c r="AS101" s="29"/>
      <c r="AT101" s="306"/>
      <c r="AU101" s="299"/>
      <c r="AV101" s="34"/>
      <c r="AW101" s="34"/>
      <c r="AX101" s="109">
        <f t="shared" si="135"/>
        <v>239</v>
      </c>
      <c r="AY101" s="110">
        <f t="shared" si="136"/>
        <v>320220079</v>
      </c>
      <c r="AZ101" s="111">
        <f t="shared" si="136"/>
        <v>358646488.48000002</v>
      </c>
      <c r="BA101" s="45" t="s">
        <v>168</v>
      </c>
      <c r="BB101" s="306" t="s">
        <v>596</v>
      </c>
      <c r="BC101" s="299" t="s">
        <v>597</v>
      </c>
      <c r="BD101" s="34"/>
      <c r="BE101" s="34"/>
      <c r="BF101" s="34"/>
      <c r="BG101" s="34"/>
      <c r="BH101" s="34"/>
      <c r="BI101" s="34"/>
      <c r="BJ101" s="34"/>
      <c r="BK101" s="34"/>
      <c r="BL101" s="34"/>
      <c r="BM101" s="35" t="s">
        <v>614</v>
      </c>
    </row>
    <row r="102" spans="1:232" s="124" customFormat="1" ht="12.95" customHeight="1" x14ac:dyDescent="0.2">
      <c r="A102" s="41" t="s">
        <v>618</v>
      </c>
      <c r="B102" s="115"/>
      <c r="C102" s="41" t="s">
        <v>619</v>
      </c>
      <c r="D102" s="358" t="s">
        <v>40</v>
      </c>
      <c r="E102" s="103"/>
      <c r="F102" s="116" t="s">
        <v>580</v>
      </c>
      <c r="G102" s="33" t="s">
        <v>620</v>
      </c>
      <c r="H102" s="117"/>
      <c r="I102" s="117" t="s">
        <v>621</v>
      </c>
      <c r="J102" s="117" t="s">
        <v>622</v>
      </c>
      <c r="K102" s="33" t="s">
        <v>22</v>
      </c>
      <c r="L102" s="40"/>
      <c r="M102" s="115"/>
      <c r="N102" s="33">
        <v>80</v>
      </c>
      <c r="O102" s="106">
        <v>230000000</v>
      </c>
      <c r="P102" s="118" t="s">
        <v>163</v>
      </c>
      <c r="Q102" s="38" t="s">
        <v>274</v>
      </c>
      <c r="R102" s="38" t="s">
        <v>164</v>
      </c>
      <c r="S102" s="106">
        <v>230000000</v>
      </c>
      <c r="T102" s="118" t="s">
        <v>74</v>
      </c>
      <c r="U102" s="38" t="s">
        <v>570</v>
      </c>
      <c r="V102" s="34" t="s">
        <v>316</v>
      </c>
      <c r="W102" s="38"/>
      <c r="X102" s="38"/>
      <c r="Y102" s="106">
        <v>30</v>
      </c>
      <c r="Z102" s="106">
        <v>60</v>
      </c>
      <c r="AA102" s="105">
        <v>10</v>
      </c>
      <c r="AB102" s="105"/>
      <c r="AC102" s="38" t="s">
        <v>165</v>
      </c>
      <c r="AD102" s="119"/>
      <c r="AE102" s="120"/>
      <c r="AF102" s="121">
        <v>3169252656.1919994</v>
      </c>
      <c r="AG102" s="121">
        <v>3549562974.9350395</v>
      </c>
      <c r="AH102" s="119"/>
      <c r="AI102" s="120"/>
      <c r="AJ102" s="121">
        <v>5311704682.2335997</v>
      </c>
      <c r="AK102" s="121">
        <v>5949109244.1016321</v>
      </c>
      <c r="AL102" s="119"/>
      <c r="AM102" s="120"/>
      <c r="AN102" s="121">
        <v>9581339520.0450153</v>
      </c>
      <c r="AO102" s="121">
        <v>10731100262.450418</v>
      </c>
      <c r="AP102" s="122"/>
      <c r="AQ102" s="121"/>
      <c r="AR102" s="121"/>
      <c r="AS102" s="38"/>
      <c r="AT102" s="120"/>
      <c r="AU102" s="123"/>
      <c r="AV102" s="34"/>
      <c r="AW102" s="34"/>
      <c r="AX102" s="34"/>
      <c r="AY102" s="121">
        <v>18062296858.470615</v>
      </c>
      <c r="AZ102" s="121">
        <v>20229772481.487091</v>
      </c>
      <c r="BA102" s="38" t="s">
        <v>168</v>
      </c>
      <c r="BB102" s="120" t="s">
        <v>623</v>
      </c>
      <c r="BC102" s="123" t="s">
        <v>624</v>
      </c>
      <c r="BD102" s="34"/>
      <c r="BE102" s="38"/>
      <c r="BF102" s="38"/>
      <c r="BG102" s="38"/>
      <c r="BH102" s="38"/>
      <c r="BI102" s="41"/>
      <c r="BJ102" s="41"/>
      <c r="BK102" s="41"/>
      <c r="BL102" s="41"/>
      <c r="BM102" s="41"/>
    </row>
    <row r="103" spans="1:232" s="124" customFormat="1" ht="12.95" customHeight="1" x14ac:dyDescent="0.2">
      <c r="A103" s="41" t="s">
        <v>618</v>
      </c>
      <c r="B103" s="115"/>
      <c r="C103" s="41" t="s">
        <v>625</v>
      </c>
      <c r="D103" s="358" t="s">
        <v>38</v>
      </c>
      <c r="E103" s="103"/>
      <c r="F103" s="116" t="s">
        <v>572</v>
      </c>
      <c r="G103" s="33" t="s">
        <v>620</v>
      </c>
      <c r="H103" s="117"/>
      <c r="I103" s="117" t="s">
        <v>621</v>
      </c>
      <c r="J103" s="117" t="s">
        <v>622</v>
      </c>
      <c r="K103" s="33" t="s">
        <v>22</v>
      </c>
      <c r="L103" s="40"/>
      <c r="M103" s="115"/>
      <c r="N103" s="33">
        <v>80</v>
      </c>
      <c r="O103" s="106">
        <v>230000000</v>
      </c>
      <c r="P103" s="118" t="s">
        <v>163</v>
      </c>
      <c r="Q103" s="38" t="s">
        <v>274</v>
      </c>
      <c r="R103" s="38" t="s">
        <v>164</v>
      </c>
      <c r="S103" s="106">
        <v>230000000</v>
      </c>
      <c r="T103" s="118" t="s">
        <v>626</v>
      </c>
      <c r="U103" s="38" t="s">
        <v>570</v>
      </c>
      <c r="V103" s="34" t="s">
        <v>316</v>
      </c>
      <c r="W103" s="38"/>
      <c r="X103" s="38"/>
      <c r="Y103" s="106">
        <v>30</v>
      </c>
      <c r="Z103" s="106">
        <v>60</v>
      </c>
      <c r="AA103" s="105">
        <v>10</v>
      </c>
      <c r="AB103" s="105"/>
      <c r="AC103" s="38" t="s">
        <v>165</v>
      </c>
      <c r="AD103" s="119"/>
      <c r="AE103" s="120"/>
      <c r="AF103" s="121">
        <v>4314776971.6800003</v>
      </c>
      <c r="AG103" s="121">
        <v>4832550208.281601</v>
      </c>
      <c r="AH103" s="119"/>
      <c r="AI103" s="120"/>
      <c r="AJ103" s="121">
        <v>11258128523.974077</v>
      </c>
      <c r="AK103" s="121">
        <v>12609103946.850967</v>
      </c>
      <c r="AL103" s="119"/>
      <c r="AM103" s="120"/>
      <c r="AN103" s="121">
        <v>10432762798.656038</v>
      </c>
      <c r="AO103" s="121">
        <v>11684694334.494764</v>
      </c>
      <c r="AP103" s="122"/>
      <c r="AQ103" s="121"/>
      <c r="AR103" s="121"/>
      <c r="AS103" s="38"/>
      <c r="AT103" s="120"/>
      <c r="AU103" s="123"/>
      <c r="AV103" s="34"/>
      <c r="AW103" s="34"/>
      <c r="AX103" s="34"/>
      <c r="AY103" s="121">
        <v>26005668294.310116</v>
      </c>
      <c r="AZ103" s="121">
        <v>29126348489.627335</v>
      </c>
      <c r="BA103" s="38" t="s">
        <v>168</v>
      </c>
      <c r="BB103" s="120" t="s">
        <v>627</v>
      </c>
      <c r="BC103" s="123" t="s">
        <v>628</v>
      </c>
      <c r="BD103" s="34"/>
      <c r="BE103" s="38"/>
      <c r="BF103" s="38"/>
      <c r="BG103" s="38"/>
      <c r="BH103" s="38"/>
      <c r="BI103" s="41"/>
      <c r="BJ103" s="41"/>
      <c r="BK103" s="41"/>
      <c r="BL103" s="41"/>
      <c r="BM103" s="41"/>
    </row>
    <row r="104" spans="1:232" s="124" customFormat="1" ht="12.95" customHeight="1" x14ac:dyDescent="0.2">
      <c r="A104" s="41" t="s">
        <v>618</v>
      </c>
      <c r="B104" s="115"/>
      <c r="C104" s="41" t="s">
        <v>629</v>
      </c>
      <c r="D104" s="358" t="s">
        <v>36</v>
      </c>
      <c r="E104" s="103"/>
      <c r="F104" s="116" t="s">
        <v>587</v>
      </c>
      <c r="G104" s="33" t="s">
        <v>620</v>
      </c>
      <c r="H104" s="117"/>
      <c r="I104" s="117" t="s">
        <v>621</v>
      </c>
      <c r="J104" s="117" t="s">
        <v>622</v>
      </c>
      <c r="K104" s="33" t="s">
        <v>22</v>
      </c>
      <c r="L104" s="40"/>
      <c r="M104" s="115"/>
      <c r="N104" s="33">
        <v>80</v>
      </c>
      <c r="O104" s="106">
        <v>230000000</v>
      </c>
      <c r="P104" s="118" t="s">
        <v>163</v>
      </c>
      <c r="Q104" s="38" t="s">
        <v>274</v>
      </c>
      <c r="R104" s="38" t="s">
        <v>164</v>
      </c>
      <c r="S104" s="106">
        <v>230000000</v>
      </c>
      <c r="T104" s="118" t="s">
        <v>193</v>
      </c>
      <c r="U104" s="38" t="s">
        <v>570</v>
      </c>
      <c r="V104" s="34" t="s">
        <v>316</v>
      </c>
      <c r="W104" s="38"/>
      <c r="X104" s="38"/>
      <c r="Y104" s="106">
        <v>30</v>
      </c>
      <c r="Z104" s="106">
        <v>60</v>
      </c>
      <c r="AA104" s="105">
        <v>10</v>
      </c>
      <c r="AB104" s="105"/>
      <c r="AC104" s="38" t="s">
        <v>165</v>
      </c>
      <c r="AD104" s="119"/>
      <c r="AE104" s="120"/>
      <c r="AF104" s="121">
        <v>2304587557.4400001</v>
      </c>
      <c r="AG104" s="121">
        <v>2581138064.3328004</v>
      </c>
      <c r="AH104" s="119"/>
      <c r="AI104" s="120"/>
      <c r="AJ104" s="121">
        <v>1343725225.7587199</v>
      </c>
      <c r="AK104" s="121">
        <v>1504972252.8497665</v>
      </c>
      <c r="AL104" s="119"/>
      <c r="AM104" s="120"/>
      <c r="AN104" s="121">
        <v>1384036982.5314817</v>
      </c>
      <c r="AO104" s="121">
        <v>1550121420.4352596</v>
      </c>
      <c r="AP104" s="122"/>
      <c r="AQ104" s="121"/>
      <c r="AR104" s="121"/>
      <c r="AS104" s="38"/>
      <c r="AT104" s="120"/>
      <c r="AU104" s="123"/>
      <c r="AV104" s="34"/>
      <c r="AW104" s="34"/>
      <c r="AX104" s="34"/>
      <c r="AY104" s="121">
        <v>5032349765.7302017</v>
      </c>
      <c r="AZ104" s="121">
        <v>5636231737.6178265</v>
      </c>
      <c r="BA104" s="38" t="s">
        <v>168</v>
      </c>
      <c r="BB104" s="120" t="s">
        <v>630</v>
      </c>
      <c r="BC104" s="123" t="s">
        <v>631</v>
      </c>
      <c r="BD104" s="34"/>
      <c r="BE104" s="38"/>
      <c r="BF104" s="38"/>
      <c r="BG104" s="38"/>
      <c r="BH104" s="38"/>
      <c r="BI104" s="41"/>
      <c r="BJ104" s="41"/>
      <c r="BK104" s="41"/>
      <c r="BL104" s="41"/>
      <c r="BM104" s="41"/>
    </row>
    <row r="105" spans="1:232" s="124" customFormat="1" ht="12.95" customHeight="1" x14ac:dyDescent="0.2">
      <c r="A105" s="41" t="s">
        <v>618</v>
      </c>
      <c r="B105" s="115"/>
      <c r="C105" s="41" t="s">
        <v>632</v>
      </c>
      <c r="D105" s="358" t="s">
        <v>33</v>
      </c>
      <c r="E105" s="103"/>
      <c r="F105" s="116" t="s">
        <v>594</v>
      </c>
      <c r="G105" s="33" t="s">
        <v>620</v>
      </c>
      <c r="H105" s="117"/>
      <c r="I105" s="117" t="s">
        <v>621</v>
      </c>
      <c r="J105" s="117" t="s">
        <v>622</v>
      </c>
      <c r="K105" s="33" t="s">
        <v>22</v>
      </c>
      <c r="L105" s="40"/>
      <c r="M105" s="115"/>
      <c r="N105" s="33">
        <v>80</v>
      </c>
      <c r="O105" s="106">
        <v>230000000</v>
      </c>
      <c r="P105" s="118" t="s">
        <v>163</v>
      </c>
      <c r="Q105" s="38" t="s">
        <v>274</v>
      </c>
      <c r="R105" s="38" t="s">
        <v>164</v>
      </c>
      <c r="S105" s="106">
        <v>230000000</v>
      </c>
      <c r="T105" s="118" t="s">
        <v>75</v>
      </c>
      <c r="U105" s="38" t="s">
        <v>570</v>
      </c>
      <c r="V105" s="34" t="s">
        <v>316</v>
      </c>
      <c r="W105" s="38"/>
      <c r="X105" s="38"/>
      <c r="Y105" s="106">
        <v>30</v>
      </c>
      <c r="Z105" s="106">
        <v>60</v>
      </c>
      <c r="AA105" s="105">
        <v>10</v>
      </c>
      <c r="AB105" s="105"/>
      <c r="AC105" s="38" t="s">
        <v>165</v>
      </c>
      <c r="AD105" s="119"/>
      <c r="AE105" s="120"/>
      <c r="AF105" s="121">
        <v>1879959890.9279997</v>
      </c>
      <c r="AG105" s="121">
        <v>2105555077.83936</v>
      </c>
      <c r="AH105" s="119"/>
      <c r="AI105" s="120"/>
      <c r="AJ105" s="121">
        <v>1581755060.8406401</v>
      </c>
      <c r="AK105" s="121">
        <v>1771565668.1415172</v>
      </c>
      <c r="AL105" s="119"/>
      <c r="AM105" s="120"/>
      <c r="AN105" s="121">
        <v>2586674901.5372834</v>
      </c>
      <c r="AO105" s="121">
        <v>2897075889.7217579</v>
      </c>
      <c r="AP105" s="122"/>
      <c r="AQ105" s="121"/>
      <c r="AR105" s="121"/>
      <c r="AS105" s="38"/>
      <c r="AT105" s="120"/>
      <c r="AU105" s="123"/>
      <c r="AV105" s="34"/>
      <c r="AW105" s="34"/>
      <c r="AX105" s="34"/>
      <c r="AY105" s="121">
        <v>6048389853.3059235</v>
      </c>
      <c r="AZ105" s="121">
        <v>6774196635.7026348</v>
      </c>
      <c r="BA105" s="38" t="s">
        <v>168</v>
      </c>
      <c r="BB105" s="120" t="s">
        <v>633</v>
      </c>
      <c r="BC105" s="123" t="s">
        <v>634</v>
      </c>
      <c r="BD105" s="34"/>
      <c r="BE105" s="38"/>
      <c r="BF105" s="38"/>
      <c r="BG105" s="38"/>
      <c r="BH105" s="38"/>
      <c r="BI105" s="41"/>
      <c r="BJ105" s="41"/>
      <c r="BK105" s="41"/>
      <c r="BL105" s="41"/>
      <c r="BM105" s="41"/>
    </row>
    <row r="106" spans="1:232" s="124" customFormat="1" ht="12.95" customHeight="1" x14ac:dyDescent="0.2">
      <c r="A106" s="41" t="s">
        <v>618</v>
      </c>
      <c r="B106" s="115"/>
      <c r="C106" s="41"/>
      <c r="D106" s="358"/>
      <c r="E106" s="103"/>
      <c r="F106" s="103" t="s">
        <v>635</v>
      </c>
      <c r="G106" s="33" t="s">
        <v>636</v>
      </c>
      <c r="H106" s="33"/>
      <c r="I106" s="101" t="s">
        <v>637</v>
      </c>
      <c r="J106" s="101" t="s">
        <v>637</v>
      </c>
      <c r="K106" s="33" t="s">
        <v>22</v>
      </c>
      <c r="L106" s="40"/>
      <c r="M106" s="115"/>
      <c r="N106" s="33">
        <v>80</v>
      </c>
      <c r="O106" s="106">
        <v>230000000</v>
      </c>
      <c r="P106" s="118" t="s">
        <v>163</v>
      </c>
      <c r="Q106" s="38" t="s">
        <v>274</v>
      </c>
      <c r="R106" s="38" t="s">
        <v>164</v>
      </c>
      <c r="S106" s="106">
        <v>230000000</v>
      </c>
      <c r="T106" s="118" t="s">
        <v>74</v>
      </c>
      <c r="U106" s="38" t="s">
        <v>570</v>
      </c>
      <c r="V106" s="34" t="s">
        <v>316</v>
      </c>
      <c r="W106" s="38"/>
      <c r="X106" s="38"/>
      <c r="Y106" s="105">
        <v>0</v>
      </c>
      <c r="Z106" s="106">
        <v>90</v>
      </c>
      <c r="AA106" s="105">
        <v>10</v>
      </c>
      <c r="AB106" s="105"/>
      <c r="AC106" s="38" t="s">
        <v>165</v>
      </c>
      <c r="AD106" s="119"/>
      <c r="AE106" s="120"/>
      <c r="AF106" s="121">
        <v>174117577.76000002</v>
      </c>
      <c r="AG106" s="121">
        <v>195011687.09120005</v>
      </c>
      <c r="AH106" s="119"/>
      <c r="AI106" s="120"/>
      <c r="AJ106" s="121">
        <v>274241376.92000002</v>
      </c>
      <c r="AK106" s="121">
        <v>307150342.15040004</v>
      </c>
      <c r="AL106" s="119"/>
      <c r="AM106" s="120"/>
      <c r="AN106" s="121">
        <v>489130542.16807216</v>
      </c>
      <c r="AO106" s="121">
        <v>547826207.22824085</v>
      </c>
      <c r="AP106" s="122"/>
      <c r="AQ106" s="121"/>
      <c r="AR106" s="121"/>
      <c r="AS106" s="38"/>
      <c r="AT106" s="120"/>
      <c r="AU106" s="177"/>
      <c r="AV106" s="34"/>
      <c r="AW106" s="34"/>
      <c r="AX106" s="34"/>
      <c r="AY106" s="256">
        <v>0</v>
      </c>
      <c r="AZ106" s="261">
        <f>AY106*1.12</f>
        <v>0</v>
      </c>
      <c r="BA106" s="38" t="s">
        <v>168</v>
      </c>
      <c r="BB106" s="120" t="s">
        <v>638</v>
      </c>
      <c r="BC106" s="177" t="s">
        <v>639</v>
      </c>
      <c r="BD106" s="34"/>
      <c r="BE106" s="38"/>
      <c r="BF106" s="38"/>
      <c r="BG106" s="38"/>
      <c r="BH106" s="38"/>
      <c r="BI106" s="41"/>
      <c r="BJ106" s="41"/>
      <c r="BK106" s="41"/>
      <c r="BL106" s="41"/>
      <c r="BM106" s="41" t="s">
        <v>748</v>
      </c>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row>
    <row r="107" spans="1:232" s="124" customFormat="1" ht="12.95" customHeight="1" x14ac:dyDescent="0.2">
      <c r="A107" s="41" t="s">
        <v>618</v>
      </c>
      <c r="B107" s="115"/>
      <c r="C107" s="41"/>
      <c r="D107" s="358"/>
      <c r="E107" s="103"/>
      <c r="F107" s="103" t="s">
        <v>640</v>
      </c>
      <c r="G107" s="33" t="s">
        <v>636</v>
      </c>
      <c r="H107" s="33"/>
      <c r="I107" s="101" t="s">
        <v>637</v>
      </c>
      <c r="J107" s="101" t="s">
        <v>637</v>
      </c>
      <c r="K107" s="33" t="s">
        <v>22</v>
      </c>
      <c r="L107" s="40"/>
      <c r="M107" s="115"/>
      <c r="N107" s="33">
        <v>80</v>
      </c>
      <c r="O107" s="106">
        <v>230000000</v>
      </c>
      <c r="P107" s="118" t="s">
        <v>163</v>
      </c>
      <c r="Q107" s="38" t="s">
        <v>274</v>
      </c>
      <c r="R107" s="38" t="s">
        <v>164</v>
      </c>
      <c r="S107" s="106">
        <v>230000000</v>
      </c>
      <c r="T107" s="118" t="s">
        <v>626</v>
      </c>
      <c r="U107" s="38" t="s">
        <v>570</v>
      </c>
      <c r="V107" s="34" t="s">
        <v>316</v>
      </c>
      <c r="W107" s="38"/>
      <c r="X107" s="38"/>
      <c r="Y107" s="105">
        <v>0</v>
      </c>
      <c r="Z107" s="106">
        <v>90</v>
      </c>
      <c r="AA107" s="105">
        <v>10</v>
      </c>
      <c r="AB107" s="105"/>
      <c r="AC107" s="38" t="s">
        <v>165</v>
      </c>
      <c r="AD107" s="119"/>
      <c r="AE107" s="120"/>
      <c r="AF107" s="121">
        <v>209287842.40000004</v>
      </c>
      <c r="AG107" s="121">
        <v>234402383.48800007</v>
      </c>
      <c r="AH107" s="119"/>
      <c r="AI107" s="120"/>
      <c r="AJ107" s="121">
        <v>537895761.14960003</v>
      </c>
      <c r="AK107" s="121">
        <v>602443252.48755205</v>
      </c>
      <c r="AL107" s="119"/>
      <c r="AM107" s="120"/>
      <c r="AN107" s="121">
        <v>500166525.39184815</v>
      </c>
      <c r="AO107" s="121">
        <v>560186508.43886995</v>
      </c>
      <c r="AP107" s="122"/>
      <c r="AQ107" s="121"/>
      <c r="AR107" s="121"/>
      <c r="AS107" s="38"/>
      <c r="AT107" s="120"/>
      <c r="AU107" s="123"/>
      <c r="AV107" s="34"/>
      <c r="AW107" s="34"/>
      <c r="AX107" s="34"/>
      <c r="AY107" s="256">
        <v>0</v>
      </c>
      <c r="AZ107" s="261">
        <f t="shared" ref="AZ107:AZ109" si="137">AY107*1.12</f>
        <v>0</v>
      </c>
      <c r="BA107" s="38" t="s">
        <v>168</v>
      </c>
      <c r="BB107" s="120" t="s">
        <v>641</v>
      </c>
      <c r="BC107" s="123" t="s">
        <v>642</v>
      </c>
      <c r="BD107" s="34"/>
      <c r="BE107" s="38"/>
      <c r="BF107" s="38"/>
      <c r="BG107" s="38"/>
      <c r="BH107" s="38"/>
      <c r="BI107" s="41"/>
      <c r="BJ107" s="41"/>
      <c r="BK107" s="41"/>
      <c r="BL107" s="41"/>
      <c r="BM107" s="41" t="s">
        <v>748</v>
      </c>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row>
    <row r="108" spans="1:232" s="124" customFormat="1" ht="12.95" customHeight="1" x14ac:dyDescent="0.2">
      <c r="A108" s="41" t="s">
        <v>618</v>
      </c>
      <c r="B108" s="115"/>
      <c r="C108" s="41"/>
      <c r="D108" s="358"/>
      <c r="E108" s="103"/>
      <c r="F108" s="103" t="s">
        <v>643</v>
      </c>
      <c r="G108" s="33" t="s">
        <v>636</v>
      </c>
      <c r="H108" s="33"/>
      <c r="I108" s="101" t="s">
        <v>637</v>
      </c>
      <c r="J108" s="101" t="s">
        <v>637</v>
      </c>
      <c r="K108" s="33" t="s">
        <v>22</v>
      </c>
      <c r="L108" s="40"/>
      <c r="M108" s="115"/>
      <c r="N108" s="33">
        <v>80</v>
      </c>
      <c r="O108" s="106">
        <v>230000000</v>
      </c>
      <c r="P108" s="118" t="s">
        <v>163</v>
      </c>
      <c r="Q108" s="38" t="s">
        <v>274</v>
      </c>
      <c r="R108" s="38" t="s">
        <v>164</v>
      </c>
      <c r="S108" s="106">
        <v>230000000</v>
      </c>
      <c r="T108" s="118" t="s">
        <v>193</v>
      </c>
      <c r="U108" s="38" t="s">
        <v>570</v>
      </c>
      <c r="V108" s="34" t="s">
        <v>316</v>
      </c>
      <c r="W108" s="38"/>
      <c r="X108" s="38"/>
      <c r="Y108" s="105">
        <v>0</v>
      </c>
      <c r="Z108" s="106">
        <v>90</v>
      </c>
      <c r="AA108" s="105">
        <v>10</v>
      </c>
      <c r="AB108" s="105"/>
      <c r="AC108" s="38" t="s">
        <v>165</v>
      </c>
      <c r="AD108" s="119"/>
      <c r="AE108" s="120"/>
      <c r="AF108" s="121">
        <v>117027817.19999999</v>
      </c>
      <c r="AG108" s="121">
        <v>131071155.264</v>
      </c>
      <c r="AH108" s="119"/>
      <c r="AI108" s="120"/>
      <c r="AJ108" s="121">
        <v>68496567.165600002</v>
      </c>
      <c r="AK108" s="121">
        <v>76716155.225472003</v>
      </c>
      <c r="AL108" s="119"/>
      <c r="AM108" s="120"/>
      <c r="AN108" s="121">
        <v>70551464.18056801</v>
      </c>
      <c r="AO108" s="121">
        <v>79017639.882236183</v>
      </c>
      <c r="AP108" s="122"/>
      <c r="AQ108" s="121"/>
      <c r="AR108" s="121"/>
      <c r="AS108" s="38"/>
      <c r="AT108" s="120"/>
      <c r="AU108" s="123"/>
      <c r="AV108" s="34"/>
      <c r="AW108" s="34"/>
      <c r="AX108" s="34"/>
      <c r="AY108" s="256">
        <v>0</v>
      </c>
      <c r="AZ108" s="261">
        <f t="shared" si="137"/>
        <v>0</v>
      </c>
      <c r="BA108" s="38" t="s">
        <v>168</v>
      </c>
      <c r="BB108" s="120" t="s">
        <v>644</v>
      </c>
      <c r="BC108" s="123" t="s">
        <v>645</v>
      </c>
      <c r="BD108" s="34"/>
      <c r="BE108" s="38"/>
      <c r="BF108" s="38"/>
      <c r="BG108" s="38"/>
      <c r="BH108" s="38"/>
      <c r="BI108" s="41"/>
      <c r="BJ108" s="41"/>
      <c r="BK108" s="41"/>
      <c r="BL108" s="41"/>
      <c r="BM108" s="41" t="s">
        <v>748</v>
      </c>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row>
    <row r="109" spans="1:232" s="124" customFormat="1" ht="12.95" customHeight="1" x14ac:dyDescent="0.2">
      <c r="A109" s="41" t="s">
        <v>618</v>
      </c>
      <c r="B109" s="115"/>
      <c r="C109" s="41"/>
      <c r="D109" s="358"/>
      <c r="E109" s="103"/>
      <c r="F109" s="103" t="s">
        <v>646</v>
      </c>
      <c r="G109" s="33" t="s">
        <v>636</v>
      </c>
      <c r="H109" s="33"/>
      <c r="I109" s="101" t="s">
        <v>637</v>
      </c>
      <c r="J109" s="101" t="s">
        <v>637</v>
      </c>
      <c r="K109" s="33" t="s">
        <v>22</v>
      </c>
      <c r="L109" s="40"/>
      <c r="M109" s="115"/>
      <c r="N109" s="33">
        <v>80</v>
      </c>
      <c r="O109" s="106">
        <v>230000000</v>
      </c>
      <c r="P109" s="118" t="s">
        <v>163</v>
      </c>
      <c r="Q109" s="38" t="s">
        <v>274</v>
      </c>
      <c r="R109" s="38" t="s">
        <v>164</v>
      </c>
      <c r="S109" s="106">
        <v>230000000</v>
      </c>
      <c r="T109" s="118" t="s">
        <v>75</v>
      </c>
      <c r="U109" s="38" t="s">
        <v>570</v>
      </c>
      <c r="V109" s="34" t="s">
        <v>316</v>
      </c>
      <c r="W109" s="38"/>
      <c r="X109" s="38"/>
      <c r="Y109" s="105">
        <v>0</v>
      </c>
      <c r="Z109" s="106">
        <v>90</v>
      </c>
      <c r="AA109" s="105">
        <v>10</v>
      </c>
      <c r="AB109" s="105"/>
      <c r="AC109" s="38" t="s">
        <v>165</v>
      </c>
      <c r="AD109" s="119"/>
      <c r="AE109" s="120"/>
      <c r="AF109" s="121">
        <v>102910175.76000002</v>
      </c>
      <c r="AG109" s="121">
        <v>115259396.85120003</v>
      </c>
      <c r="AH109" s="119"/>
      <c r="AI109" s="120"/>
      <c r="AJ109" s="121">
        <v>82144858.9472</v>
      </c>
      <c r="AK109" s="121">
        <v>92002242.02086401</v>
      </c>
      <c r="AL109" s="119"/>
      <c r="AM109" s="120"/>
      <c r="AN109" s="121">
        <v>133876986.96461602</v>
      </c>
      <c r="AO109" s="121">
        <v>149942225.40036994</v>
      </c>
      <c r="AP109" s="122"/>
      <c r="AQ109" s="121"/>
      <c r="AR109" s="121"/>
      <c r="AS109" s="38"/>
      <c r="AT109" s="120"/>
      <c r="AU109" s="123"/>
      <c r="AV109" s="34"/>
      <c r="AW109" s="34"/>
      <c r="AX109" s="34"/>
      <c r="AY109" s="256">
        <v>0</v>
      </c>
      <c r="AZ109" s="261">
        <f t="shared" si="137"/>
        <v>0</v>
      </c>
      <c r="BA109" s="38" t="s">
        <v>168</v>
      </c>
      <c r="BB109" s="120" t="s">
        <v>647</v>
      </c>
      <c r="BC109" s="123" t="s">
        <v>648</v>
      </c>
      <c r="BD109" s="34"/>
      <c r="BE109" s="38"/>
      <c r="BF109" s="38"/>
      <c r="BG109" s="38"/>
      <c r="BH109" s="38"/>
      <c r="BI109" s="41"/>
      <c r="BJ109" s="41"/>
      <c r="BK109" s="41"/>
      <c r="BL109" s="41"/>
      <c r="BM109" s="41" t="s">
        <v>748</v>
      </c>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row>
    <row r="110" spans="1:232" s="213" customFormat="1" ht="12.95" customHeight="1" x14ac:dyDescent="0.2">
      <c r="A110" s="38" t="s">
        <v>214</v>
      </c>
      <c r="B110" s="29"/>
      <c r="C110" s="41" t="s">
        <v>902</v>
      </c>
      <c r="D110" s="358" t="s">
        <v>42</v>
      </c>
      <c r="E110" s="43"/>
      <c r="F110" s="43"/>
      <c r="G110" s="43" t="s">
        <v>903</v>
      </c>
      <c r="H110" s="43"/>
      <c r="I110" s="408" t="s">
        <v>904</v>
      </c>
      <c r="J110" s="408" t="s">
        <v>904</v>
      </c>
      <c r="K110" s="178" t="s">
        <v>22</v>
      </c>
      <c r="L110" s="29"/>
      <c r="M110" s="29"/>
      <c r="N110" s="43">
        <v>100</v>
      </c>
      <c r="O110" s="26">
        <v>230000000</v>
      </c>
      <c r="P110" s="43" t="s">
        <v>188</v>
      </c>
      <c r="Q110" s="29" t="s">
        <v>905</v>
      </c>
      <c r="R110" s="29" t="s">
        <v>164</v>
      </c>
      <c r="S110" s="42">
        <v>230000000</v>
      </c>
      <c r="T110" s="43" t="s">
        <v>31</v>
      </c>
      <c r="U110" s="29"/>
      <c r="V110" s="29" t="s">
        <v>173</v>
      </c>
      <c r="W110" s="29"/>
      <c r="X110" s="29"/>
      <c r="Y110" s="54">
        <v>0</v>
      </c>
      <c r="Z110" s="54">
        <v>90</v>
      </c>
      <c r="AA110" s="54">
        <v>10</v>
      </c>
      <c r="AB110" s="29"/>
      <c r="AC110" s="29" t="s">
        <v>165</v>
      </c>
      <c r="AD110" s="186"/>
      <c r="AE110" s="186"/>
      <c r="AF110" s="409">
        <v>48174000</v>
      </c>
      <c r="AG110" s="409">
        <v>53954880.000000007</v>
      </c>
      <c r="AH110" s="186"/>
      <c r="AI110" s="186"/>
      <c r="AJ110" s="409">
        <v>48174000</v>
      </c>
      <c r="AK110" s="409">
        <v>53954880.000000007</v>
      </c>
      <c r="AL110" s="186"/>
      <c r="AM110" s="186"/>
      <c r="AN110" s="186"/>
      <c r="AO110" s="186"/>
      <c r="AP110" s="186"/>
      <c r="AQ110" s="186"/>
      <c r="AR110" s="186"/>
      <c r="AS110" s="186"/>
      <c r="AT110" s="186"/>
      <c r="AU110" s="186"/>
      <c r="AV110" s="186"/>
      <c r="AW110" s="186"/>
      <c r="AX110" s="186"/>
      <c r="AY110" s="186">
        <v>96348000</v>
      </c>
      <c r="AZ110" s="186">
        <v>107909760.00000001</v>
      </c>
      <c r="BA110" s="29" t="s">
        <v>168</v>
      </c>
      <c r="BB110" s="43" t="s">
        <v>906</v>
      </c>
      <c r="BC110" s="183" t="s">
        <v>907</v>
      </c>
      <c r="BD110" s="29"/>
      <c r="BE110" s="29"/>
      <c r="BF110" s="29"/>
      <c r="BG110" s="29"/>
      <c r="BH110" s="29"/>
      <c r="BI110" s="29"/>
      <c r="BJ110" s="29"/>
      <c r="BK110" s="29"/>
      <c r="BL110" s="29"/>
    </row>
    <row r="111" spans="1:232" s="213" customFormat="1" ht="12.95" customHeight="1" x14ac:dyDescent="0.2">
      <c r="A111" s="38" t="s">
        <v>214</v>
      </c>
      <c r="B111" s="29"/>
      <c r="C111" s="41" t="s">
        <v>908</v>
      </c>
      <c r="D111" s="358" t="s">
        <v>45</v>
      </c>
      <c r="E111" s="43"/>
      <c r="F111" s="43"/>
      <c r="G111" s="43" t="s">
        <v>903</v>
      </c>
      <c r="H111" s="410"/>
      <c r="I111" s="411" t="s">
        <v>904</v>
      </c>
      <c r="J111" s="408" t="s">
        <v>904</v>
      </c>
      <c r="K111" s="178" t="s">
        <v>22</v>
      </c>
      <c r="L111" s="29"/>
      <c r="M111" s="29"/>
      <c r="N111" s="43">
        <v>100</v>
      </c>
      <c r="O111" s="26">
        <v>230000000</v>
      </c>
      <c r="P111" s="43" t="s">
        <v>188</v>
      </c>
      <c r="Q111" s="29" t="s">
        <v>905</v>
      </c>
      <c r="R111" s="29" t="s">
        <v>164</v>
      </c>
      <c r="S111" s="42">
        <v>230000000</v>
      </c>
      <c r="T111" s="43" t="s">
        <v>31</v>
      </c>
      <c r="U111" s="29"/>
      <c r="V111" s="29" t="s">
        <v>173</v>
      </c>
      <c r="W111" s="29"/>
      <c r="X111" s="29"/>
      <c r="Y111" s="54">
        <v>0</v>
      </c>
      <c r="Z111" s="54">
        <v>90</v>
      </c>
      <c r="AA111" s="54">
        <v>10</v>
      </c>
      <c r="AB111" s="29"/>
      <c r="AC111" s="29" t="s">
        <v>165</v>
      </c>
      <c r="AD111" s="186"/>
      <c r="AE111" s="186"/>
      <c r="AF111" s="409">
        <v>63751000</v>
      </c>
      <c r="AG111" s="409">
        <v>71401120</v>
      </c>
      <c r="AH111" s="186"/>
      <c r="AI111" s="186"/>
      <c r="AJ111" s="409">
        <v>63751000</v>
      </c>
      <c r="AK111" s="409">
        <v>71401120</v>
      </c>
      <c r="AL111" s="186"/>
      <c r="AM111" s="186"/>
      <c r="AN111" s="186"/>
      <c r="AO111" s="186"/>
      <c r="AP111" s="186"/>
      <c r="AQ111" s="186"/>
      <c r="AR111" s="186"/>
      <c r="AS111" s="186"/>
      <c r="AT111" s="186"/>
      <c r="AU111" s="186"/>
      <c r="AV111" s="186"/>
      <c r="AW111" s="186"/>
      <c r="AX111" s="186"/>
      <c r="AY111" s="186">
        <v>127502000</v>
      </c>
      <c r="AZ111" s="186">
        <v>142802240</v>
      </c>
      <c r="BA111" s="29" t="s">
        <v>168</v>
      </c>
      <c r="BB111" s="43" t="s">
        <v>909</v>
      </c>
      <c r="BC111" s="183" t="s">
        <v>910</v>
      </c>
      <c r="BD111" s="29"/>
      <c r="BE111" s="29"/>
      <c r="BF111" s="29"/>
      <c r="BG111" s="29"/>
      <c r="BH111" s="29"/>
      <c r="BI111" s="29"/>
      <c r="BJ111" s="29"/>
      <c r="BK111" s="29"/>
      <c r="BL111" s="29"/>
    </row>
    <row r="112" spans="1:232" s="213" customFormat="1" ht="12.95" customHeight="1" x14ac:dyDescent="0.2">
      <c r="A112" s="38" t="s">
        <v>214</v>
      </c>
      <c r="B112" s="29"/>
      <c r="C112" s="41" t="s">
        <v>911</v>
      </c>
      <c r="D112" s="358" t="s">
        <v>43</v>
      </c>
      <c r="E112" s="43"/>
      <c r="F112" s="43"/>
      <c r="G112" s="43" t="s">
        <v>903</v>
      </c>
      <c r="H112" s="410"/>
      <c r="I112" s="411" t="s">
        <v>904</v>
      </c>
      <c r="J112" s="408" t="s">
        <v>904</v>
      </c>
      <c r="K112" s="178" t="s">
        <v>22</v>
      </c>
      <c r="L112" s="29"/>
      <c r="M112" s="29"/>
      <c r="N112" s="43">
        <v>100</v>
      </c>
      <c r="O112" s="26">
        <v>230000000</v>
      </c>
      <c r="P112" s="43" t="s">
        <v>188</v>
      </c>
      <c r="Q112" s="29" t="s">
        <v>905</v>
      </c>
      <c r="R112" s="29" t="s">
        <v>164</v>
      </c>
      <c r="S112" s="42">
        <v>230000000</v>
      </c>
      <c r="T112" s="43" t="s">
        <v>31</v>
      </c>
      <c r="U112" s="29"/>
      <c r="V112" s="29" t="s">
        <v>173</v>
      </c>
      <c r="W112" s="29"/>
      <c r="X112" s="29"/>
      <c r="Y112" s="54">
        <v>0</v>
      </c>
      <c r="Z112" s="54">
        <v>90</v>
      </c>
      <c r="AA112" s="54">
        <v>10</v>
      </c>
      <c r="AB112" s="29"/>
      <c r="AC112" s="29" t="s">
        <v>165</v>
      </c>
      <c r="AD112" s="186"/>
      <c r="AE112" s="186"/>
      <c r="AF112" s="409">
        <v>28934000</v>
      </c>
      <c r="AG112" s="409">
        <v>32406080.000000004</v>
      </c>
      <c r="AH112" s="186"/>
      <c r="AI112" s="186"/>
      <c r="AJ112" s="409">
        <v>28934000</v>
      </c>
      <c r="AK112" s="409">
        <v>32406080.000000004</v>
      </c>
      <c r="AL112" s="186"/>
      <c r="AM112" s="186"/>
      <c r="AN112" s="186"/>
      <c r="AO112" s="186"/>
      <c r="AP112" s="186"/>
      <c r="AQ112" s="186"/>
      <c r="AR112" s="186"/>
      <c r="AS112" s="186"/>
      <c r="AT112" s="186"/>
      <c r="AU112" s="186"/>
      <c r="AV112" s="186"/>
      <c r="AW112" s="186"/>
      <c r="AX112" s="186"/>
      <c r="AY112" s="186">
        <v>57868000</v>
      </c>
      <c r="AZ112" s="186">
        <v>64812160.000000007</v>
      </c>
      <c r="BA112" s="29" t="s">
        <v>168</v>
      </c>
      <c r="BB112" s="43" t="s">
        <v>912</v>
      </c>
      <c r="BC112" s="183" t="s">
        <v>913</v>
      </c>
      <c r="BD112" s="29"/>
      <c r="BE112" s="29"/>
      <c r="BF112" s="29"/>
      <c r="BG112" s="29"/>
      <c r="BH112" s="29"/>
      <c r="BI112" s="29"/>
      <c r="BJ112" s="29"/>
      <c r="BK112" s="29"/>
      <c r="BL112" s="29"/>
    </row>
    <row r="113" spans="1:66" s="213" customFormat="1" ht="12.95" customHeight="1" x14ac:dyDescent="0.2">
      <c r="A113" s="38" t="s">
        <v>214</v>
      </c>
      <c r="B113" s="29"/>
      <c r="C113" s="41" t="s">
        <v>914</v>
      </c>
      <c r="D113" s="358" t="s">
        <v>44</v>
      </c>
      <c r="E113" s="43"/>
      <c r="F113" s="43"/>
      <c r="G113" s="43" t="s">
        <v>903</v>
      </c>
      <c r="H113" s="410"/>
      <c r="I113" s="411" t="s">
        <v>904</v>
      </c>
      <c r="J113" s="408" t="s">
        <v>904</v>
      </c>
      <c r="K113" s="178" t="s">
        <v>22</v>
      </c>
      <c r="L113" s="29"/>
      <c r="M113" s="29"/>
      <c r="N113" s="43">
        <v>100</v>
      </c>
      <c r="O113" s="26">
        <v>230000000</v>
      </c>
      <c r="P113" s="43" t="s">
        <v>188</v>
      </c>
      <c r="Q113" s="29" t="s">
        <v>905</v>
      </c>
      <c r="R113" s="29" t="s">
        <v>164</v>
      </c>
      <c r="S113" s="42">
        <v>230000000</v>
      </c>
      <c r="T113" s="43" t="s">
        <v>31</v>
      </c>
      <c r="U113" s="29"/>
      <c r="V113" s="29" t="s">
        <v>173</v>
      </c>
      <c r="W113" s="29"/>
      <c r="X113" s="29"/>
      <c r="Y113" s="54">
        <v>0</v>
      </c>
      <c r="Z113" s="54">
        <v>90</v>
      </c>
      <c r="AA113" s="54">
        <v>10</v>
      </c>
      <c r="AB113" s="29"/>
      <c r="AC113" s="29" t="s">
        <v>165</v>
      </c>
      <c r="AD113" s="186"/>
      <c r="AE113" s="186"/>
      <c r="AF113" s="409">
        <v>47730000</v>
      </c>
      <c r="AG113" s="409">
        <v>53457600.000000007</v>
      </c>
      <c r="AH113" s="186"/>
      <c r="AI113" s="186"/>
      <c r="AJ113" s="409">
        <v>47730000</v>
      </c>
      <c r="AK113" s="409">
        <v>53457600.000000007</v>
      </c>
      <c r="AL113" s="186"/>
      <c r="AM113" s="186"/>
      <c r="AN113" s="186"/>
      <c r="AO113" s="186"/>
      <c r="AP113" s="186"/>
      <c r="AQ113" s="186"/>
      <c r="AR113" s="186"/>
      <c r="AS113" s="186"/>
      <c r="AT113" s="186"/>
      <c r="AU113" s="186"/>
      <c r="AV113" s="186"/>
      <c r="AW113" s="186"/>
      <c r="AX113" s="186"/>
      <c r="AY113" s="186">
        <v>95460000</v>
      </c>
      <c r="AZ113" s="186">
        <v>106915200.00000001</v>
      </c>
      <c r="BA113" s="29" t="s">
        <v>168</v>
      </c>
      <c r="BB113" s="43" t="s">
        <v>915</v>
      </c>
      <c r="BC113" s="183" t="s">
        <v>916</v>
      </c>
      <c r="BD113" s="29"/>
      <c r="BE113" s="29"/>
      <c r="BF113" s="29"/>
      <c r="BG113" s="29"/>
      <c r="BH113" s="29"/>
      <c r="BI113" s="29"/>
      <c r="BJ113" s="29"/>
      <c r="BK113" s="29"/>
      <c r="BL113" s="29"/>
    </row>
    <row r="114" spans="1:66" s="6" customFormat="1" ht="12.95" customHeight="1" x14ac:dyDescent="0.2">
      <c r="A114" s="164" t="s">
        <v>917</v>
      </c>
      <c r="B114" s="25" t="s">
        <v>570</v>
      </c>
      <c r="C114" s="41" t="s">
        <v>918</v>
      </c>
      <c r="D114" s="358" t="s">
        <v>255</v>
      </c>
      <c r="E114" s="32"/>
      <c r="F114" s="103"/>
      <c r="G114" s="34" t="s">
        <v>919</v>
      </c>
      <c r="H114" s="34"/>
      <c r="I114" s="34" t="s">
        <v>920</v>
      </c>
      <c r="J114" s="167" t="s">
        <v>920</v>
      </c>
      <c r="K114" s="178" t="s">
        <v>22</v>
      </c>
      <c r="L114" s="165"/>
      <c r="M114" s="25"/>
      <c r="N114" s="165">
        <v>40</v>
      </c>
      <c r="O114" s="163" t="s">
        <v>162</v>
      </c>
      <c r="P114" s="163" t="s">
        <v>188</v>
      </c>
      <c r="Q114" s="163" t="s">
        <v>258</v>
      </c>
      <c r="R114" s="163" t="s">
        <v>164</v>
      </c>
      <c r="S114" s="163" t="s">
        <v>162</v>
      </c>
      <c r="T114" s="163" t="s">
        <v>921</v>
      </c>
      <c r="U114" s="25"/>
      <c r="V114" s="25" t="s">
        <v>173</v>
      </c>
      <c r="W114" s="163"/>
      <c r="X114" s="163"/>
      <c r="Y114" s="179">
        <v>30</v>
      </c>
      <c r="Z114" s="179">
        <v>60</v>
      </c>
      <c r="AA114" s="179">
        <v>10</v>
      </c>
      <c r="AB114" s="25"/>
      <c r="AC114" s="34" t="s">
        <v>165</v>
      </c>
      <c r="AD114" s="25"/>
      <c r="AE114" s="180"/>
      <c r="AF114" s="180">
        <v>1193143090</v>
      </c>
      <c r="AG114" s="181">
        <v>1336320260.8</v>
      </c>
      <c r="AH114" s="25"/>
      <c r="AI114" s="180"/>
      <c r="AJ114" s="180">
        <v>1917551000</v>
      </c>
      <c r="AK114" s="181">
        <v>2147657120</v>
      </c>
      <c r="AL114" s="25"/>
      <c r="AM114" s="180"/>
      <c r="AN114" s="180"/>
      <c r="AO114" s="181"/>
      <c r="AP114" s="25"/>
      <c r="AQ114" s="25"/>
      <c r="AR114" s="25"/>
      <c r="AS114" s="25"/>
      <c r="AT114" s="25"/>
      <c r="AU114" s="25"/>
      <c r="AV114" s="25"/>
      <c r="AW114" s="25"/>
      <c r="AX114" s="114"/>
      <c r="AY114" s="114">
        <v>3110694090</v>
      </c>
      <c r="AZ114" s="114">
        <v>3483977380.8000002</v>
      </c>
      <c r="BA114" s="241" t="s">
        <v>168</v>
      </c>
      <c r="BB114" s="30" t="s">
        <v>922</v>
      </c>
      <c r="BC114" s="30" t="s">
        <v>923</v>
      </c>
      <c r="BD114" s="25"/>
      <c r="BE114" s="25"/>
      <c r="BF114" s="45"/>
      <c r="BG114" s="25"/>
      <c r="BH114" s="25"/>
      <c r="BI114" s="45"/>
      <c r="BJ114" s="25"/>
      <c r="BK114" s="25"/>
      <c r="BL114" s="25"/>
      <c r="BM114" s="163"/>
    </row>
    <row r="115" spans="1:66" s="249" customFormat="1" ht="12.95" customHeight="1" x14ac:dyDescent="0.25">
      <c r="A115" s="35" t="s">
        <v>917</v>
      </c>
      <c r="B115" s="162"/>
      <c r="C115" s="41" t="s">
        <v>924</v>
      </c>
      <c r="D115" s="358" t="s">
        <v>594</v>
      </c>
      <c r="E115" s="242"/>
      <c r="F115" s="35"/>
      <c r="G115" s="35" t="s">
        <v>919</v>
      </c>
      <c r="H115" s="35"/>
      <c r="I115" s="35" t="s">
        <v>920</v>
      </c>
      <c r="J115" s="35" t="s">
        <v>920</v>
      </c>
      <c r="K115" s="35" t="s">
        <v>22</v>
      </c>
      <c r="L115" s="35"/>
      <c r="M115" s="35"/>
      <c r="N115" s="35">
        <v>40</v>
      </c>
      <c r="O115" s="162" t="s">
        <v>162</v>
      </c>
      <c r="P115" s="162" t="s">
        <v>188</v>
      </c>
      <c r="Q115" s="235" t="s">
        <v>257</v>
      </c>
      <c r="R115" s="162" t="s">
        <v>164</v>
      </c>
      <c r="S115" s="162">
        <v>230000000</v>
      </c>
      <c r="T115" s="162" t="s">
        <v>925</v>
      </c>
      <c r="U115" s="162"/>
      <c r="V115" s="162" t="s">
        <v>173</v>
      </c>
      <c r="W115" s="162"/>
      <c r="X115" s="162"/>
      <c r="Y115" s="162">
        <v>30</v>
      </c>
      <c r="Z115" s="162" t="s">
        <v>167</v>
      </c>
      <c r="AA115" s="162">
        <v>10</v>
      </c>
      <c r="AB115" s="162"/>
      <c r="AC115" s="30" t="s">
        <v>165</v>
      </c>
      <c r="AD115" s="162"/>
      <c r="AE115" s="162"/>
      <c r="AF115" s="313">
        <v>1383281622</v>
      </c>
      <c r="AG115" s="243">
        <f t="shared" ref="AG115:AG124" si="138">AF115*1.12</f>
        <v>1549275416.6400001</v>
      </c>
      <c r="AH115" s="244"/>
      <c r="AI115" s="244"/>
      <c r="AJ115" s="243">
        <v>1701855000</v>
      </c>
      <c r="AK115" s="243">
        <f t="shared" ref="AK115:AK124" si="139">AJ115*1.12</f>
        <v>1906077600.0000002</v>
      </c>
      <c r="AL115" s="244"/>
      <c r="AM115" s="244"/>
      <c r="AN115" s="244"/>
      <c r="AO115" s="244"/>
      <c r="AP115" s="244"/>
      <c r="AQ115" s="244"/>
      <c r="AR115" s="244"/>
      <c r="AS115" s="244"/>
      <c r="AT115" s="244"/>
      <c r="AU115" s="244"/>
      <c r="AV115" s="244"/>
      <c r="AW115" s="244"/>
      <c r="AX115" s="244"/>
      <c r="AY115" s="243">
        <v>0</v>
      </c>
      <c r="AZ115" s="243">
        <v>0</v>
      </c>
      <c r="BA115" s="162" t="s">
        <v>168</v>
      </c>
      <c r="BB115" s="162" t="s">
        <v>926</v>
      </c>
      <c r="BC115" s="162" t="s">
        <v>927</v>
      </c>
      <c r="BM115" s="314"/>
    </row>
    <row r="116" spans="1:66" s="249" customFormat="1" ht="12.95" customHeight="1" x14ac:dyDescent="0.25">
      <c r="A116" s="35" t="s">
        <v>917</v>
      </c>
      <c r="B116" s="162"/>
      <c r="C116" s="41" t="s">
        <v>924</v>
      </c>
      <c r="D116" s="358" t="s">
        <v>980</v>
      </c>
      <c r="E116" s="242"/>
      <c r="F116" s="35"/>
      <c r="G116" s="35" t="s">
        <v>919</v>
      </c>
      <c r="H116" s="35"/>
      <c r="I116" s="35" t="s">
        <v>920</v>
      </c>
      <c r="J116" s="35" t="s">
        <v>920</v>
      </c>
      <c r="K116" s="35" t="s">
        <v>22</v>
      </c>
      <c r="L116" s="35"/>
      <c r="M116" s="35"/>
      <c r="N116" s="35">
        <v>40</v>
      </c>
      <c r="O116" s="162" t="s">
        <v>162</v>
      </c>
      <c r="P116" s="162" t="s">
        <v>188</v>
      </c>
      <c r="Q116" s="235" t="s">
        <v>258</v>
      </c>
      <c r="R116" s="162" t="s">
        <v>164</v>
      </c>
      <c r="S116" s="162">
        <v>230000000</v>
      </c>
      <c r="T116" s="162" t="s">
        <v>925</v>
      </c>
      <c r="U116" s="162"/>
      <c r="V116" s="162" t="s">
        <v>173</v>
      </c>
      <c r="W116" s="162"/>
      <c r="X116" s="162"/>
      <c r="Y116" s="162">
        <v>30</v>
      </c>
      <c r="Z116" s="162" t="s">
        <v>167</v>
      </c>
      <c r="AA116" s="162">
        <v>10</v>
      </c>
      <c r="AB116" s="162"/>
      <c r="AC116" s="30" t="s">
        <v>165</v>
      </c>
      <c r="AD116" s="162"/>
      <c r="AE116" s="162"/>
      <c r="AF116" s="313">
        <v>1383281622</v>
      </c>
      <c r="AG116" s="243">
        <f>AF116*1.12</f>
        <v>1549275416.6400001</v>
      </c>
      <c r="AH116" s="244"/>
      <c r="AI116" s="244"/>
      <c r="AJ116" s="243">
        <v>1701855000</v>
      </c>
      <c r="AK116" s="243">
        <f>AJ116*1.12</f>
        <v>1906077600.0000002</v>
      </c>
      <c r="AL116" s="244"/>
      <c r="AM116" s="244"/>
      <c r="AN116" s="244"/>
      <c r="AO116" s="244"/>
      <c r="AP116" s="244"/>
      <c r="AQ116" s="244"/>
      <c r="AR116" s="244"/>
      <c r="AS116" s="244"/>
      <c r="AT116" s="244"/>
      <c r="AU116" s="244"/>
      <c r="AV116" s="244"/>
      <c r="AW116" s="244"/>
      <c r="AX116" s="244"/>
      <c r="AY116" s="243">
        <f>AF116+AJ116+AN116+AR116+AV116</f>
        <v>3085136622</v>
      </c>
      <c r="AZ116" s="243">
        <f>AY116*1.12</f>
        <v>3455353016.6400003</v>
      </c>
      <c r="BA116" s="162" t="s">
        <v>168</v>
      </c>
      <c r="BB116" s="162" t="s">
        <v>926</v>
      </c>
      <c r="BC116" s="162" t="s">
        <v>927</v>
      </c>
      <c r="BM116" s="314"/>
    </row>
    <row r="117" spans="1:66" s="249" customFormat="1" ht="12.95" customHeight="1" x14ac:dyDescent="0.25">
      <c r="A117" s="87" t="s">
        <v>917</v>
      </c>
      <c r="B117" s="35"/>
      <c r="C117" s="41" t="s">
        <v>928</v>
      </c>
      <c r="D117" s="358" t="s">
        <v>635</v>
      </c>
      <c r="E117" s="245"/>
      <c r="F117" s="35"/>
      <c r="G117" s="30" t="s">
        <v>929</v>
      </c>
      <c r="H117" s="215"/>
      <c r="I117" s="146" t="s">
        <v>930</v>
      </c>
      <c r="J117" s="146" t="s">
        <v>931</v>
      </c>
      <c r="K117" s="35" t="s">
        <v>22</v>
      </c>
      <c r="L117" s="35"/>
      <c r="M117" s="35"/>
      <c r="N117" s="35">
        <v>40</v>
      </c>
      <c r="O117" s="162" t="s">
        <v>162</v>
      </c>
      <c r="P117" s="35" t="s">
        <v>188</v>
      </c>
      <c r="Q117" s="235" t="s">
        <v>257</v>
      </c>
      <c r="R117" s="35" t="s">
        <v>164</v>
      </c>
      <c r="S117" s="35">
        <v>230000000</v>
      </c>
      <c r="T117" s="35" t="s">
        <v>932</v>
      </c>
      <c r="U117" s="162"/>
      <c r="V117" s="35" t="s">
        <v>933</v>
      </c>
      <c r="W117" s="35"/>
      <c r="X117" s="35"/>
      <c r="Y117" s="35">
        <v>30</v>
      </c>
      <c r="Z117" s="35" t="s">
        <v>167</v>
      </c>
      <c r="AA117" s="35">
        <v>10</v>
      </c>
      <c r="AB117" s="35"/>
      <c r="AC117" s="30" t="s">
        <v>165</v>
      </c>
      <c r="AD117" s="35"/>
      <c r="AE117" s="35"/>
      <c r="AF117" s="74">
        <v>691154836</v>
      </c>
      <c r="AG117" s="243">
        <f t="shared" si="138"/>
        <v>774093416.32000005</v>
      </c>
      <c r="AH117" s="75"/>
      <c r="AI117" s="75"/>
      <c r="AJ117" s="74">
        <v>255469850</v>
      </c>
      <c r="AK117" s="243">
        <f t="shared" si="139"/>
        <v>286126232</v>
      </c>
      <c r="AL117" s="75"/>
      <c r="AM117" s="75"/>
      <c r="AN117" s="75"/>
      <c r="AO117" s="75"/>
      <c r="AP117" s="75"/>
      <c r="AQ117" s="75"/>
      <c r="AR117" s="75"/>
      <c r="AS117" s="75"/>
      <c r="AT117" s="75"/>
      <c r="AU117" s="75"/>
      <c r="AV117" s="75"/>
      <c r="AW117" s="75"/>
      <c r="AX117" s="75"/>
      <c r="AY117" s="243">
        <v>0</v>
      </c>
      <c r="AZ117" s="243">
        <v>0</v>
      </c>
      <c r="BA117" s="35" t="s">
        <v>168</v>
      </c>
      <c r="BB117" s="35" t="s">
        <v>934</v>
      </c>
      <c r="BC117" s="35" t="s">
        <v>935</v>
      </c>
      <c r="BM117" s="314"/>
    </row>
    <row r="118" spans="1:66" s="249" customFormat="1" ht="12.95" customHeight="1" x14ac:dyDescent="0.25">
      <c r="A118" s="87" t="s">
        <v>917</v>
      </c>
      <c r="B118" s="35"/>
      <c r="C118" s="41" t="s">
        <v>928</v>
      </c>
      <c r="D118" s="358" t="s">
        <v>981</v>
      </c>
      <c r="E118" s="245"/>
      <c r="F118" s="35"/>
      <c r="G118" s="30" t="s">
        <v>929</v>
      </c>
      <c r="H118" s="30"/>
      <c r="I118" s="146" t="s">
        <v>930</v>
      </c>
      <c r="J118" s="146" t="s">
        <v>931</v>
      </c>
      <c r="K118" s="35" t="s">
        <v>22</v>
      </c>
      <c r="L118" s="35"/>
      <c r="M118" s="35"/>
      <c r="N118" s="35">
        <v>40</v>
      </c>
      <c r="O118" s="162" t="s">
        <v>162</v>
      </c>
      <c r="P118" s="35" t="s">
        <v>188</v>
      </c>
      <c r="Q118" s="235" t="s">
        <v>258</v>
      </c>
      <c r="R118" s="35" t="s">
        <v>164</v>
      </c>
      <c r="S118" s="35">
        <v>230000000</v>
      </c>
      <c r="T118" s="35" t="s">
        <v>932</v>
      </c>
      <c r="U118" s="162"/>
      <c r="V118" s="35" t="s">
        <v>933</v>
      </c>
      <c r="W118" s="35"/>
      <c r="X118" s="35"/>
      <c r="Y118" s="35">
        <v>30</v>
      </c>
      <c r="Z118" s="35" t="s">
        <v>167</v>
      </c>
      <c r="AA118" s="35">
        <v>10</v>
      </c>
      <c r="AB118" s="35"/>
      <c r="AC118" s="30" t="s">
        <v>165</v>
      </c>
      <c r="AD118" s="35"/>
      <c r="AE118" s="35"/>
      <c r="AF118" s="74">
        <v>691154836</v>
      </c>
      <c r="AG118" s="243">
        <f>AF118*1.12</f>
        <v>774093416.32000005</v>
      </c>
      <c r="AH118" s="75"/>
      <c r="AI118" s="75"/>
      <c r="AJ118" s="74">
        <v>255469850</v>
      </c>
      <c r="AK118" s="243">
        <f>AJ118*1.12</f>
        <v>286126232</v>
      </c>
      <c r="AL118" s="75"/>
      <c r="AM118" s="75"/>
      <c r="AN118" s="75"/>
      <c r="AO118" s="75"/>
      <c r="AP118" s="75"/>
      <c r="AQ118" s="75"/>
      <c r="AR118" s="75"/>
      <c r="AS118" s="75"/>
      <c r="AT118" s="75"/>
      <c r="AU118" s="75"/>
      <c r="AV118" s="75"/>
      <c r="AW118" s="75"/>
      <c r="AX118" s="75"/>
      <c r="AY118" s="243">
        <f>AF118+AJ118+AN118+AR118+AV118</f>
        <v>946624686</v>
      </c>
      <c r="AZ118" s="243">
        <f>AY118*1.12</f>
        <v>1060219648.3200001</v>
      </c>
      <c r="BA118" s="35" t="s">
        <v>168</v>
      </c>
      <c r="BB118" s="35" t="s">
        <v>934</v>
      </c>
      <c r="BC118" s="35" t="s">
        <v>935</v>
      </c>
      <c r="BM118" s="314"/>
    </row>
    <row r="119" spans="1:66" s="249" customFormat="1" ht="12.95" customHeight="1" x14ac:dyDescent="0.25">
      <c r="A119" s="98" t="s">
        <v>917</v>
      </c>
      <c r="B119" s="35"/>
      <c r="C119" s="41" t="s">
        <v>936</v>
      </c>
      <c r="D119" s="358" t="s">
        <v>643</v>
      </c>
      <c r="E119" s="245"/>
      <c r="F119" s="35"/>
      <c r="G119" s="35" t="s">
        <v>937</v>
      </c>
      <c r="H119" s="246"/>
      <c r="I119" s="35" t="s">
        <v>938</v>
      </c>
      <c r="J119" s="35" t="s">
        <v>939</v>
      </c>
      <c r="K119" s="35" t="s">
        <v>22</v>
      </c>
      <c r="L119" s="35"/>
      <c r="M119" s="35"/>
      <c r="N119" s="35">
        <v>40</v>
      </c>
      <c r="O119" s="162" t="s">
        <v>162</v>
      </c>
      <c r="P119" s="35" t="s">
        <v>188</v>
      </c>
      <c r="Q119" s="235" t="s">
        <v>257</v>
      </c>
      <c r="R119" s="35" t="s">
        <v>164</v>
      </c>
      <c r="S119" s="35">
        <v>230000000</v>
      </c>
      <c r="T119" s="35" t="s">
        <v>932</v>
      </c>
      <c r="U119" s="162"/>
      <c r="V119" s="35" t="s">
        <v>173</v>
      </c>
      <c r="W119" s="35"/>
      <c r="X119" s="35"/>
      <c r="Y119" s="35">
        <v>30</v>
      </c>
      <c r="Z119" s="35" t="s">
        <v>167</v>
      </c>
      <c r="AA119" s="35">
        <v>10</v>
      </c>
      <c r="AB119" s="35"/>
      <c r="AC119" s="30" t="s">
        <v>165</v>
      </c>
      <c r="AD119" s="35"/>
      <c r="AE119" s="35"/>
      <c r="AF119" s="74">
        <v>650000000</v>
      </c>
      <c r="AG119" s="243">
        <f t="shared" si="138"/>
        <v>728000000.00000012</v>
      </c>
      <c r="AH119" s="75"/>
      <c r="AI119" s="75"/>
      <c r="AJ119" s="74">
        <v>1422365290</v>
      </c>
      <c r="AK119" s="243">
        <f t="shared" si="139"/>
        <v>1593049124.8000002</v>
      </c>
      <c r="AL119" s="75"/>
      <c r="AM119" s="75"/>
      <c r="AN119" s="75"/>
      <c r="AO119" s="75"/>
      <c r="AP119" s="75"/>
      <c r="AQ119" s="75"/>
      <c r="AR119" s="75"/>
      <c r="AS119" s="75"/>
      <c r="AT119" s="75"/>
      <c r="AU119" s="75"/>
      <c r="AV119" s="75"/>
      <c r="AW119" s="75"/>
      <c r="AX119" s="75"/>
      <c r="AY119" s="243">
        <v>0</v>
      </c>
      <c r="AZ119" s="243">
        <v>0</v>
      </c>
      <c r="BA119" s="35" t="s">
        <v>168</v>
      </c>
      <c r="BB119" s="35" t="s">
        <v>940</v>
      </c>
      <c r="BC119" s="35" t="s">
        <v>941</v>
      </c>
      <c r="BM119" s="314"/>
    </row>
    <row r="120" spans="1:66" s="249" customFormat="1" ht="12.95" customHeight="1" x14ac:dyDescent="0.25">
      <c r="A120" s="98" t="s">
        <v>917</v>
      </c>
      <c r="B120" s="35"/>
      <c r="C120" s="41" t="s">
        <v>936</v>
      </c>
      <c r="D120" s="358" t="s">
        <v>982</v>
      </c>
      <c r="E120" s="245"/>
      <c r="F120" s="35"/>
      <c r="G120" s="35" t="s">
        <v>937</v>
      </c>
      <c r="H120" s="35"/>
      <c r="I120" s="35" t="s">
        <v>938</v>
      </c>
      <c r="J120" s="35" t="s">
        <v>939</v>
      </c>
      <c r="K120" s="35" t="s">
        <v>22</v>
      </c>
      <c r="L120" s="35"/>
      <c r="M120" s="35"/>
      <c r="N120" s="35">
        <v>40</v>
      </c>
      <c r="O120" s="162" t="s">
        <v>162</v>
      </c>
      <c r="P120" s="35" t="s">
        <v>188</v>
      </c>
      <c r="Q120" s="235" t="s">
        <v>258</v>
      </c>
      <c r="R120" s="35" t="s">
        <v>164</v>
      </c>
      <c r="S120" s="35">
        <v>230000000</v>
      </c>
      <c r="T120" s="35" t="s">
        <v>932</v>
      </c>
      <c r="U120" s="162"/>
      <c r="V120" s="35" t="s">
        <v>173</v>
      </c>
      <c r="W120" s="35"/>
      <c r="X120" s="35"/>
      <c r="Y120" s="35">
        <v>30</v>
      </c>
      <c r="Z120" s="35" t="s">
        <v>167</v>
      </c>
      <c r="AA120" s="35">
        <v>10</v>
      </c>
      <c r="AB120" s="35"/>
      <c r="AC120" s="30" t="s">
        <v>165</v>
      </c>
      <c r="AD120" s="35"/>
      <c r="AE120" s="35"/>
      <c r="AF120" s="74">
        <v>650000000</v>
      </c>
      <c r="AG120" s="243">
        <f>AF120*1.12</f>
        <v>728000000.00000012</v>
      </c>
      <c r="AH120" s="75"/>
      <c r="AI120" s="75"/>
      <c r="AJ120" s="74">
        <v>1422365290</v>
      </c>
      <c r="AK120" s="243">
        <f>AJ120*1.12</f>
        <v>1593049124.8000002</v>
      </c>
      <c r="AL120" s="75"/>
      <c r="AM120" s="75"/>
      <c r="AN120" s="75"/>
      <c r="AO120" s="75"/>
      <c r="AP120" s="75"/>
      <c r="AQ120" s="75"/>
      <c r="AR120" s="75"/>
      <c r="AS120" s="75"/>
      <c r="AT120" s="75"/>
      <c r="AU120" s="75"/>
      <c r="AV120" s="75"/>
      <c r="AW120" s="75"/>
      <c r="AX120" s="75"/>
      <c r="AY120" s="243">
        <f>AF120+AJ120+AN120+AR120+AV120</f>
        <v>2072365290</v>
      </c>
      <c r="AZ120" s="243">
        <f>AY120*1.12</f>
        <v>2321049124.8000002</v>
      </c>
      <c r="BA120" s="35" t="s">
        <v>168</v>
      </c>
      <c r="BB120" s="35" t="s">
        <v>940</v>
      </c>
      <c r="BC120" s="35" t="s">
        <v>941</v>
      </c>
      <c r="BM120" s="314"/>
    </row>
    <row r="121" spans="1:66" s="249" customFormat="1" ht="12.95" customHeight="1" x14ac:dyDescent="0.25">
      <c r="A121" s="87" t="s">
        <v>917</v>
      </c>
      <c r="B121" s="35"/>
      <c r="C121" s="41" t="s">
        <v>944</v>
      </c>
      <c r="D121" s="412" t="s">
        <v>41</v>
      </c>
      <c r="E121" s="245"/>
      <c r="F121" s="35"/>
      <c r="G121" s="30" t="s">
        <v>942</v>
      </c>
      <c r="H121" s="215"/>
      <c r="I121" s="146" t="s">
        <v>943</v>
      </c>
      <c r="J121" s="146" t="s">
        <v>943</v>
      </c>
      <c r="K121" s="35" t="s">
        <v>22</v>
      </c>
      <c r="L121" s="35"/>
      <c r="M121" s="35"/>
      <c r="N121" s="35">
        <v>40</v>
      </c>
      <c r="O121" s="35">
        <v>230000000</v>
      </c>
      <c r="P121" s="35" t="s">
        <v>945</v>
      </c>
      <c r="Q121" s="235" t="s">
        <v>257</v>
      </c>
      <c r="R121" s="35" t="s">
        <v>164</v>
      </c>
      <c r="S121" s="35">
        <v>230000000</v>
      </c>
      <c r="T121" s="35" t="s">
        <v>921</v>
      </c>
      <c r="U121" s="162"/>
      <c r="V121" s="35" t="s">
        <v>946</v>
      </c>
      <c r="W121" s="35" t="s">
        <v>570</v>
      </c>
      <c r="X121" s="35" t="s">
        <v>570</v>
      </c>
      <c r="Y121" s="35">
        <v>30</v>
      </c>
      <c r="Z121" s="35" t="s">
        <v>167</v>
      </c>
      <c r="AA121" s="35">
        <v>10</v>
      </c>
      <c r="AB121" s="35"/>
      <c r="AC121" s="30" t="s">
        <v>165</v>
      </c>
      <c r="AD121" s="35"/>
      <c r="AE121" s="35"/>
      <c r="AF121" s="74">
        <v>500090463</v>
      </c>
      <c r="AG121" s="243">
        <f t="shared" si="138"/>
        <v>560101318.56000006</v>
      </c>
      <c r="AH121" s="75"/>
      <c r="AI121" s="75"/>
      <c r="AJ121" s="75">
        <v>30000000</v>
      </c>
      <c r="AK121" s="243">
        <f t="shared" si="139"/>
        <v>33600000</v>
      </c>
      <c r="AL121" s="75"/>
      <c r="AM121" s="75"/>
      <c r="AN121" s="75"/>
      <c r="AO121" s="75"/>
      <c r="AP121" s="75"/>
      <c r="AQ121" s="75"/>
      <c r="AR121" s="75"/>
      <c r="AS121" s="75"/>
      <c r="AT121" s="75"/>
      <c r="AU121" s="75"/>
      <c r="AV121" s="75"/>
      <c r="AW121" s="75"/>
      <c r="AX121" s="75"/>
      <c r="AY121" s="243">
        <v>0</v>
      </c>
      <c r="AZ121" s="243">
        <v>0</v>
      </c>
      <c r="BA121" s="35" t="s">
        <v>168</v>
      </c>
      <c r="BB121" s="35" t="s">
        <v>947</v>
      </c>
      <c r="BC121" s="35" t="s">
        <v>948</v>
      </c>
      <c r="BM121" s="314"/>
    </row>
    <row r="122" spans="1:66" s="249" customFormat="1" ht="12.95" customHeight="1" x14ac:dyDescent="0.25">
      <c r="A122" s="87" t="s">
        <v>917</v>
      </c>
      <c r="B122" s="35"/>
      <c r="C122" s="41" t="s">
        <v>944</v>
      </c>
      <c r="D122" s="358" t="s">
        <v>983</v>
      </c>
      <c r="E122" s="245"/>
      <c r="F122" s="35"/>
      <c r="G122" s="30" t="s">
        <v>942</v>
      </c>
      <c r="H122" s="30"/>
      <c r="I122" s="146" t="s">
        <v>943</v>
      </c>
      <c r="J122" s="146" t="s">
        <v>943</v>
      </c>
      <c r="K122" s="35" t="s">
        <v>22</v>
      </c>
      <c r="L122" s="35"/>
      <c r="M122" s="35"/>
      <c r="N122" s="35">
        <v>40</v>
      </c>
      <c r="O122" s="35">
        <v>230000000</v>
      </c>
      <c r="P122" s="35" t="s">
        <v>945</v>
      </c>
      <c r="Q122" s="235" t="s">
        <v>258</v>
      </c>
      <c r="R122" s="35" t="s">
        <v>164</v>
      </c>
      <c r="S122" s="35">
        <v>230000000</v>
      </c>
      <c r="T122" s="35" t="s">
        <v>921</v>
      </c>
      <c r="U122" s="162"/>
      <c r="V122" s="35" t="s">
        <v>946</v>
      </c>
      <c r="W122" s="35" t="s">
        <v>570</v>
      </c>
      <c r="X122" s="35" t="s">
        <v>570</v>
      </c>
      <c r="Y122" s="35">
        <v>30</v>
      </c>
      <c r="Z122" s="35" t="s">
        <v>167</v>
      </c>
      <c r="AA122" s="35">
        <v>10</v>
      </c>
      <c r="AB122" s="35"/>
      <c r="AC122" s="30" t="s">
        <v>165</v>
      </c>
      <c r="AD122" s="35"/>
      <c r="AE122" s="35"/>
      <c r="AF122" s="74">
        <v>500090463</v>
      </c>
      <c r="AG122" s="243">
        <f>AF122*1.12</f>
        <v>560101318.56000006</v>
      </c>
      <c r="AH122" s="75"/>
      <c r="AI122" s="75"/>
      <c r="AJ122" s="75">
        <v>30000000</v>
      </c>
      <c r="AK122" s="243">
        <f>AJ122*1.12</f>
        <v>33600000</v>
      </c>
      <c r="AL122" s="75"/>
      <c r="AM122" s="75"/>
      <c r="AN122" s="75"/>
      <c r="AO122" s="75"/>
      <c r="AP122" s="75"/>
      <c r="AQ122" s="75"/>
      <c r="AR122" s="75"/>
      <c r="AS122" s="75"/>
      <c r="AT122" s="75"/>
      <c r="AU122" s="75"/>
      <c r="AV122" s="75"/>
      <c r="AW122" s="75"/>
      <c r="AX122" s="75"/>
      <c r="AY122" s="243">
        <f>AF122+AJ122+AN122+AR122+AV122</f>
        <v>530090463</v>
      </c>
      <c r="AZ122" s="243">
        <f>AY122*1.12</f>
        <v>593701318.56000006</v>
      </c>
      <c r="BA122" s="35" t="s">
        <v>168</v>
      </c>
      <c r="BB122" s="35" t="s">
        <v>947</v>
      </c>
      <c r="BC122" s="35" t="s">
        <v>948</v>
      </c>
      <c r="BM122" s="314"/>
    </row>
    <row r="123" spans="1:66" s="249" customFormat="1" ht="12.95" customHeight="1" x14ac:dyDescent="0.25">
      <c r="A123" s="87" t="s">
        <v>917</v>
      </c>
      <c r="B123" s="35"/>
      <c r="C123" s="41" t="s">
        <v>949</v>
      </c>
      <c r="D123" s="358" t="s">
        <v>640</v>
      </c>
      <c r="E123" s="245"/>
      <c r="F123" s="35"/>
      <c r="G123" s="30" t="s">
        <v>929</v>
      </c>
      <c r="H123" s="215"/>
      <c r="I123" s="146" t="s">
        <v>930</v>
      </c>
      <c r="J123" s="146" t="s">
        <v>931</v>
      </c>
      <c r="K123" s="35" t="s">
        <v>22</v>
      </c>
      <c r="L123" s="35"/>
      <c r="M123" s="35"/>
      <c r="N123" s="35">
        <v>40</v>
      </c>
      <c r="O123" s="162" t="s">
        <v>162</v>
      </c>
      <c r="P123" s="35" t="s">
        <v>188</v>
      </c>
      <c r="Q123" s="235" t="s">
        <v>257</v>
      </c>
      <c r="R123" s="35" t="s">
        <v>164</v>
      </c>
      <c r="S123" s="35">
        <v>230000000</v>
      </c>
      <c r="T123" s="35" t="s">
        <v>932</v>
      </c>
      <c r="U123" s="162"/>
      <c r="V123" s="35" t="s">
        <v>950</v>
      </c>
      <c r="W123" s="35"/>
      <c r="X123" s="35"/>
      <c r="Y123" s="35">
        <v>30</v>
      </c>
      <c r="Z123" s="35" t="s">
        <v>167</v>
      </c>
      <c r="AA123" s="35">
        <v>10</v>
      </c>
      <c r="AB123" s="35"/>
      <c r="AC123" s="30" t="s">
        <v>165</v>
      </c>
      <c r="AD123" s="35"/>
      <c r="AE123" s="35"/>
      <c r="AF123" s="74">
        <v>650000000</v>
      </c>
      <c r="AG123" s="243">
        <f t="shared" si="138"/>
        <v>728000000.00000012</v>
      </c>
      <c r="AH123" s="75"/>
      <c r="AI123" s="75"/>
      <c r="AJ123" s="74">
        <v>323000000</v>
      </c>
      <c r="AK123" s="243">
        <f t="shared" si="139"/>
        <v>361760000.00000006</v>
      </c>
      <c r="AL123" s="246"/>
      <c r="AM123" s="75"/>
      <c r="AN123" s="75">
        <v>120584839</v>
      </c>
      <c r="AO123" s="74">
        <v>443584839</v>
      </c>
      <c r="AP123" s="75"/>
      <c r="AQ123" s="75"/>
      <c r="AR123" s="75"/>
      <c r="AS123" s="75"/>
      <c r="AT123" s="75"/>
      <c r="AU123" s="75"/>
      <c r="AV123" s="75"/>
      <c r="AW123" s="75"/>
      <c r="AX123" s="75"/>
      <c r="AY123" s="243">
        <v>0</v>
      </c>
      <c r="AZ123" s="243">
        <v>0</v>
      </c>
      <c r="BA123" s="35" t="s">
        <v>168</v>
      </c>
      <c r="BB123" s="35" t="s">
        <v>951</v>
      </c>
      <c r="BC123" s="35" t="s">
        <v>952</v>
      </c>
      <c r="BD123" s="247"/>
      <c r="BE123" s="162"/>
      <c r="BF123" s="162"/>
      <c r="BG123" s="162"/>
      <c r="BH123" s="162"/>
      <c r="BI123" s="69"/>
      <c r="BJ123" s="69"/>
      <c r="BK123" s="69"/>
      <c r="BL123" s="69"/>
      <c r="BM123" s="248"/>
    </row>
    <row r="124" spans="1:66" s="249" customFormat="1" ht="12.95" customHeight="1" x14ac:dyDescent="0.25">
      <c r="A124" s="87" t="s">
        <v>917</v>
      </c>
      <c r="B124" s="35"/>
      <c r="C124" s="41" t="s">
        <v>949</v>
      </c>
      <c r="D124" s="358" t="s">
        <v>984</v>
      </c>
      <c r="E124" s="245"/>
      <c r="F124" s="35"/>
      <c r="G124" s="30" t="s">
        <v>929</v>
      </c>
      <c r="H124" s="30"/>
      <c r="I124" s="146" t="s">
        <v>930</v>
      </c>
      <c r="J124" s="146" t="s">
        <v>931</v>
      </c>
      <c r="K124" s="35" t="s">
        <v>22</v>
      </c>
      <c r="L124" s="35"/>
      <c r="M124" s="35"/>
      <c r="N124" s="35">
        <v>40</v>
      </c>
      <c r="O124" s="162" t="s">
        <v>162</v>
      </c>
      <c r="P124" s="35" t="s">
        <v>188</v>
      </c>
      <c r="Q124" s="235" t="s">
        <v>258</v>
      </c>
      <c r="R124" s="35" t="s">
        <v>164</v>
      </c>
      <c r="S124" s="35">
        <v>230000000</v>
      </c>
      <c r="T124" s="35" t="s">
        <v>932</v>
      </c>
      <c r="U124" s="162"/>
      <c r="V124" s="35" t="s">
        <v>950</v>
      </c>
      <c r="W124" s="35"/>
      <c r="X124" s="35"/>
      <c r="Y124" s="35">
        <v>30</v>
      </c>
      <c r="Z124" s="35" t="s">
        <v>167</v>
      </c>
      <c r="AA124" s="35">
        <v>10</v>
      </c>
      <c r="AB124" s="35"/>
      <c r="AC124" s="30" t="s">
        <v>165</v>
      </c>
      <c r="AD124" s="35"/>
      <c r="AE124" s="35"/>
      <c r="AF124" s="74">
        <v>650000000</v>
      </c>
      <c r="AG124" s="243">
        <f t="shared" si="138"/>
        <v>728000000.00000012</v>
      </c>
      <c r="AH124" s="75"/>
      <c r="AI124" s="75"/>
      <c r="AJ124" s="74">
        <v>323000000</v>
      </c>
      <c r="AK124" s="243">
        <f t="shared" si="139"/>
        <v>361760000.00000006</v>
      </c>
      <c r="AL124" s="246"/>
      <c r="AM124" s="75"/>
      <c r="AN124" s="75">
        <v>120584839</v>
      </c>
      <c r="AO124" s="74">
        <v>443584839</v>
      </c>
      <c r="AP124" s="75"/>
      <c r="AQ124" s="75"/>
      <c r="AR124" s="75"/>
      <c r="AS124" s="75"/>
      <c r="AT124" s="75"/>
      <c r="AU124" s="75"/>
      <c r="AV124" s="75"/>
      <c r="AW124" s="75"/>
      <c r="AX124" s="75"/>
      <c r="AY124" s="243">
        <f t="shared" ref="AY124" si="140">AF124+AJ124+AN124+AR124+AV124</f>
        <v>1093584839</v>
      </c>
      <c r="AZ124" s="243">
        <f t="shared" ref="AZ124" si="141">AY124*1.12</f>
        <v>1224815019.6800001</v>
      </c>
      <c r="BA124" s="35" t="s">
        <v>168</v>
      </c>
      <c r="BB124" s="35" t="s">
        <v>951</v>
      </c>
      <c r="BC124" s="35" t="s">
        <v>952</v>
      </c>
      <c r="BD124" s="247"/>
      <c r="BE124" s="162"/>
      <c r="BF124" s="162"/>
      <c r="BG124" s="162"/>
      <c r="BH124" s="162"/>
      <c r="BI124" s="69"/>
      <c r="BJ124" s="69"/>
      <c r="BK124" s="69"/>
      <c r="BL124" s="69"/>
      <c r="BM124" s="248"/>
    </row>
    <row r="125" spans="1:66" ht="12.95" customHeight="1" x14ac:dyDescent="0.2">
      <c r="A125" s="14"/>
      <c r="B125" s="14"/>
      <c r="C125" s="14"/>
      <c r="D125" s="14"/>
      <c r="E125" s="14"/>
      <c r="F125" s="15" t="s">
        <v>171</v>
      </c>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8">
        <f>SUM(AY79:AY124)</f>
        <v>69295500397.556854</v>
      </c>
      <c r="AZ125" s="18">
        <f>SUM(AZ79:AZ123)</f>
        <v>76386145425.583694</v>
      </c>
      <c r="BA125" s="14"/>
      <c r="BB125" s="14"/>
      <c r="BC125" s="14"/>
      <c r="BD125" s="14"/>
      <c r="BE125" s="14"/>
      <c r="BF125" s="14"/>
      <c r="BG125" s="14"/>
      <c r="BH125" s="14"/>
      <c r="BI125" s="14"/>
      <c r="BJ125" s="14"/>
      <c r="BK125" s="14"/>
      <c r="BL125" s="14"/>
      <c r="BM125" s="14"/>
      <c r="BN125" s="14"/>
    </row>
    <row r="126" spans="1:66" ht="12.95" customHeight="1" x14ac:dyDescent="0.2">
      <c r="A126" s="14"/>
      <c r="B126" s="14"/>
      <c r="C126" s="14"/>
      <c r="D126" s="14"/>
      <c r="E126" s="14"/>
      <c r="F126" s="7" t="s">
        <v>161</v>
      </c>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4"/>
      <c r="BB126" s="14"/>
      <c r="BC126" s="14"/>
      <c r="BD126" s="14"/>
      <c r="BE126" s="14"/>
      <c r="BF126" s="14"/>
      <c r="BG126" s="14"/>
      <c r="BH126" s="14"/>
      <c r="BI126" s="14"/>
      <c r="BJ126" s="14"/>
      <c r="BK126" s="14"/>
      <c r="BL126" s="14"/>
      <c r="BM126" s="14"/>
      <c r="BN126" s="14"/>
    </row>
    <row r="127" spans="1:66" s="6" customFormat="1" ht="12.95" customHeight="1" x14ac:dyDescent="0.25">
      <c r="A127" s="81" t="s">
        <v>186</v>
      </c>
      <c r="B127" s="25" t="s">
        <v>311</v>
      </c>
      <c r="C127" s="233" t="s">
        <v>378</v>
      </c>
      <c r="D127" s="137" t="s">
        <v>70</v>
      </c>
      <c r="E127" s="32"/>
      <c r="F127" s="44" t="s">
        <v>69</v>
      </c>
      <c r="G127" s="71" t="s">
        <v>379</v>
      </c>
      <c r="H127" s="27" t="s">
        <v>380</v>
      </c>
      <c r="I127" s="71" t="s">
        <v>380</v>
      </c>
      <c r="J127" s="27" t="s">
        <v>381</v>
      </c>
      <c r="K127" s="25" t="s">
        <v>22</v>
      </c>
      <c r="L127" s="25"/>
      <c r="M127" s="25"/>
      <c r="N127" s="82">
        <v>45</v>
      </c>
      <c r="O127" s="82">
        <v>230000000</v>
      </c>
      <c r="P127" s="45" t="s">
        <v>188</v>
      </c>
      <c r="Q127" s="25" t="s">
        <v>274</v>
      </c>
      <c r="R127" s="23" t="s">
        <v>164</v>
      </c>
      <c r="S127" s="82">
        <v>230000000</v>
      </c>
      <c r="T127" s="101" t="s">
        <v>31</v>
      </c>
      <c r="U127" s="25"/>
      <c r="V127" s="23" t="s">
        <v>316</v>
      </c>
      <c r="W127" s="25"/>
      <c r="X127" s="23"/>
      <c r="Y127" s="274">
        <v>0</v>
      </c>
      <c r="Z127" s="82">
        <v>90</v>
      </c>
      <c r="AA127" s="274">
        <v>10</v>
      </c>
      <c r="AB127" s="25"/>
      <c r="AC127" s="25" t="s">
        <v>259</v>
      </c>
      <c r="AD127" s="25"/>
      <c r="AE127" s="276"/>
      <c r="AF127" s="231">
        <v>6800000</v>
      </c>
      <c r="AG127" s="277">
        <f t="shared" ref="AG127:AG135" si="142">AF127*1.12</f>
        <v>7616000.0000000009</v>
      </c>
      <c r="AH127" s="25"/>
      <c r="AI127" s="25"/>
      <c r="AJ127" s="231">
        <v>3750000</v>
      </c>
      <c r="AK127" s="277">
        <f t="shared" ref="AK127:AK135" si="143">AJ127*1.12</f>
        <v>4200000</v>
      </c>
      <c r="AL127" s="277"/>
      <c r="AM127" s="277"/>
      <c r="AN127" s="231">
        <v>3750000</v>
      </c>
      <c r="AO127" s="277">
        <f t="shared" ref="AO127:AO135" si="144">AN127*1.12</f>
        <v>4200000</v>
      </c>
      <c r="AP127" s="277"/>
      <c r="AQ127" s="277"/>
      <c r="AR127" s="277"/>
      <c r="AS127" s="277"/>
      <c r="AT127" s="277"/>
      <c r="AU127" s="25"/>
      <c r="AV127" s="25"/>
      <c r="AW127" s="25"/>
      <c r="AX127" s="114">
        <f t="shared" ref="AX127:AX134" si="145">AD127+AH127+AL127+AP127+AT127</f>
        <v>0</v>
      </c>
      <c r="AY127" s="114">
        <f t="shared" ref="AY127:AZ135" si="146">AF127+AJ127+AN127+AR127+AV127</f>
        <v>14300000</v>
      </c>
      <c r="AZ127" s="114">
        <f t="shared" si="146"/>
        <v>16016000</v>
      </c>
      <c r="BA127" s="25" t="s">
        <v>168</v>
      </c>
      <c r="BB127" s="45" t="s">
        <v>382</v>
      </c>
      <c r="BC127" s="27" t="s">
        <v>381</v>
      </c>
      <c r="BD127" s="25"/>
      <c r="BE127" s="25"/>
      <c r="BF127" s="45"/>
      <c r="BG127" s="25"/>
      <c r="BH127" s="25"/>
      <c r="BI127" s="45"/>
      <c r="BJ127" s="25"/>
      <c r="BK127" s="25"/>
      <c r="BL127" s="34"/>
      <c r="BM127" s="34"/>
      <c r="BN127" s="233" t="s">
        <v>378</v>
      </c>
    </row>
    <row r="128" spans="1:66" s="6" customFormat="1" ht="12.95" customHeight="1" x14ac:dyDescent="0.25">
      <c r="A128" s="81" t="s">
        <v>186</v>
      </c>
      <c r="B128" s="25" t="s">
        <v>311</v>
      </c>
      <c r="C128" s="233" t="s">
        <v>383</v>
      </c>
      <c r="D128" s="137" t="s">
        <v>68</v>
      </c>
      <c r="E128" s="32"/>
      <c r="F128" s="44" t="s">
        <v>68</v>
      </c>
      <c r="G128" s="71" t="s">
        <v>379</v>
      </c>
      <c r="H128" s="27" t="s">
        <v>380</v>
      </c>
      <c r="I128" s="71" t="s">
        <v>380</v>
      </c>
      <c r="J128" s="27" t="s">
        <v>384</v>
      </c>
      <c r="K128" s="25" t="s">
        <v>22</v>
      </c>
      <c r="L128" s="25"/>
      <c r="M128" s="25"/>
      <c r="N128" s="82">
        <v>45</v>
      </c>
      <c r="O128" s="82">
        <v>230000000</v>
      </c>
      <c r="P128" s="45" t="s">
        <v>188</v>
      </c>
      <c r="Q128" s="25" t="s">
        <v>274</v>
      </c>
      <c r="R128" s="23" t="s">
        <v>164</v>
      </c>
      <c r="S128" s="82">
        <v>230000000</v>
      </c>
      <c r="T128" s="101" t="s">
        <v>31</v>
      </c>
      <c r="U128" s="25"/>
      <c r="V128" s="23" t="s">
        <v>316</v>
      </c>
      <c r="W128" s="25"/>
      <c r="X128" s="23"/>
      <c r="Y128" s="274">
        <v>0</v>
      </c>
      <c r="Z128" s="82">
        <v>90</v>
      </c>
      <c r="AA128" s="274">
        <v>10</v>
      </c>
      <c r="AB128" s="25"/>
      <c r="AC128" s="25" t="s">
        <v>259</v>
      </c>
      <c r="AD128" s="25"/>
      <c r="AE128" s="276"/>
      <c r="AF128" s="231">
        <v>6681700</v>
      </c>
      <c r="AG128" s="277">
        <f t="shared" si="142"/>
        <v>7483504.0000000009</v>
      </c>
      <c r="AH128" s="25"/>
      <c r="AI128" s="25"/>
      <c r="AJ128" s="231">
        <v>3410400</v>
      </c>
      <c r="AK128" s="277">
        <f t="shared" si="143"/>
        <v>3819648.0000000005</v>
      </c>
      <c r="AL128" s="277"/>
      <c r="AM128" s="277"/>
      <c r="AN128" s="231">
        <v>3410400</v>
      </c>
      <c r="AO128" s="277">
        <f t="shared" si="144"/>
        <v>3819648.0000000005</v>
      </c>
      <c r="AP128" s="277"/>
      <c r="AQ128" s="277"/>
      <c r="AR128" s="277"/>
      <c r="AS128" s="277"/>
      <c r="AT128" s="277"/>
      <c r="AU128" s="25"/>
      <c r="AV128" s="25"/>
      <c r="AW128" s="25"/>
      <c r="AX128" s="114">
        <f t="shared" si="145"/>
        <v>0</v>
      </c>
      <c r="AY128" s="114">
        <f t="shared" si="146"/>
        <v>13502500</v>
      </c>
      <c r="AZ128" s="114">
        <f t="shared" si="146"/>
        <v>15122800.000000002</v>
      </c>
      <c r="BA128" s="25" t="s">
        <v>168</v>
      </c>
      <c r="BB128" s="45" t="s">
        <v>385</v>
      </c>
      <c r="BC128" s="27" t="s">
        <v>384</v>
      </c>
      <c r="BD128" s="25"/>
      <c r="BE128" s="25"/>
      <c r="BF128" s="45"/>
      <c r="BG128" s="25"/>
      <c r="BH128" s="25"/>
      <c r="BI128" s="45"/>
      <c r="BJ128" s="25"/>
      <c r="BK128" s="25"/>
      <c r="BL128" s="34"/>
      <c r="BM128" s="34"/>
      <c r="BN128" s="233" t="s">
        <v>383</v>
      </c>
    </row>
    <row r="129" spans="1:98" ht="12.95" customHeight="1" x14ac:dyDescent="0.25">
      <c r="A129" s="81" t="s">
        <v>186</v>
      </c>
      <c r="B129" s="25" t="s">
        <v>311</v>
      </c>
      <c r="C129" s="233" t="s">
        <v>386</v>
      </c>
      <c r="D129" s="137" t="s">
        <v>69</v>
      </c>
      <c r="E129" s="32"/>
      <c r="F129" s="25" t="s">
        <v>70</v>
      </c>
      <c r="G129" s="71" t="s">
        <v>379</v>
      </c>
      <c r="H129" s="27" t="s">
        <v>380</v>
      </c>
      <c r="I129" s="71" t="s">
        <v>380</v>
      </c>
      <c r="J129" s="27" t="s">
        <v>387</v>
      </c>
      <c r="K129" s="25" t="s">
        <v>22</v>
      </c>
      <c r="L129" s="25"/>
      <c r="M129" s="25"/>
      <c r="N129" s="82">
        <v>45</v>
      </c>
      <c r="O129" s="82">
        <v>230000000</v>
      </c>
      <c r="P129" s="45" t="s">
        <v>188</v>
      </c>
      <c r="Q129" s="25" t="s">
        <v>274</v>
      </c>
      <c r="R129" s="23" t="s">
        <v>164</v>
      </c>
      <c r="S129" s="82">
        <v>230000000</v>
      </c>
      <c r="T129" s="101" t="s">
        <v>31</v>
      </c>
      <c r="U129" s="25"/>
      <c r="V129" s="23" t="s">
        <v>316</v>
      </c>
      <c r="W129" s="25"/>
      <c r="X129" s="23"/>
      <c r="Y129" s="274">
        <v>0</v>
      </c>
      <c r="Z129" s="82">
        <v>90</v>
      </c>
      <c r="AA129" s="274">
        <v>10</v>
      </c>
      <c r="AB129" s="25"/>
      <c r="AC129" s="25" t="s">
        <v>259</v>
      </c>
      <c r="AD129" s="25"/>
      <c r="AE129" s="276"/>
      <c r="AF129" s="231">
        <v>3599400</v>
      </c>
      <c r="AG129" s="277">
        <f t="shared" si="142"/>
        <v>4031328.0000000005</v>
      </c>
      <c r="AH129" s="25"/>
      <c r="AI129" s="25"/>
      <c r="AJ129" s="231">
        <v>2439400</v>
      </c>
      <c r="AK129" s="277">
        <f t="shared" si="143"/>
        <v>2732128.0000000005</v>
      </c>
      <c r="AL129" s="277"/>
      <c r="AM129" s="277"/>
      <c r="AN129" s="231">
        <v>2439400</v>
      </c>
      <c r="AO129" s="277">
        <f t="shared" si="144"/>
        <v>2732128.0000000005</v>
      </c>
      <c r="AP129" s="277"/>
      <c r="AQ129" s="277"/>
      <c r="AR129" s="277"/>
      <c r="AS129" s="277"/>
      <c r="AT129" s="277"/>
      <c r="AU129" s="25"/>
      <c r="AV129" s="25"/>
      <c r="AW129" s="25"/>
      <c r="AX129" s="114">
        <f t="shared" si="145"/>
        <v>0</v>
      </c>
      <c r="AY129" s="114">
        <f t="shared" si="146"/>
        <v>8478200</v>
      </c>
      <c r="AZ129" s="114">
        <f t="shared" si="146"/>
        <v>9495584.0000000019</v>
      </c>
      <c r="BA129" s="25" t="s">
        <v>168</v>
      </c>
      <c r="BB129" s="45" t="s">
        <v>388</v>
      </c>
      <c r="BC129" s="27" t="s">
        <v>387</v>
      </c>
      <c r="BD129" s="25"/>
      <c r="BE129" s="25"/>
      <c r="BF129" s="45"/>
      <c r="BG129" s="25"/>
      <c r="BH129" s="25"/>
      <c r="BI129" s="45"/>
      <c r="BJ129" s="25"/>
      <c r="BK129" s="25"/>
      <c r="BL129" s="25"/>
      <c r="BM129" s="25"/>
      <c r="BN129" s="233" t="s">
        <v>386</v>
      </c>
    </row>
    <row r="130" spans="1:98" ht="12.95" customHeight="1" x14ac:dyDescent="0.25">
      <c r="A130" s="81" t="s">
        <v>186</v>
      </c>
      <c r="B130" s="25" t="s">
        <v>311</v>
      </c>
      <c r="C130" s="233" t="s">
        <v>389</v>
      </c>
      <c r="D130" s="137" t="s">
        <v>247</v>
      </c>
      <c r="E130" s="25"/>
      <c r="F130" s="25" t="s">
        <v>73</v>
      </c>
      <c r="G130" s="27" t="s">
        <v>390</v>
      </c>
      <c r="H130" s="27" t="s">
        <v>391</v>
      </c>
      <c r="I130" s="27" t="s">
        <v>391</v>
      </c>
      <c r="J130" s="27" t="s">
        <v>392</v>
      </c>
      <c r="K130" s="25" t="s">
        <v>22</v>
      </c>
      <c r="L130" s="25"/>
      <c r="M130" s="25"/>
      <c r="N130" s="82">
        <v>45</v>
      </c>
      <c r="O130" s="82">
        <v>230000000</v>
      </c>
      <c r="P130" s="45" t="s">
        <v>188</v>
      </c>
      <c r="Q130" s="25" t="s">
        <v>274</v>
      </c>
      <c r="R130" s="23" t="s">
        <v>164</v>
      </c>
      <c r="S130" s="82">
        <v>230000000</v>
      </c>
      <c r="T130" s="101" t="s">
        <v>31</v>
      </c>
      <c r="U130" s="25"/>
      <c r="V130" s="23" t="s">
        <v>316</v>
      </c>
      <c r="W130" s="25"/>
      <c r="X130" s="23"/>
      <c r="Y130" s="274">
        <v>0</v>
      </c>
      <c r="Z130" s="82">
        <v>90</v>
      </c>
      <c r="AA130" s="274">
        <v>10</v>
      </c>
      <c r="AB130" s="25"/>
      <c r="AC130" s="25" t="s">
        <v>259</v>
      </c>
      <c r="AD130" s="25"/>
      <c r="AE130" s="25"/>
      <c r="AF130" s="279">
        <v>24667500</v>
      </c>
      <c r="AG130" s="277">
        <f t="shared" si="142"/>
        <v>27627600.000000004</v>
      </c>
      <c r="AH130" s="25"/>
      <c r="AI130" s="25"/>
      <c r="AJ130" s="277">
        <v>21879000</v>
      </c>
      <c r="AK130" s="277">
        <f t="shared" si="143"/>
        <v>24504480.000000004</v>
      </c>
      <c r="AL130" s="277"/>
      <c r="AM130" s="277"/>
      <c r="AN130" s="277">
        <v>21021000</v>
      </c>
      <c r="AO130" s="277">
        <f t="shared" si="144"/>
        <v>23543520.000000004</v>
      </c>
      <c r="AP130" s="277"/>
      <c r="AQ130" s="277"/>
      <c r="AR130" s="277"/>
      <c r="AS130" s="277"/>
      <c r="AT130" s="277"/>
      <c r="AU130" s="25"/>
      <c r="AV130" s="25"/>
      <c r="AW130" s="25"/>
      <c r="AX130" s="114">
        <f t="shared" si="145"/>
        <v>0</v>
      </c>
      <c r="AY130" s="114">
        <f t="shared" si="146"/>
        <v>67567500</v>
      </c>
      <c r="AZ130" s="114">
        <f t="shared" si="146"/>
        <v>75675600.000000015</v>
      </c>
      <c r="BA130" s="25" t="s">
        <v>168</v>
      </c>
      <c r="BB130" s="45" t="s">
        <v>393</v>
      </c>
      <c r="BC130" s="27" t="s">
        <v>392</v>
      </c>
      <c r="BD130" s="25"/>
      <c r="BE130" s="25"/>
      <c r="BF130" s="25"/>
      <c r="BG130" s="25"/>
      <c r="BH130" s="25"/>
      <c r="BI130" s="45"/>
      <c r="BJ130" s="25"/>
      <c r="BK130" s="25"/>
      <c r="BL130" s="25"/>
      <c r="BM130" s="25"/>
      <c r="BN130" s="233" t="s">
        <v>389</v>
      </c>
    </row>
    <row r="131" spans="1:98" s="6" customFormat="1" ht="12.95" customHeight="1" x14ac:dyDescent="0.25">
      <c r="A131" s="81" t="s">
        <v>186</v>
      </c>
      <c r="B131" s="25" t="s">
        <v>311</v>
      </c>
      <c r="C131" s="233" t="s">
        <v>394</v>
      </c>
      <c r="D131" s="137" t="s">
        <v>244</v>
      </c>
      <c r="E131" s="25"/>
      <c r="F131" s="44" t="s">
        <v>533</v>
      </c>
      <c r="G131" s="27" t="s">
        <v>390</v>
      </c>
      <c r="H131" s="27" t="s">
        <v>391</v>
      </c>
      <c r="I131" s="27" t="s">
        <v>391</v>
      </c>
      <c r="J131" s="27" t="s">
        <v>395</v>
      </c>
      <c r="K131" s="25" t="s">
        <v>22</v>
      </c>
      <c r="L131" s="25"/>
      <c r="M131" s="25"/>
      <c r="N131" s="82">
        <v>45</v>
      </c>
      <c r="O131" s="82">
        <v>230000000</v>
      </c>
      <c r="P131" s="45" t="s">
        <v>188</v>
      </c>
      <c r="Q131" s="25" t="s">
        <v>274</v>
      </c>
      <c r="R131" s="23" t="s">
        <v>164</v>
      </c>
      <c r="S131" s="82">
        <v>230000000</v>
      </c>
      <c r="T131" s="101" t="s">
        <v>31</v>
      </c>
      <c r="U131" s="25"/>
      <c r="V131" s="23" t="s">
        <v>316</v>
      </c>
      <c r="W131" s="25"/>
      <c r="X131" s="23"/>
      <c r="Y131" s="274">
        <v>0</v>
      </c>
      <c r="Z131" s="82">
        <v>90</v>
      </c>
      <c r="AA131" s="274">
        <v>10</v>
      </c>
      <c r="AB131" s="25"/>
      <c r="AC131" s="25" t="s">
        <v>259</v>
      </c>
      <c r="AD131" s="25"/>
      <c r="AE131" s="25"/>
      <c r="AF131" s="279">
        <v>31388500</v>
      </c>
      <c r="AG131" s="277">
        <f t="shared" si="142"/>
        <v>35155120</v>
      </c>
      <c r="AH131" s="25"/>
      <c r="AI131" s="25"/>
      <c r="AJ131" s="277">
        <v>29100500</v>
      </c>
      <c r="AK131" s="277">
        <f t="shared" si="143"/>
        <v>32592560.000000004</v>
      </c>
      <c r="AL131" s="277"/>
      <c r="AM131" s="277"/>
      <c r="AN131" s="277">
        <v>29100500</v>
      </c>
      <c r="AO131" s="277">
        <f t="shared" si="144"/>
        <v>32592560.000000004</v>
      </c>
      <c r="AP131" s="277"/>
      <c r="AQ131" s="277"/>
      <c r="AR131" s="277"/>
      <c r="AS131" s="277"/>
      <c r="AT131" s="277"/>
      <c r="AU131" s="25"/>
      <c r="AV131" s="25"/>
      <c r="AW131" s="25"/>
      <c r="AX131" s="114">
        <f t="shared" si="145"/>
        <v>0</v>
      </c>
      <c r="AY131" s="114">
        <f t="shared" si="146"/>
        <v>89589500</v>
      </c>
      <c r="AZ131" s="114">
        <f t="shared" si="146"/>
        <v>100340240</v>
      </c>
      <c r="BA131" s="25" t="s">
        <v>168</v>
      </c>
      <c r="BB131" s="45" t="s">
        <v>396</v>
      </c>
      <c r="BC131" s="27" t="s">
        <v>395</v>
      </c>
      <c r="BD131" s="25"/>
      <c r="BE131" s="25"/>
      <c r="BF131" s="25"/>
      <c r="BG131" s="25"/>
      <c r="BH131" s="25"/>
      <c r="BI131" s="45"/>
      <c r="BJ131" s="25"/>
      <c r="BK131" s="25"/>
      <c r="BL131" s="34"/>
      <c r="BM131" s="34"/>
      <c r="BN131" s="233" t="s">
        <v>394</v>
      </c>
    </row>
    <row r="132" spans="1:98" ht="12.95" customHeight="1" x14ac:dyDescent="0.25">
      <c r="A132" s="81" t="s">
        <v>186</v>
      </c>
      <c r="B132" s="25" t="s">
        <v>311</v>
      </c>
      <c r="C132" s="233" t="s">
        <v>397</v>
      </c>
      <c r="D132" s="137" t="s">
        <v>248</v>
      </c>
      <c r="E132" s="25"/>
      <c r="F132" s="25" t="s">
        <v>534</v>
      </c>
      <c r="G132" s="27" t="s">
        <v>390</v>
      </c>
      <c r="H132" s="27" t="s">
        <v>391</v>
      </c>
      <c r="I132" s="27" t="s">
        <v>391</v>
      </c>
      <c r="J132" s="27" t="s">
        <v>398</v>
      </c>
      <c r="K132" s="25" t="s">
        <v>22</v>
      </c>
      <c r="L132" s="25"/>
      <c r="M132" s="25"/>
      <c r="N132" s="82">
        <v>45</v>
      </c>
      <c r="O132" s="82">
        <v>230000000</v>
      </c>
      <c r="P132" s="45" t="s">
        <v>188</v>
      </c>
      <c r="Q132" s="25" t="s">
        <v>274</v>
      </c>
      <c r="R132" s="23" t="s">
        <v>164</v>
      </c>
      <c r="S132" s="82">
        <v>230000000</v>
      </c>
      <c r="T132" s="101" t="s">
        <v>31</v>
      </c>
      <c r="U132" s="25"/>
      <c r="V132" s="23" t="s">
        <v>316</v>
      </c>
      <c r="W132" s="25"/>
      <c r="X132" s="23"/>
      <c r="Y132" s="274">
        <v>0</v>
      </c>
      <c r="Z132" s="82">
        <v>90</v>
      </c>
      <c r="AA132" s="274">
        <v>10</v>
      </c>
      <c r="AB132" s="25"/>
      <c r="AC132" s="25" t="s">
        <v>259</v>
      </c>
      <c r="AD132" s="25"/>
      <c r="AE132" s="25"/>
      <c r="AF132" s="279">
        <v>23666500</v>
      </c>
      <c r="AG132" s="277">
        <f t="shared" si="142"/>
        <v>26506480.000000004</v>
      </c>
      <c r="AH132" s="25"/>
      <c r="AI132" s="25"/>
      <c r="AJ132" s="277">
        <v>22236500</v>
      </c>
      <c r="AK132" s="277">
        <f t="shared" si="143"/>
        <v>24904880.000000004</v>
      </c>
      <c r="AL132" s="277"/>
      <c r="AM132" s="277"/>
      <c r="AN132" s="277">
        <v>20806500</v>
      </c>
      <c r="AO132" s="277">
        <f t="shared" si="144"/>
        <v>23303280.000000004</v>
      </c>
      <c r="AP132" s="277"/>
      <c r="AQ132" s="277"/>
      <c r="AR132" s="277"/>
      <c r="AS132" s="277"/>
      <c r="AT132" s="277"/>
      <c r="AU132" s="25"/>
      <c r="AV132" s="25"/>
      <c r="AW132" s="25"/>
      <c r="AX132" s="114">
        <f t="shared" si="145"/>
        <v>0</v>
      </c>
      <c r="AY132" s="114">
        <f t="shared" si="146"/>
        <v>66709500</v>
      </c>
      <c r="AZ132" s="114">
        <f t="shared" si="146"/>
        <v>74714640.000000015</v>
      </c>
      <c r="BA132" s="25" t="s">
        <v>168</v>
      </c>
      <c r="BB132" s="45" t="s">
        <v>399</v>
      </c>
      <c r="BC132" s="27" t="s">
        <v>398</v>
      </c>
      <c r="BD132" s="25"/>
      <c r="BE132" s="25"/>
      <c r="BF132" s="25"/>
      <c r="BG132" s="25"/>
      <c r="BH132" s="25"/>
      <c r="BI132" s="45"/>
      <c r="BJ132" s="25"/>
      <c r="BK132" s="25"/>
      <c r="BL132" s="25"/>
      <c r="BM132" s="25"/>
      <c r="BN132" s="233" t="s">
        <v>397</v>
      </c>
    </row>
    <row r="133" spans="1:98" ht="12.95" customHeight="1" x14ac:dyDescent="0.25">
      <c r="A133" s="81" t="s">
        <v>186</v>
      </c>
      <c r="B133" s="25" t="s">
        <v>311</v>
      </c>
      <c r="C133" s="233" t="s">
        <v>400</v>
      </c>
      <c r="D133" s="137" t="s">
        <v>249</v>
      </c>
      <c r="E133" s="25"/>
      <c r="F133" s="25" t="s">
        <v>254</v>
      </c>
      <c r="G133" s="27" t="s">
        <v>390</v>
      </c>
      <c r="H133" s="27" t="s">
        <v>391</v>
      </c>
      <c r="I133" s="27" t="s">
        <v>391</v>
      </c>
      <c r="J133" s="27" t="s">
        <v>401</v>
      </c>
      <c r="K133" s="25" t="s">
        <v>22</v>
      </c>
      <c r="L133" s="25"/>
      <c r="M133" s="25"/>
      <c r="N133" s="82">
        <v>45</v>
      </c>
      <c r="O133" s="82">
        <v>230000000</v>
      </c>
      <c r="P133" s="45" t="s">
        <v>188</v>
      </c>
      <c r="Q133" s="25" t="s">
        <v>274</v>
      </c>
      <c r="R133" s="23" t="s">
        <v>164</v>
      </c>
      <c r="S133" s="82">
        <v>230000000</v>
      </c>
      <c r="T133" s="101" t="s">
        <v>31</v>
      </c>
      <c r="U133" s="25"/>
      <c r="V133" s="23" t="s">
        <v>316</v>
      </c>
      <c r="W133" s="25"/>
      <c r="X133" s="23"/>
      <c r="Y133" s="274">
        <v>0</v>
      </c>
      <c r="Z133" s="82">
        <v>90</v>
      </c>
      <c r="AA133" s="274">
        <v>10</v>
      </c>
      <c r="AB133" s="25"/>
      <c r="AC133" s="25" t="s">
        <v>259</v>
      </c>
      <c r="AD133" s="25"/>
      <c r="AE133" s="25"/>
      <c r="AF133" s="279">
        <v>28314000</v>
      </c>
      <c r="AG133" s="277">
        <f t="shared" si="142"/>
        <v>31711680.000000004</v>
      </c>
      <c r="AH133" s="25"/>
      <c r="AI133" s="25"/>
      <c r="AJ133" s="277">
        <v>28171000</v>
      </c>
      <c r="AK133" s="277">
        <f t="shared" si="143"/>
        <v>31551520.000000004</v>
      </c>
      <c r="AL133" s="277"/>
      <c r="AM133" s="277"/>
      <c r="AN133" s="277">
        <v>24596000</v>
      </c>
      <c r="AO133" s="277">
        <f t="shared" si="144"/>
        <v>27547520.000000004</v>
      </c>
      <c r="AP133" s="277"/>
      <c r="AQ133" s="277"/>
      <c r="AR133" s="277"/>
      <c r="AS133" s="277"/>
      <c r="AT133" s="277"/>
      <c r="AU133" s="25"/>
      <c r="AV133" s="25"/>
      <c r="AW133" s="25"/>
      <c r="AX133" s="114">
        <f t="shared" si="145"/>
        <v>0</v>
      </c>
      <c r="AY133" s="114">
        <f t="shared" si="146"/>
        <v>81081000</v>
      </c>
      <c r="AZ133" s="114">
        <f t="shared" si="146"/>
        <v>90810720.000000015</v>
      </c>
      <c r="BA133" s="25" t="s">
        <v>168</v>
      </c>
      <c r="BB133" s="45" t="s">
        <v>402</v>
      </c>
      <c r="BC133" s="27" t="s">
        <v>401</v>
      </c>
      <c r="BD133" s="25"/>
      <c r="BE133" s="25"/>
      <c r="BF133" s="25"/>
      <c r="BG133" s="25"/>
      <c r="BH133" s="25"/>
      <c r="BI133" s="45"/>
      <c r="BJ133" s="25"/>
      <c r="BK133" s="25"/>
      <c r="BL133" s="25"/>
      <c r="BM133" s="25"/>
      <c r="BN133" s="233" t="s">
        <v>400</v>
      </c>
    </row>
    <row r="134" spans="1:98" s="6" customFormat="1" ht="12.95" customHeight="1" x14ac:dyDescent="0.25">
      <c r="A134" s="81" t="s">
        <v>186</v>
      </c>
      <c r="B134" s="25" t="s">
        <v>311</v>
      </c>
      <c r="C134" s="233" t="s">
        <v>403</v>
      </c>
      <c r="D134" s="137" t="s">
        <v>235</v>
      </c>
      <c r="E134" s="25"/>
      <c r="F134" s="44" t="s">
        <v>251</v>
      </c>
      <c r="G134" s="27" t="s">
        <v>390</v>
      </c>
      <c r="H134" s="27" t="s">
        <v>391</v>
      </c>
      <c r="I134" s="27" t="s">
        <v>391</v>
      </c>
      <c r="J134" s="27" t="s">
        <v>404</v>
      </c>
      <c r="K134" s="25" t="s">
        <v>22</v>
      </c>
      <c r="L134" s="25"/>
      <c r="M134" s="25"/>
      <c r="N134" s="82">
        <v>45</v>
      </c>
      <c r="O134" s="82">
        <v>230000000</v>
      </c>
      <c r="P134" s="45" t="s">
        <v>188</v>
      </c>
      <c r="Q134" s="25" t="s">
        <v>274</v>
      </c>
      <c r="R134" s="23" t="s">
        <v>164</v>
      </c>
      <c r="S134" s="82">
        <v>230000000</v>
      </c>
      <c r="T134" s="101" t="s">
        <v>31</v>
      </c>
      <c r="U134" s="25"/>
      <c r="V134" s="23" t="s">
        <v>316</v>
      </c>
      <c r="W134" s="25"/>
      <c r="X134" s="23"/>
      <c r="Y134" s="274">
        <v>0</v>
      </c>
      <c r="Z134" s="82">
        <v>90</v>
      </c>
      <c r="AA134" s="274">
        <v>10</v>
      </c>
      <c r="AB134" s="25"/>
      <c r="AC134" s="25" t="s">
        <v>259</v>
      </c>
      <c r="AD134" s="25"/>
      <c r="AE134" s="25"/>
      <c r="AF134" s="279">
        <v>357500</v>
      </c>
      <c r="AG134" s="277">
        <f t="shared" si="142"/>
        <v>400400.00000000006</v>
      </c>
      <c r="AH134" s="25"/>
      <c r="AI134" s="25"/>
      <c r="AJ134" s="277">
        <v>357500</v>
      </c>
      <c r="AK134" s="277">
        <f t="shared" si="143"/>
        <v>400400.00000000006</v>
      </c>
      <c r="AL134" s="277"/>
      <c r="AM134" s="277"/>
      <c r="AN134" s="277">
        <v>357500</v>
      </c>
      <c r="AO134" s="277">
        <f t="shared" si="144"/>
        <v>400400.00000000006</v>
      </c>
      <c r="AP134" s="277"/>
      <c r="AQ134" s="277"/>
      <c r="AR134" s="277"/>
      <c r="AS134" s="277"/>
      <c r="AT134" s="277"/>
      <c r="AU134" s="25"/>
      <c r="AV134" s="25"/>
      <c r="AW134" s="25"/>
      <c r="AX134" s="114">
        <f t="shared" si="145"/>
        <v>0</v>
      </c>
      <c r="AY134" s="114">
        <f t="shared" si="146"/>
        <v>1072500</v>
      </c>
      <c r="AZ134" s="114">
        <f t="shared" si="146"/>
        <v>1201200.0000000002</v>
      </c>
      <c r="BA134" s="25" t="s">
        <v>168</v>
      </c>
      <c r="BB134" s="45" t="s">
        <v>405</v>
      </c>
      <c r="BC134" s="27" t="s">
        <v>404</v>
      </c>
      <c r="BD134" s="25"/>
      <c r="BE134" s="25"/>
      <c r="BF134" s="25"/>
      <c r="BG134" s="25"/>
      <c r="BH134" s="25"/>
      <c r="BI134" s="45"/>
      <c r="BJ134" s="25"/>
      <c r="BK134" s="25"/>
      <c r="BL134" s="34"/>
      <c r="BM134" s="34"/>
      <c r="BN134" s="233" t="s">
        <v>403</v>
      </c>
    </row>
    <row r="135" spans="1:98" ht="12.95" customHeight="1" x14ac:dyDescent="0.25">
      <c r="A135" s="81" t="s">
        <v>186</v>
      </c>
      <c r="B135" s="25" t="s">
        <v>311</v>
      </c>
      <c r="C135" s="233" t="s">
        <v>406</v>
      </c>
      <c r="D135" s="137" t="s">
        <v>245</v>
      </c>
      <c r="E135" s="25"/>
      <c r="F135" s="25" t="s">
        <v>250</v>
      </c>
      <c r="G135" s="27" t="s">
        <v>390</v>
      </c>
      <c r="H135" s="27" t="s">
        <v>391</v>
      </c>
      <c r="I135" s="27" t="s">
        <v>391</v>
      </c>
      <c r="J135" s="27" t="s">
        <v>407</v>
      </c>
      <c r="K135" s="25" t="s">
        <v>22</v>
      </c>
      <c r="L135" s="25"/>
      <c r="M135" s="25"/>
      <c r="N135" s="82">
        <v>45</v>
      </c>
      <c r="O135" s="82">
        <v>230000000</v>
      </c>
      <c r="P135" s="45" t="s">
        <v>188</v>
      </c>
      <c r="Q135" s="25" t="s">
        <v>274</v>
      </c>
      <c r="R135" s="23" t="s">
        <v>164</v>
      </c>
      <c r="S135" s="82">
        <v>230000000</v>
      </c>
      <c r="T135" s="101" t="s">
        <v>31</v>
      </c>
      <c r="U135" s="25"/>
      <c r="V135" s="23" t="s">
        <v>316</v>
      </c>
      <c r="W135" s="25"/>
      <c r="X135" s="23"/>
      <c r="Y135" s="274">
        <v>0</v>
      </c>
      <c r="Z135" s="82">
        <v>90</v>
      </c>
      <c r="AA135" s="274">
        <v>10</v>
      </c>
      <c r="AB135" s="25"/>
      <c r="AC135" s="25" t="s">
        <v>259</v>
      </c>
      <c r="AD135" s="25"/>
      <c r="AE135" s="25"/>
      <c r="AF135" s="279">
        <v>286000</v>
      </c>
      <c r="AG135" s="277">
        <f t="shared" si="142"/>
        <v>320320.00000000006</v>
      </c>
      <c r="AH135" s="25"/>
      <c r="AI135" s="25"/>
      <c r="AJ135" s="277">
        <v>286000</v>
      </c>
      <c r="AK135" s="277">
        <f t="shared" si="143"/>
        <v>320320.00000000006</v>
      </c>
      <c r="AL135" s="277"/>
      <c r="AM135" s="277"/>
      <c r="AN135" s="277">
        <v>286000</v>
      </c>
      <c r="AO135" s="277">
        <f t="shared" si="144"/>
        <v>320320.00000000006</v>
      </c>
      <c r="AP135" s="277"/>
      <c r="AQ135" s="277"/>
      <c r="AR135" s="277"/>
      <c r="AS135" s="277"/>
      <c r="AT135" s="277"/>
      <c r="AU135" s="25"/>
      <c r="AV135" s="25"/>
      <c r="AW135" s="25"/>
      <c r="AX135" s="114"/>
      <c r="AY135" s="114">
        <f t="shared" si="146"/>
        <v>858000</v>
      </c>
      <c r="AZ135" s="114">
        <f t="shared" si="146"/>
        <v>960960.00000000023</v>
      </c>
      <c r="BA135" s="25" t="s">
        <v>168</v>
      </c>
      <c r="BB135" s="45" t="s">
        <v>408</v>
      </c>
      <c r="BC135" s="27" t="s">
        <v>407</v>
      </c>
      <c r="BD135" s="25"/>
      <c r="BE135" s="25"/>
      <c r="BF135" s="25"/>
      <c r="BG135" s="25"/>
      <c r="BH135" s="25"/>
      <c r="BI135" s="45"/>
      <c r="BJ135" s="25"/>
      <c r="BK135" s="25"/>
      <c r="BL135" s="25"/>
      <c r="BM135" s="25"/>
      <c r="BN135" s="233" t="s">
        <v>406</v>
      </c>
    </row>
    <row r="136" spans="1:98" s="6" customFormat="1" ht="12.95" customHeight="1" x14ac:dyDescent="0.25">
      <c r="A136" s="90" t="s">
        <v>409</v>
      </c>
      <c r="B136" s="74" t="s">
        <v>229</v>
      </c>
      <c r="C136" s="233"/>
      <c r="D136" s="137"/>
      <c r="E136" s="91"/>
      <c r="F136" s="44" t="s">
        <v>62</v>
      </c>
      <c r="G136" s="74" t="s">
        <v>411</v>
      </c>
      <c r="H136" s="74" t="s">
        <v>412</v>
      </c>
      <c r="I136" s="74" t="s">
        <v>413</v>
      </c>
      <c r="J136" s="60" t="s">
        <v>414</v>
      </c>
      <c r="K136" s="74" t="s">
        <v>9</v>
      </c>
      <c r="L136" s="74" t="s">
        <v>415</v>
      </c>
      <c r="M136" s="74"/>
      <c r="N136" s="58">
        <v>100</v>
      </c>
      <c r="O136" s="56">
        <v>710000000</v>
      </c>
      <c r="P136" s="74" t="s">
        <v>416</v>
      </c>
      <c r="Q136" s="29" t="s">
        <v>257</v>
      </c>
      <c r="R136" s="74" t="s">
        <v>164</v>
      </c>
      <c r="S136" s="75">
        <v>230000000</v>
      </c>
      <c r="T136" s="74" t="s">
        <v>256</v>
      </c>
      <c r="U136" s="74"/>
      <c r="V136" s="23" t="s">
        <v>343</v>
      </c>
      <c r="W136" s="74"/>
      <c r="X136" s="92"/>
      <c r="Y136" s="74">
        <v>0</v>
      </c>
      <c r="Z136" s="74">
        <v>100</v>
      </c>
      <c r="AA136" s="74">
        <v>0</v>
      </c>
      <c r="AB136" s="74"/>
      <c r="AC136" s="74" t="s">
        <v>165</v>
      </c>
      <c r="AD136" s="74">
        <v>182046687.83907801</v>
      </c>
      <c r="AE136" s="74">
        <v>17.090943001501618</v>
      </c>
      <c r="AF136" s="74">
        <v>3111349565.46984</v>
      </c>
      <c r="AG136" s="74">
        <v>3484711513.326221</v>
      </c>
      <c r="AH136" s="74">
        <v>190468036.1071972</v>
      </c>
      <c r="AI136" s="74">
        <v>17.053496574112376</v>
      </c>
      <c r="AJ136" s="74">
        <v>3248146001.2319999</v>
      </c>
      <c r="AK136" s="74">
        <v>3637923521.3798404</v>
      </c>
      <c r="AL136" s="74">
        <v>198331863.91878292</v>
      </c>
      <c r="AM136" s="74">
        <v>17.054943929318146</v>
      </c>
      <c r="AN136" s="74">
        <v>3382538818.5319996</v>
      </c>
      <c r="AO136" s="74">
        <v>3788443476.7558398</v>
      </c>
      <c r="AP136" s="74">
        <v>206510244.84330019</v>
      </c>
      <c r="AQ136" s="74">
        <v>17.056332247364889</v>
      </c>
      <c r="AR136" s="74">
        <v>3522307348.5319996</v>
      </c>
      <c r="AS136" s="74">
        <v>3944984230.3558397</v>
      </c>
      <c r="AT136" s="74">
        <v>206510244.84330019</v>
      </c>
      <c r="AU136" s="74">
        <v>17.056332247364889</v>
      </c>
      <c r="AV136" s="74">
        <v>3522307348.5319996</v>
      </c>
      <c r="AW136" s="74">
        <v>3944984230.3558397</v>
      </c>
      <c r="AX136" s="74">
        <v>983867077.55165839</v>
      </c>
      <c r="AY136" s="74">
        <v>0</v>
      </c>
      <c r="AZ136" s="74">
        <v>0</v>
      </c>
      <c r="BA136" s="25" t="s">
        <v>168</v>
      </c>
      <c r="BB136" s="60" t="s">
        <v>414</v>
      </c>
      <c r="BC136" s="60" t="s">
        <v>414</v>
      </c>
      <c r="BD136" s="73"/>
      <c r="BE136" s="73"/>
      <c r="BF136" s="60"/>
      <c r="BG136" s="73"/>
      <c r="BH136" s="73"/>
      <c r="BI136" s="60"/>
      <c r="BJ136" s="73"/>
      <c r="BK136" s="73"/>
      <c r="BL136" s="34"/>
      <c r="BM136" s="34"/>
      <c r="BN136" s="233" t="s">
        <v>410</v>
      </c>
    </row>
    <row r="137" spans="1:98" s="6" customFormat="1" ht="12.95" customHeight="1" x14ac:dyDescent="0.25">
      <c r="A137" s="90" t="s">
        <v>409</v>
      </c>
      <c r="B137" s="74" t="s">
        <v>229</v>
      </c>
      <c r="C137" s="233"/>
      <c r="D137" s="137"/>
      <c r="E137" s="91"/>
      <c r="F137" s="44" t="s">
        <v>568</v>
      </c>
      <c r="G137" s="74" t="s">
        <v>411</v>
      </c>
      <c r="H137" s="74"/>
      <c r="I137" s="74" t="s">
        <v>413</v>
      </c>
      <c r="J137" s="60" t="s">
        <v>414</v>
      </c>
      <c r="K137" s="74" t="s">
        <v>9</v>
      </c>
      <c r="L137" s="74" t="s">
        <v>415</v>
      </c>
      <c r="M137" s="74"/>
      <c r="N137" s="58">
        <v>100</v>
      </c>
      <c r="O137" s="56">
        <v>710000000</v>
      </c>
      <c r="P137" s="74" t="s">
        <v>416</v>
      </c>
      <c r="Q137" s="29" t="s">
        <v>257</v>
      </c>
      <c r="R137" s="74" t="s">
        <v>164</v>
      </c>
      <c r="S137" s="75">
        <v>230000000</v>
      </c>
      <c r="T137" s="74" t="s">
        <v>256</v>
      </c>
      <c r="U137" s="74"/>
      <c r="V137" s="23" t="s">
        <v>343</v>
      </c>
      <c r="W137" s="74"/>
      <c r="X137" s="92"/>
      <c r="Y137" s="74">
        <v>0</v>
      </c>
      <c r="Z137" s="74">
        <v>100</v>
      </c>
      <c r="AA137" s="74">
        <v>0</v>
      </c>
      <c r="AB137" s="74"/>
      <c r="AC137" s="74" t="s">
        <v>165</v>
      </c>
      <c r="AD137" s="315">
        <v>179823807.83907783</v>
      </c>
      <c r="AE137" s="74">
        <v>17.090943001501618</v>
      </c>
      <c r="AF137" s="315">
        <v>3073358450.0906591</v>
      </c>
      <c r="AG137" s="315">
        <v>3442161464.1015387</v>
      </c>
      <c r="AH137" s="74">
        <v>190468036.1071972</v>
      </c>
      <c r="AI137" s="74">
        <v>17.053496574112376</v>
      </c>
      <c r="AJ137" s="74">
        <v>3248146001.2319999</v>
      </c>
      <c r="AK137" s="74">
        <v>3637923521.3798404</v>
      </c>
      <c r="AL137" s="74">
        <v>198331863.91878292</v>
      </c>
      <c r="AM137" s="74">
        <v>17.054943929318146</v>
      </c>
      <c r="AN137" s="74">
        <v>3382538818.5319996</v>
      </c>
      <c r="AO137" s="74">
        <v>3788443476.7558398</v>
      </c>
      <c r="AP137" s="74">
        <v>206510244.84330019</v>
      </c>
      <c r="AQ137" s="74">
        <v>17.056332247364889</v>
      </c>
      <c r="AR137" s="74">
        <v>3522307348.5319996</v>
      </c>
      <c r="AS137" s="74">
        <v>3944984230.3558397</v>
      </c>
      <c r="AT137" s="74">
        <v>206510244.84330019</v>
      </c>
      <c r="AU137" s="74">
        <v>17.056332247364889</v>
      </c>
      <c r="AV137" s="74">
        <v>3522307348.5319996</v>
      </c>
      <c r="AW137" s="74">
        <v>3944984230.3558397</v>
      </c>
      <c r="AX137" s="74">
        <v>981644197.55165839</v>
      </c>
      <c r="AY137" s="256">
        <v>0</v>
      </c>
      <c r="AZ137" s="261">
        <f>AY137*1.12</f>
        <v>0</v>
      </c>
      <c r="BA137" s="25" t="s">
        <v>168</v>
      </c>
      <c r="BB137" s="60" t="s">
        <v>414</v>
      </c>
      <c r="BC137" s="60" t="s">
        <v>414</v>
      </c>
      <c r="BD137" s="73"/>
      <c r="BE137" s="73"/>
      <c r="BF137" s="60"/>
      <c r="BG137" s="73"/>
      <c r="BH137" s="73"/>
      <c r="BI137" s="60"/>
      <c r="BJ137" s="73"/>
      <c r="BK137" s="73"/>
      <c r="BL137" s="34"/>
      <c r="BM137" s="34" t="s">
        <v>749</v>
      </c>
    </row>
    <row r="138" spans="1:98" ht="12.95" customHeight="1" x14ac:dyDescent="0.25">
      <c r="A138" s="90" t="s">
        <v>409</v>
      </c>
      <c r="B138" s="74" t="s">
        <v>229</v>
      </c>
      <c r="C138" s="233"/>
      <c r="D138" s="137"/>
      <c r="E138" s="91"/>
      <c r="F138" s="25" t="s">
        <v>63</v>
      </c>
      <c r="G138" s="74" t="s">
        <v>411</v>
      </c>
      <c r="H138" s="74" t="s">
        <v>412</v>
      </c>
      <c r="I138" s="74" t="s">
        <v>413</v>
      </c>
      <c r="J138" s="60" t="s">
        <v>418</v>
      </c>
      <c r="K138" s="74" t="s">
        <v>9</v>
      </c>
      <c r="L138" s="74" t="s">
        <v>415</v>
      </c>
      <c r="M138" s="74"/>
      <c r="N138" s="58">
        <v>100</v>
      </c>
      <c r="O138" s="56">
        <v>710000000</v>
      </c>
      <c r="P138" s="74" t="s">
        <v>416</v>
      </c>
      <c r="Q138" s="29" t="s">
        <v>257</v>
      </c>
      <c r="R138" s="74" t="s">
        <v>164</v>
      </c>
      <c r="S138" s="75">
        <v>470000000</v>
      </c>
      <c r="T138" s="74" t="s">
        <v>419</v>
      </c>
      <c r="U138" s="74"/>
      <c r="V138" s="23" t="s">
        <v>343</v>
      </c>
      <c r="W138" s="74"/>
      <c r="X138" s="92"/>
      <c r="Y138" s="74">
        <v>0</v>
      </c>
      <c r="Z138" s="74">
        <v>100</v>
      </c>
      <c r="AA138" s="74">
        <v>0</v>
      </c>
      <c r="AB138" s="74"/>
      <c r="AC138" s="74" t="s">
        <v>165</v>
      </c>
      <c r="AD138" s="74">
        <v>6127659.2000000002</v>
      </c>
      <c r="AE138" s="74">
        <v>18.190000000000001</v>
      </c>
      <c r="AF138" s="74">
        <v>111462120.848</v>
      </c>
      <c r="AG138" s="74">
        <v>124837575.34976001</v>
      </c>
      <c r="AH138" s="74">
        <v>6127659.2000000002</v>
      </c>
      <c r="AI138" s="74">
        <v>18.190000000000001</v>
      </c>
      <c r="AJ138" s="74">
        <v>111462120.848</v>
      </c>
      <c r="AK138" s="74">
        <v>124837575.34976001</v>
      </c>
      <c r="AL138" s="74">
        <v>6127659.2000000002</v>
      </c>
      <c r="AM138" s="74">
        <v>18.190000000000001</v>
      </c>
      <c r="AN138" s="74">
        <v>111462120.848</v>
      </c>
      <c r="AO138" s="74">
        <v>124837575.34976001</v>
      </c>
      <c r="AP138" s="74">
        <v>6127659.2000000002</v>
      </c>
      <c r="AQ138" s="74">
        <v>18.190000000000001</v>
      </c>
      <c r="AR138" s="74">
        <v>111462120.848</v>
      </c>
      <c r="AS138" s="74">
        <v>124837575.34976001</v>
      </c>
      <c r="AT138" s="74">
        <v>6127659.2000000002</v>
      </c>
      <c r="AU138" s="74">
        <v>18.190000000000001</v>
      </c>
      <c r="AV138" s="74">
        <v>111462120.848</v>
      </c>
      <c r="AW138" s="74">
        <v>124837575.34976001</v>
      </c>
      <c r="AX138" s="316">
        <v>30638296</v>
      </c>
      <c r="AY138" s="74">
        <v>0</v>
      </c>
      <c r="AZ138" s="74">
        <v>0</v>
      </c>
      <c r="BA138" s="25" t="s">
        <v>168</v>
      </c>
      <c r="BB138" s="60" t="s">
        <v>418</v>
      </c>
      <c r="BC138" s="60" t="s">
        <v>418</v>
      </c>
      <c r="BD138" s="73"/>
      <c r="BE138" s="60"/>
      <c r="BF138" s="73"/>
      <c r="BG138" s="73"/>
      <c r="BH138" s="60"/>
      <c r="BI138" s="73"/>
      <c r="BJ138" s="73"/>
      <c r="BK138" s="73"/>
      <c r="BL138" s="25"/>
      <c r="BM138" s="25"/>
      <c r="BN138" s="233" t="s">
        <v>417</v>
      </c>
    </row>
    <row r="139" spans="1:98" ht="12.95" customHeight="1" x14ac:dyDescent="0.25">
      <c r="A139" s="90" t="s">
        <v>409</v>
      </c>
      <c r="B139" s="74" t="s">
        <v>229</v>
      </c>
      <c r="C139" s="233"/>
      <c r="D139" s="137"/>
      <c r="E139" s="91"/>
      <c r="F139" s="25" t="s">
        <v>63</v>
      </c>
      <c r="G139" s="74" t="s">
        <v>411</v>
      </c>
      <c r="H139" s="74"/>
      <c r="I139" s="74" t="s">
        <v>413</v>
      </c>
      <c r="J139" s="60" t="s">
        <v>418</v>
      </c>
      <c r="K139" s="74" t="s">
        <v>9</v>
      </c>
      <c r="L139" s="74" t="s">
        <v>415</v>
      </c>
      <c r="M139" s="74"/>
      <c r="N139" s="58">
        <v>100</v>
      </c>
      <c r="O139" s="56">
        <v>710000000</v>
      </c>
      <c r="P139" s="74" t="s">
        <v>416</v>
      </c>
      <c r="Q139" s="29" t="s">
        <v>257</v>
      </c>
      <c r="R139" s="74" t="s">
        <v>164</v>
      </c>
      <c r="S139" s="75">
        <v>470000000</v>
      </c>
      <c r="T139" s="74" t="s">
        <v>419</v>
      </c>
      <c r="U139" s="74"/>
      <c r="V139" s="23" t="s">
        <v>343</v>
      </c>
      <c r="W139" s="74"/>
      <c r="X139" s="92"/>
      <c r="Y139" s="74">
        <v>0</v>
      </c>
      <c r="Z139" s="74">
        <v>100</v>
      </c>
      <c r="AA139" s="74">
        <v>0</v>
      </c>
      <c r="AB139" s="74"/>
      <c r="AC139" s="74" t="s">
        <v>165</v>
      </c>
      <c r="AD139" s="74">
        <v>6127659.2000000002</v>
      </c>
      <c r="AE139" s="74">
        <v>18.190000000000001</v>
      </c>
      <c r="AF139" s="74">
        <v>111462120.848</v>
      </c>
      <c r="AG139" s="74">
        <v>124837575.34976001</v>
      </c>
      <c r="AH139" s="74">
        <v>6127659.2000000002</v>
      </c>
      <c r="AI139" s="74">
        <v>18.190000000000001</v>
      </c>
      <c r="AJ139" s="74">
        <v>111462120.848</v>
      </c>
      <c r="AK139" s="74">
        <v>124837575.34976001</v>
      </c>
      <c r="AL139" s="74">
        <v>6127659.2000000002</v>
      </c>
      <c r="AM139" s="74">
        <v>18.190000000000001</v>
      </c>
      <c r="AN139" s="74">
        <v>111462120.848</v>
      </c>
      <c r="AO139" s="74">
        <v>124837575.34976001</v>
      </c>
      <c r="AP139" s="74">
        <v>6127659.2000000002</v>
      </c>
      <c r="AQ139" s="74">
        <v>18.190000000000001</v>
      </c>
      <c r="AR139" s="74">
        <v>111462120.848</v>
      </c>
      <c r="AS139" s="74">
        <v>124837575.34976001</v>
      </c>
      <c r="AT139" s="74">
        <v>6127659.2000000002</v>
      </c>
      <c r="AU139" s="74">
        <v>18.190000000000001</v>
      </c>
      <c r="AV139" s="74">
        <v>111462120.848</v>
      </c>
      <c r="AW139" s="74">
        <v>124837575.34976001</v>
      </c>
      <c r="AX139" s="316">
        <v>30638296</v>
      </c>
      <c r="AY139" s="74">
        <v>0</v>
      </c>
      <c r="AZ139" s="74">
        <v>0</v>
      </c>
      <c r="BA139" s="25" t="s">
        <v>168</v>
      </c>
      <c r="BB139" s="60" t="s">
        <v>418</v>
      </c>
      <c r="BC139" s="60" t="s">
        <v>418</v>
      </c>
      <c r="BD139" s="73"/>
      <c r="BE139" s="60"/>
      <c r="BF139" s="73"/>
      <c r="BG139" s="73"/>
      <c r="BH139" s="60"/>
      <c r="BI139" s="73"/>
      <c r="BJ139" s="73"/>
      <c r="BK139" s="73"/>
      <c r="BL139" s="25"/>
      <c r="BM139" s="25" t="s">
        <v>749</v>
      </c>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row>
    <row r="140" spans="1:98" s="6" customFormat="1" ht="12.95" customHeight="1" x14ac:dyDescent="0.25">
      <c r="A140" s="93" t="s">
        <v>190</v>
      </c>
      <c r="B140" s="94" t="s">
        <v>226</v>
      </c>
      <c r="C140" s="233"/>
      <c r="D140" s="137"/>
      <c r="E140" s="67"/>
      <c r="F140" s="44" t="s">
        <v>252</v>
      </c>
      <c r="G140" s="39" t="s">
        <v>421</v>
      </c>
      <c r="H140" s="317" t="s">
        <v>422</v>
      </c>
      <c r="I140" s="125" t="s">
        <v>423</v>
      </c>
      <c r="J140" s="126" t="s">
        <v>423</v>
      </c>
      <c r="K140" s="38" t="s">
        <v>22</v>
      </c>
      <c r="L140" s="49"/>
      <c r="M140" s="49"/>
      <c r="N140" s="127">
        <v>100</v>
      </c>
      <c r="O140" s="128">
        <v>230000000</v>
      </c>
      <c r="P140" s="128" t="s">
        <v>163</v>
      </c>
      <c r="Q140" s="49" t="s">
        <v>329</v>
      </c>
      <c r="R140" s="128" t="s">
        <v>164</v>
      </c>
      <c r="S140" s="128">
        <v>230000000</v>
      </c>
      <c r="T140" s="125" t="s">
        <v>31</v>
      </c>
      <c r="U140" s="49"/>
      <c r="V140" s="49"/>
      <c r="W140" s="49" t="s">
        <v>258</v>
      </c>
      <c r="X140" s="34" t="s">
        <v>316</v>
      </c>
      <c r="Y140" s="59">
        <v>0</v>
      </c>
      <c r="Z140" s="39">
        <v>90</v>
      </c>
      <c r="AA140" s="39">
        <v>10</v>
      </c>
      <c r="AB140" s="34"/>
      <c r="AC140" s="34" t="s">
        <v>165</v>
      </c>
      <c r="AD140" s="119">
        <v>2361</v>
      </c>
      <c r="AE140" s="121"/>
      <c r="AF140" s="318">
        <v>96999230</v>
      </c>
      <c r="AG140" s="318">
        <v>108639137.59999999</v>
      </c>
      <c r="AH140" s="119">
        <v>2361</v>
      </c>
      <c r="AI140" s="121"/>
      <c r="AJ140" s="318">
        <v>96999230</v>
      </c>
      <c r="AK140" s="318">
        <v>108639137.59999999</v>
      </c>
      <c r="AL140" s="119">
        <v>2361</v>
      </c>
      <c r="AM140" s="121"/>
      <c r="AN140" s="319">
        <v>96999230</v>
      </c>
      <c r="AO140" s="319">
        <v>108639137.59999999</v>
      </c>
      <c r="AP140" s="119"/>
      <c r="AQ140" s="121"/>
      <c r="AR140" s="318"/>
      <c r="AS140" s="318"/>
      <c r="AT140" s="119"/>
      <c r="AU140" s="121"/>
      <c r="AV140" s="319"/>
      <c r="AW140" s="319"/>
      <c r="AX140" s="59"/>
      <c r="AY140" s="74">
        <v>0</v>
      </c>
      <c r="AZ140" s="74">
        <v>0</v>
      </c>
      <c r="BA140" s="34" t="s">
        <v>168</v>
      </c>
      <c r="BB140" s="55" t="s">
        <v>424</v>
      </c>
      <c r="BC140" s="55" t="s">
        <v>425</v>
      </c>
      <c r="BD140" s="34"/>
      <c r="BE140" s="34"/>
      <c r="BF140" s="34"/>
      <c r="BG140" s="34"/>
      <c r="BH140" s="34"/>
      <c r="BI140" s="34"/>
      <c r="BJ140" s="34"/>
      <c r="BK140" s="34"/>
      <c r="BL140" s="34"/>
      <c r="BM140" s="34"/>
      <c r="BN140" s="233" t="s">
        <v>420</v>
      </c>
    </row>
    <row r="141" spans="1:98" s="6" customFormat="1" ht="12.95" customHeight="1" x14ac:dyDescent="0.25">
      <c r="A141" s="93" t="s">
        <v>190</v>
      </c>
      <c r="B141" s="94" t="s">
        <v>226</v>
      </c>
      <c r="C141" s="233" t="s">
        <v>420</v>
      </c>
      <c r="D141" s="137" t="s">
        <v>976</v>
      </c>
      <c r="E141" s="67"/>
      <c r="F141" s="44" t="s">
        <v>566</v>
      </c>
      <c r="G141" s="39" t="s">
        <v>421</v>
      </c>
      <c r="H141" s="317" t="s">
        <v>422</v>
      </c>
      <c r="I141" s="125" t="s">
        <v>423</v>
      </c>
      <c r="J141" s="126" t="s">
        <v>423</v>
      </c>
      <c r="K141" s="38" t="s">
        <v>22</v>
      </c>
      <c r="L141" s="49"/>
      <c r="M141" s="49"/>
      <c r="N141" s="127">
        <v>100</v>
      </c>
      <c r="O141" s="128">
        <v>230000000</v>
      </c>
      <c r="P141" s="128" t="s">
        <v>163</v>
      </c>
      <c r="Q141" s="49" t="s">
        <v>329</v>
      </c>
      <c r="R141" s="128" t="s">
        <v>164</v>
      </c>
      <c r="S141" s="128">
        <v>230000000</v>
      </c>
      <c r="T141" s="125" t="s">
        <v>567</v>
      </c>
      <c r="U141" s="49"/>
      <c r="V141" s="49"/>
      <c r="W141" s="49" t="s">
        <v>258</v>
      </c>
      <c r="X141" s="34" t="s">
        <v>316</v>
      </c>
      <c r="Y141" s="59">
        <v>0</v>
      </c>
      <c r="Z141" s="39">
        <v>90</v>
      </c>
      <c r="AA141" s="39">
        <v>10</v>
      </c>
      <c r="AB141" s="34"/>
      <c r="AC141" s="34" t="s">
        <v>165</v>
      </c>
      <c r="AD141" s="320">
        <v>634</v>
      </c>
      <c r="AE141" s="121"/>
      <c r="AF141" s="318">
        <v>26911111.919999998</v>
      </c>
      <c r="AG141" s="318">
        <v>30140445.350400001</v>
      </c>
      <c r="AH141" s="320">
        <v>634</v>
      </c>
      <c r="AI141" s="121"/>
      <c r="AJ141" s="318">
        <v>26911111.919999998</v>
      </c>
      <c r="AK141" s="318">
        <v>30140445.350400001</v>
      </c>
      <c r="AL141" s="320">
        <v>634</v>
      </c>
      <c r="AM141" s="121"/>
      <c r="AN141" s="318">
        <v>26911111.919999998</v>
      </c>
      <c r="AO141" s="318">
        <v>30140445.350400001</v>
      </c>
      <c r="AP141" s="119"/>
      <c r="AQ141" s="121"/>
      <c r="AR141" s="318"/>
      <c r="AS141" s="318"/>
      <c r="AT141" s="119"/>
      <c r="AU141" s="121"/>
      <c r="AV141" s="319"/>
      <c r="AW141" s="319"/>
      <c r="AX141" s="59"/>
      <c r="AY141" s="192">
        <v>80733335.75999999</v>
      </c>
      <c r="AZ141" s="192">
        <v>90421336.051200002</v>
      </c>
      <c r="BA141" s="34" t="s">
        <v>168</v>
      </c>
      <c r="BB141" s="55" t="s">
        <v>424</v>
      </c>
      <c r="BC141" s="55" t="s">
        <v>425</v>
      </c>
      <c r="BD141" s="34"/>
      <c r="BE141" s="34"/>
      <c r="BF141" s="34"/>
      <c r="BG141" s="34"/>
      <c r="BH141" s="34"/>
      <c r="BI141" s="34"/>
      <c r="BJ141" s="34"/>
      <c r="BK141" s="34"/>
      <c r="BL141" s="34"/>
      <c r="BM141" s="34"/>
    </row>
    <row r="142" spans="1:98" ht="12.95" customHeight="1" x14ac:dyDescent="0.25">
      <c r="A142" s="95" t="s">
        <v>260</v>
      </c>
      <c r="B142" s="55" t="s">
        <v>226</v>
      </c>
      <c r="C142" s="233" t="s">
        <v>426</v>
      </c>
      <c r="D142" s="137" t="s">
        <v>66</v>
      </c>
      <c r="E142" s="32"/>
      <c r="F142" s="25" t="s">
        <v>67</v>
      </c>
      <c r="G142" s="29" t="s">
        <v>427</v>
      </c>
      <c r="H142" s="30" t="s">
        <v>428</v>
      </c>
      <c r="I142" s="42" t="s">
        <v>429</v>
      </c>
      <c r="J142" s="30" t="s">
        <v>430</v>
      </c>
      <c r="K142" s="29" t="s">
        <v>9</v>
      </c>
      <c r="L142" s="29" t="s">
        <v>189</v>
      </c>
      <c r="M142" s="29" t="s">
        <v>261</v>
      </c>
      <c r="N142" s="29" t="s">
        <v>191</v>
      </c>
      <c r="O142" s="33">
        <v>230000000</v>
      </c>
      <c r="P142" s="132" t="s">
        <v>163</v>
      </c>
      <c r="Q142" s="29" t="s">
        <v>257</v>
      </c>
      <c r="R142" s="38" t="s">
        <v>164</v>
      </c>
      <c r="S142" s="33">
        <v>230000000</v>
      </c>
      <c r="T142" s="101" t="s">
        <v>31</v>
      </c>
      <c r="U142" s="29"/>
      <c r="V142" s="29" t="s">
        <v>343</v>
      </c>
      <c r="W142" s="29"/>
      <c r="X142" s="29"/>
      <c r="Y142" s="68">
        <v>0</v>
      </c>
      <c r="Z142" s="68">
        <v>100</v>
      </c>
      <c r="AA142" s="68">
        <v>0</v>
      </c>
      <c r="AB142" s="29"/>
      <c r="AC142" s="29" t="s">
        <v>165</v>
      </c>
      <c r="AD142" s="260"/>
      <c r="AE142" s="68"/>
      <c r="AF142" s="321">
        <v>6795000.0000000298</v>
      </c>
      <c r="AG142" s="260">
        <f>AF142*1.12</f>
        <v>7610400.0000000345</v>
      </c>
      <c r="AH142" s="260"/>
      <c r="AI142" s="260"/>
      <c r="AJ142" s="321">
        <v>6795000.0000000298</v>
      </c>
      <c r="AK142" s="260">
        <f>AJ142*1.12</f>
        <v>7610400.0000000345</v>
      </c>
      <c r="AL142" s="322"/>
      <c r="AM142" s="322"/>
      <c r="AN142" s="321">
        <v>6795000.0000000298</v>
      </c>
      <c r="AO142" s="260">
        <f>AN142*1.12</f>
        <v>7610400.0000000345</v>
      </c>
      <c r="AP142" s="260"/>
      <c r="AQ142" s="260"/>
      <c r="AR142" s="321">
        <v>6795000.0000000298</v>
      </c>
      <c r="AS142" s="260">
        <f>AR142*1.12</f>
        <v>7610400.0000000345</v>
      </c>
      <c r="AT142" s="322"/>
      <c r="AU142" s="322"/>
      <c r="AV142" s="321">
        <v>6795000.0000000298</v>
      </c>
      <c r="AW142" s="260">
        <f>AV142*1.12</f>
        <v>7610400.0000000345</v>
      </c>
      <c r="AX142" s="322"/>
      <c r="AY142" s="114">
        <f>AF142+AJ142+AN142+AR142+AV142</f>
        <v>33975000.000000149</v>
      </c>
      <c r="AZ142" s="114">
        <f t="shared" ref="AY142:AZ145" si="147">AG142+AK142+AO142+AS142+AW142</f>
        <v>38052000.000000171</v>
      </c>
      <c r="BA142" s="33" t="s">
        <v>168</v>
      </c>
      <c r="BB142" s="28" t="s">
        <v>431</v>
      </c>
      <c r="BC142" s="30" t="s">
        <v>430</v>
      </c>
      <c r="BD142" s="68"/>
      <c r="BE142" s="68"/>
      <c r="BF142" s="28"/>
      <c r="BG142" s="68"/>
      <c r="BH142" s="68"/>
      <c r="BI142" s="28"/>
      <c r="BJ142" s="68"/>
      <c r="BK142" s="68"/>
      <c r="BL142" s="25"/>
      <c r="BM142" s="25"/>
      <c r="BN142" s="233" t="s">
        <v>426</v>
      </c>
    </row>
    <row r="143" spans="1:98" s="6" customFormat="1" ht="12.95" customHeight="1" x14ac:dyDescent="0.25">
      <c r="A143" s="95" t="s">
        <v>260</v>
      </c>
      <c r="B143" s="55" t="s">
        <v>226</v>
      </c>
      <c r="C143" s="233" t="s">
        <v>432</v>
      </c>
      <c r="D143" s="137" t="s">
        <v>564</v>
      </c>
      <c r="E143" s="32"/>
      <c r="F143" s="44" t="s">
        <v>235</v>
      </c>
      <c r="G143" s="134" t="s">
        <v>390</v>
      </c>
      <c r="H143" s="30" t="s">
        <v>391</v>
      </c>
      <c r="I143" s="134" t="s">
        <v>391</v>
      </c>
      <c r="J143" s="30" t="s">
        <v>433</v>
      </c>
      <c r="K143" s="29" t="s">
        <v>9</v>
      </c>
      <c r="L143" s="29" t="s">
        <v>189</v>
      </c>
      <c r="M143" s="29" t="s">
        <v>261</v>
      </c>
      <c r="N143" s="29" t="s">
        <v>191</v>
      </c>
      <c r="O143" s="33">
        <v>230000000</v>
      </c>
      <c r="P143" s="132" t="s">
        <v>163</v>
      </c>
      <c r="Q143" s="29" t="s">
        <v>257</v>
      </c>
      <c r="R143" s="38" t="s">
        <v>164</v>
      </c>
      <c r="S143" s="33">
        <v>230000000</v>
      </c>
      <c r="T143" s="101" t="s">
        <v>31</v>
      </c>
      <c r="U143" s="29"/>
      <c r="V143" s="29" t="s">
        <v>343</v>
      </c>
      <c r="W143" s="29"/>
      <c r="X143" s="29"/>
      <c r="Y143" s="68">
        <v>0</v>
      </c>
      <c r="Z143" s="68">
        <v>100</v>
      </c>
      <c r="AA143" s="68">
        <v>0</v>
      </c>
      <c r="AB143" s="29"/>
      <c r="AC143" s="29" t="s">
        <v>165</v>
      </c>
      <c r="AD143" s="68"/>
      <c r="AE143" s="68"/>
      <c r="AF143" s="260">
        <v>51830170</v>
      </c>
      <c r="AG143" s="260">
        <f>AF143*1.12</f>
        <v>58049790.400000006</v>
      </c>
      <c r="AH143" s="260"/>
      <c r="AI143" s="260"/>
      <c r="AJ143" s="260">
        <v>31710000</v>
      </c>
      <c r="AK143" s="260">
        <f>AJ143*1.12</f>
        <v>35515200</v>
      </c>
      <c r="AL143" s="260"/>
      <c r="AM143" s="260"/>
      <c r="AN143" s="260">
        <v>20863000</v>
      </c>
      <c r="AO143" s="260">
        <f>AN143*1.12</f>
        <v>23366560.000000004</v>
      </c>
      <c r="AP143" s="260"/>
      <c r="AQ143" s="260"/>
      <c r="AR143" s="260">
        <v>129060000</v>
      </c>
      <c r="AS143" s="260">
        <f>AR143*1.12</f>
        <v>144547200</v>
      </c>
      <c r="AT143" s="260"/>
      <c r="AU143" s="260"/>
      <c r="AV143" s="260">
        <v>39584000</v>
      </c>
      <c r="AW143" s="260">
        <f>AV143*1.12</f>
        <v>44334080.000000007</v>
      </c>
      <c r="AX143" s="260"/>
      <c r="AY143" s="114">
        <f t="shared" si="147"/>
        <v>273047170</v>
      </c>
      <c r="AZ143" s="114">
        <f t="shared" si="147"/>
        <v>305812830.40000004</v>
      </c>
      <c r="BA143" s="33" t="s">
        <v>168</v>
      </c>
      <c r="BB143" s="28" t="s">
        <v>434</v>
      </c>
      <c r="BC143" s="30" t="s">
        <v>433</v>
      </c>
      <c r="BD143" s="68"/>
      <c r="BE143" s="28"/>
      <c r="BF143" s="68"/>
      <c r="BG143" s="68"/>
      <c r="BH143" s="28"/>
      <c r="BI143" s="68"/>
      <c r="BJ143" s="68"/>
      <c r="BK143" s="68"/>
      <c r="BL143" s="34"/>
      <c r="BM143" s="34"/>
      <c r="BN143" s="233" t="s">
        <v>432</v>
      </c>
    </row>
    <row r="144" spans="1:98" s="6" customFormat="1" ht="12.95" customHeight="1" x14ac:dyDescent="0.25">
      <c r="A144" s="95" t="s">
        <v>260</v>
      </c>
      <c r="B144" s="55" t="s">
        <v>226</v>
      </c>
      <c r="C144" s="233" t="s">
        <v>435</v>
      </c>
      <c r="D144" s="137" t="s">
        <v>246</v>
      </c>
      <c r="E144" s="30"/>
      <c r="F144" s="44" t="s">
        <v>249</v>
      </c>
      <c r="G144" s="134" t="s">
        <v>390</v>
      </c>
      <c r="H144" s="30" t="s">
        <v>391</v>
      </c>
      <c r="I144" s="134" t="s">
        <v>391</v>
      </c>
      <c r="J144" s="30" t="s">
        <v>436</v>
      </c>
      <c r="K144" s="30" t="s">
        <v>9</v>
      </c>
      <c r="L144" s="29" t="s">
        <v>189</v>
      </c>
      <c r="M144" s="29" t="s">
        <v>261</v>
      </c>
      <c r="N144" s="29" t="s">
        <v>191</v>
      </c>
      <c r="O144" s="33">
        <v>230000000</v>
      </c>
      <c r="P144" s="132" t="s">
        <v>163</v>
      </c>
      <c r="Q144" s="29" t="s">
        <v>257</v>
      </c>
      <c r="R144" s="38" t="s">
        <v>164</v>
      </c>
      <c r="S144" s="33">
        <v>230000000</v>
      </c>
      <c r="T144" s="101" t="s">
        <v>31</v>
      </c>
      <c r="U144" s="30"/>
      <c r="V144" s="29" t="s">
        <v>343</v>
      </c>
      <c r="W144" s="30"/>
      <c r="X144" s="35"/>
      <c r="Y144" s="28">
        <v>0</v>
      </c>
      <c r="Z144" s="28">
        <v>100</v>
      </c>
      <c r="AA144" s="28">
        <v>0</v>
      </c>
      <c r="AB144" s="30"/>
      <c r="AC144" s="29" t="s">
        <v>165</v>
      </c>
      <c r="AD144" s="68"/>
      <c r="AE144" s="68"/>
      <c r="AF144" s="321">
        <v>76155610</v>
      </c>
      <c r="AG144" s="260">
        <f>AF144*1.12</f>
        <v>85294283.200000003</v>
      </c>
      <c r="AH144" s="260"/>
      <c r="AI144" s="260"/>
      <c r="AJ144" s="321">
        <v>57324405</v>
      </c>
      <c r="AK144" s="260">
        <f>AJ144*1.12</f>
        <v>64203333.600000009</v>
      </c>
      <c r="AL144" s="260"/>
      <c r="AM144" s="260"/>
      <c r="AN144" s="321">
        <v>44498070</v>
      </c>
      <c r="AO144" s="260">
        <f>AN144*1.12</f>
        <v>49837838.400000006</v>
      </c>
      <c r="AP144" s="260"/>
      <c r="AQ144" s="260"/>
      <c r="AR144" s="321">
        <v>23027753</v>
      </c>
      <c r="AS144" s="260">
        <f>AR144*1.12</f>
        <v>25791083.360000003</v>
      </c>
      <c r="AT144" s="260"/>
      <c r="AU144" s="260"/>
      <c r="AV144" s="321">
        <v>111224038</v>
      </c>
      <c r="AW144" s="260">
        <f>AV144*1.12</f>
        <v>124570922.56000002</v>
      </c>
      <c r="AX144" s="260"/>
      <c r="AY144" s="114">
        <f t="shared" si="147"/>
        <v>312229876</v>
      </c>
      <c r="AZ144" s="114">
        <f t="shared" si="147"/>
        <v>349697461.12000006</v>
      </c>
      <c r="BA144" s="33" t="s">
        <v>168</v>
      </c>
      <c r="BB144" s="28" t="s">
        <v>437</v>
      </c>
      <c r="BC144" s="30" t="s">
        <v>436</v>
      </c>
      <c r="BD144" s="28"/>
      <c r="BE144" s="28"/>
      <c r="BF144" s="28"/>
      <c r="BG144" s="28"/>
      <c r="BH144" s="28"/>
      <c r="BI144" s="28"/>
      <c r="BJ144" s="28"/>
      <c r="BK144" s="28"/>
      <c r="BL144" s="25"/>
      <c r="BM144" s="34"/>
      <c r="BN144" s="233" t="s">
        <v>435</v>
      </c>
    </row>
    <row r="145" spans="1:67" s="6" customFormat="1" ht="12.95" customHeight="1" x14ac:dyDescent="0.25">
      <c r="A145" s="95" t="s">
        <v>260</v>
      </c>
      <c r="B145" s="55" t="s">
        <v>226</v>
      </c>
      <c r="C145" s="233" t="s">
        <v>438</v>
      </c>
      <c r="D145" s="137" t="s">
        <v>562</v>
      </c>
      <c r="E145" s="29"/>
      <c r="F145" s="44" t="s">
        <v>66</v>
      </c>
      <c r="G145" s="29" t="s">
        <v>427</v>
      </c>
      <c r="H145" s="30" t="s">
        <v>428</v>
      </c>
      <c r="I145" s="42" t="s">
        <v>429</v>
      </c>
      <c r="J145" s="30" t="s">
        <v>439</v>
      </c>
      <c r="K145" s="29" t="s">
        <v>9</v>
      </c>
      <c r="L145" s="29" t="s">
        <v>189</v>
      </c>
      <c r="M145" s="29" t="s">
        <v>261</v>
      </c>
      <c r="N145" s="29" t="s">
        <v>191</v>
      </c>
      <c r="O145" s="33">
        <v>230000000</v>
      </c>
      <c r="P145" s="132" t="s">
        <v>163</v>
      </c>
      <c r="Q145" s="29" t="s">
        <v>257</v>
      </c>
      <c r="R145" s="38" t="s">
        <v>164</v>
      </c>
      <c r="S145" s="33">
        <v>230000000</v>
      </c>
      <c r="T145" s="101" t="s">
        <v>31</v>
      </c>
      <c r="U145" s="29"/>
      <c r="V145" s="29" t="s">
        <v>343</v>
      </c>
      <c r="W145" s="29"/>
      <c r="X145" s="29"/>
      <c r="Y145" s="68">
        <v>0</v>
      </c>
      <c r="Z145" s="68">
        <v>100</v>
      </c>
      <c r="AA145" s="68">
        <v>0</v>
      </c>
      <c r="AB145" s="29"/>
      <c r="AC145" s="29" t="s">
        <v>165</v>
      </c>
      <c r="AD145" s="68"/>
      <c r="AE145" s="68"/>
      <c r="AF145" s="321">
        <v>19376328.489999998</v>
      </c>
      <c r="AG145" s="260">
        <f>AF145*1.12</f>
        <v>21701487.908799998</v>
      </c>
      <c r="AH145" s="260"/>
      <c r="AI145" s="260"/>
      <c r="AJ145" s="321">
        <v>19952906.829999998</v>
      </c>
      <c r="AK145" s="260">
        <f>AJ145*1.12</f>
        <v>22347255.649599999</v>
      </c>
      <c r="AL145" s="260"/>
      <c r="AM145" s="260"/>
      <c r="AN145" s="321">
        <v>20549758.57</v>
      </c>
      <c r="AO145" s="260">
        <f>AN145*1.12</f>
        <v>23015729.598400004</v>
      </c>
      <c r="AP145" s="260"/>
      <c r="AQ145" s="260"/>
      <c r="AR145" s="321">
        <v>21167500.120000001</v>
      </c>
      <c r="AS145" s="260">
        <f>AR145*1.12</f>
        <v>23707600.134400003</v>
      </c>
      <c r="AT145" s="260"/>
      <c r="AU145" s="260"/>
      <c r="AV145" s="321">
        <v>21806862.629999999</v>
      </c>
      <c r="AW145" s="260">
        <f>AV145*1.12</f>
        <v>24423686.145600002</v>
      </c>
      <c r="AX145" s="260"/>
      <c r="AY145" s="114">
        <f t="shared" si="147"/>
        <v>102853356.63999999</v>
      </c>
      <c r="AZ145" s="114">
        <f t="shared" si="147"/>
        <v>115195759.43680002</v>
      </c>
      <c r="BA145" s="33" t="s">
        <v>168</v>
      </c>
      <c r="BB145" s="30" t="s">
        <v>440</v>
      </c>
      <c r="BC145" s="30" t="s">
        <v>439</v>
      </c>
      <c r="BD145" s="68"/>
      <c r="BE145" s="68"/>
      <c r="BF145" s="28"/>
      <c r="BG145" s="68"/>
      <c r="BH145" s="68"/>
      <c r="BI145" s="28"/>
      <c r="BJ145" s="68"/>
      <c r="BK145" s="68"/>
      <c r="BL145" s="44"/>
      <c r="BM145" s="25"/>
      <c r="BN145" s="233" t="s">
        <v>438</v>
      </c>
    </row>
    <row r="146" spans="1:67" s="6" customFormat="1" ht="12.95" customHeight="1" x14ac:dyDescent="0.25">
      <c r="A146" s="96" t="s">
        <v>352</v>
      </c>
      <c r="B146" s="69" t="s">
        <v>225</v>
      </c>
      <c r="C146" s="233" t="s">
        <v>441</v>
      </c>
      <c r="D146" s="137" t="s">
        <v>50</v>
      </c>
      <c r="E146" s="97"/>
      <c r="F146" s="44" t="s">
        <v>50</v>
      </c>
      <c r="G146" s="49" t="s">
        <v>442</v>
      </c>
      <c r="H146" s="49" t="s">
        <v>443</v>
      </c>
      <c r="I146" s="49" t="s">
        <v>443</v>
      </c>
      <c r="J146" s="162" t="s">
        <v>444</v>
      </c>
      <c r="K146" s="69" t="s">
        <v>22</v>
      </c>
      <c r="L146" s="69"/>
      <c r="M146" s="69"/>
      <c r="N146" s="69" t="s">
        <v>191</v>
      </c>
      <c r="O146" s="49" t="s">
        <v>162</v>
      </c>
      <c r="P146" s="49" t="s">
        <v>188</v>
      </c>
      <c r="Q146" s="49" t="s">
        <v>274</v>
      </c>
      <c r="R146" s="49" t="s">
        <v>164</v>
      </c>
      <c r="S146" s="49">
        <v>230000000</v>
      </c>
      <c r="T146" s="49" t="s">
        <v>35</v>
      </c>
      <c r="U146" s="69"/>
      <c r="V146" s="69"/>
      <c r="W146" s="49" t="s">
        <v>258</v>
      </c>
      <c r="X146" s="49" t="s">
        <v>343</v>
      </c>
      <c r="Y146" s="69" t="s">
        <v>192</v>
      </c>
      <c r="Z146" s="29" t="s">
        <v>263</v>
      </c>
      <c r="AA146" s="29" t="s">
        <v>120</v>
      </c>
      <c r="AB146" s="69"/>
      <c r="AC146" s="29" t="s">
        <v>165</v>
      </c>
      <c r="AD146" s="69"/>
      <c r="AE146" s="69"/>
      <c r="AF146" s="323">
        <v>30999996</v>
      </c>
      <c r="AG146" s="324">
        <v>34719995.520000003</v>
      </c>
      <c r="AH146" s="69"/>
      <c r="AI146" s="69"/>
      <c r="AJ146" s="324">
        <v>30999996</v>
      </c>
      <c r="AK146" s="324">
        <v>34719995.520000003</v>
      </c>
      <c r="AL146" s="69"/>
      <c r="AM146" s="69"/>
      <c r="AN146" s="324">
        <v>30999996</v>
      </c>
      <c r="AO146" s="324">
        <v>34719995.520000003</v>
      </c>
      <c r="AP146" s="69"/>
      <c r="AQ146" s="69"/>
      <c r="AR146" s="325">
        <v>30999996</v>
      </c>
      <c r="AS146" s="295">
        <v>34719995.520000003</v>
      </c>
      <c r="AT146" s="69"/>
      <c r="AU146" s="69"/>
      <c r="AV146" s="69">
        <v>30999996</v>
      </c>
      <c r="AW146" s="69">
        <v>34719995.520000003</v>
      </c>
      <c r="AX146" s="69"/>
      <c r="AY146" s="326">
        <f>AV146+AR146+AN146+AJ146+AF146</f>
        <v>154999980</v>
      </c>
      <c r="AZ146" s="326">
        <f>AW146+AS146+AO146+AK146+AG146</f>
        <v>173599977.60000002</v>
      </c>
      <c r="BA146" s="69" t="s">
        <v>168</v>
      </c>
      <c r="BB146" s="98" t="s">
        <v>445</v>
      </c>
      <c r="BC146" s="162" t="s">
        <v>444</v>
      </c>
      <c r="BD146" s="69"/>
      <c r="BE146" s="69"/>
      <c r="BF146" s="69"/>
      <c r="BG146" s="69"/>
      <c r="BH146" s="69"/>
      <c r="BI146" s="69"/>
      <c r="BJ146" s="69"/>
      <c r="BK146" s="69"/>
      <c r="BL146" s="34"/>
      <c r="BM146" s="34"/>
      <c r="BN146" s="233" t="s">
        <v>441</v>
      </c>
    </row>
    <row r="147" spans="1:67" s="6" customFormat="1" ht="12.95" customHeight="1" x14ac:dyDescent="0.25">
      <c r="A147" s="38" t="s">
        <v>266</v>
      </c>
      <c r="B147" s="55"/>
      <c r="C147" s="233"/>
      <c r="D147" s="137"/>
      <c r="E147" s="35"/>
      <c r="F147" s="44" t="s">
        <v>248</v>
      </c>
      <c r="G147" s="38" t="s">
        <v>390</v>
      </c>
      <c r="H147" s="34" t="s">
        <v>391</v>
      </c>
      <c r="I147" s="34" t="s">
        <v>391</v>
      </c>
      <c r="J147" s="34" t="s">
        <v>446</v>
      </c>
      <c r="K147" s="29" t="s">
        <v>22</v>
      </c>
      <c r="L147" s="41"/>
      <c r="M147" s="41"/>
      <c r="N147" s="105">
        <v>100</v>
      </c>
      <c r="O147" s="38">
        <v>230000000</v>
      </c>
      <c r="P147" s="34" t="s">
        <v>188</v>
      </c>
      <c r="Q147" s="38" t="s">
        <v>274</v>
      </c>
      <c r="R147" s="35" t="s">
        <v>164</v>
      </c>
      <c r="S147" s="129">
        <v>230000000</v>
      </c>
      <c r="T147" s="34" t="s">
        <v>35</v>
      </c>
      <c r="U147" s="41"/>
      <c r="V147" s="38" t="s">
        <v>316</v>
      </c>
      <c r="W147" s="41"/>
      <c r="X147" s="41"/>
      <c r="Y147" s="133">
        <v>0</v>
      </c>
      <c r="Z147" s="105">
        <v>100</v>
      </c>
      <c r="AA147" s="105">
        <v>0</v>
      </c>
      <c r="AB147" s="41"/>
      <c r="AC147" s="42" t="s">
        <v>165</v>
      </c>
      <c r="AD147" s="42"/>
      <c r="AE147" s="105"/>
      <c r="AF147" s="327">
        <v>9720000</v>
      </c>
      <c r="AG147" s="327">
        <f>AF147*1.12</f>
        <v>10886400.000000002</v>
      </c>
      <c r="AH147" s="138"/>
      <c r="AI147" s="138"/>
      <c r="AJ147" s="138">
        <v>9720000</v>
      </c>
      <c r="AK147" s="327">
        <f>AJ147*1.12</f>
        <v>10886400.000000002</v>
      </c>
      <c r="AL147" s="138"/>
      <c r="AM147" s="138"/>
      <c r="AN147" s="138">
        <v>9720000</v>
      </c>
      <c r="AO147" s="327">
        <f>AN147*1.12</f>
        <v>10886400.000000002</v>
      </c>
      <c r="AP147" s="327"/>
      <c r="AQ147" s="138"/>
      <c r="AR147" s="138"/>
      <c r="AS147" s="138"/>
      <c r="AT147" s="327"/>
      <c r="AU147" s="55"/>
      <c r="AV147" s="130"/>
      <c r="AW147" s="130"/>
      <c r="AX147" s="45"/>
      <c r="AY147" s="328">
        <v>0</v>
      </c>
      <c r="AZ147" s="328">
        <v>0</v>
      </c>
      <c r="BA147" s="45" t="s">
        <v>168</v>
      </c>
      <c r="BB147" s="70" t="s">
        <v>447</v>
      </c>
      <c r="BC147" s="34" t="s">
        <v>446</v>
      </c>
      <c r="BD147" s="38"/>
      <c r="BE147" s="41"/>
      <c r="BF147" s="70"/>
      <c r="BG147" s="41"/>
      <c r="BH147" s="41"/>
      <c r="BI147" s="70"/>
      <c r="BJ147" s="41"/>
      <c r="BK147" s="41"/>
      <c r="BL147" s="25"/>
      <c r="BM147" s="41" t="s">
        <v>569</v>
      </c>
      <c r="BN147" s="329" t="s">
        <v>570</v>
      </c>
    </row>
    <row r="148" spans="1:67" s="6" customFormat="1" ht="12.95" customHeight="1" x14ac:dyDescent="0.25">
      <c r="A148" s="38" t="s">
        <v>266</v>
      </c>
      <c r="B148" s="55"/>
      <c r="C148" s="233"/>
      <c r="D148" s="137"/>
      <c r="E148" s="35"/>
      <c r="F148" s="44" t="s">
        <v>247</v>
      </c>
      <c r="G148" s="129" t="s">
        <v>390</v>
      </c>
      <c r="H148" s="126" t="s">
        <v>391</v>
      </c>
      <c r="I148" s="126" t="s">
        <v>391</v>
      </c>
      <c r="J148" s="126" t="s">
        <v>448</v>
      </c>
      <c r="K148" s="29" t="s">
        <v>22</v>
      </c>
      <c r="L148" s="41"/>
      <c r="M148" s="330"/>
      <c r="N148" s="105">
        <v>100</v>
      </c>
      <c r="O148" s="129">
        <v>230000000</v>
      </c>
      <c r="P148" s="126" t="s">
        <v>188</v>
      </c>
      <c r="Q148" s="38" t="s">
        <v>274</v>
      </c>
      <c r="R148" s="35" t="s">
        <v>164</v>
      </c>
      <c r="S148" s="129">
        <v>230000000</v>
      </c>
      <c r="T148" s="126" t="s">
        <v>35</v>
      </c>
      <c r="U148" s="41"/>
      <c r="V148" s="38" t="s">
        <v>316</v>
      </c>
      <c r="W148" s="41"/>
      <c r="X148" s="41"/>
      <c r="Y148" s="133">
        <v>0</v>
      </c>
      <c r="Z148" s="105">
        <v>100</v>
      </c>
      <c r="AA148" s="105">
        <v>0</v>
      </c>
      <c r="AB148" s="330"/>
      <c r="AC148" s="42" t="s">
        <v>165</v>
      </c>
      <c r="AD148" s="42"/>
      <c r="AE148" s="129"/>
      <c r="AF148" s="327">
        <v>11664000</v>
      </c>
      <c r="AG148" s="327">
        <f>AF148*1.12</f>
        <v>13063680.000000002</v>
      </c>
      <c r="AH148" s="138"/>
      <c r="AI148" s="138"/>
      <c r="AJ148" s="138">
        <v>11664000</v>
      </c>
      <c r="AK148" s="327">
        <f>AJ148*1.12</f>
        <v>13063680.000000002</v>
      </c>
      <c r="AL148" s="138"/>
      <c r="AM148" s="138"/>
      <c r="AN148" s="138">
        <v>11664000</v>
      </c>
      <c r="AO148" s="327">
        <f>AN148*1.12</f>
        <v>13063680.000000002</v>
      </c>
      <c r="AP148" s="327"/>
      <c r="AQ148" s="138"/>
      <c r="AR148" s="138"/>
      <c r="AS148" s="138"/>
      <c r="AT148" s="327"/>
      <c r="AU148" s="55"/>
      <c r="AV148" s="130"/>
      <c r="AW148" s="130"/>
      <c r="AX148" s="45"/>
      <c r="AY148" s="328">
        <v>0</v>
      </c>
      <c r="AZ148" s="328">
        <v>0</v>
      </c>
      <c r="BA148" s="45" t="s">
        <v>168</v>
      </c>
      <c r="BB148" s="131" t="s">
        <v>449</v>
      </c>
      <c r="BC148" s="126" t="s">
        <v>448</v>
      </c>
      <c r="BD148" s="126"/>
      <c r="BE148" s="70"/>
      <c r="BF148" s="70"/>
      <c r="BG148" s="70"/>
      <c r="BH148" s="70"/>
      <c r="BI148" s="70"/>
      <c r="BJ148" s="70"/>
      <c r="BK148" s="70"/>
      <c r="BL148" s="44"/>
      <c r="BM148" s="41" t="s">
        <v>569</v>
      </c>
      <c r="BN148" s="329" t="s">
        <v>570</v>
      </c>
    </row>
    <row r="149" spans="1:67" s="6" customFormat="1" ht="12.95" customHeight="1" x14ac:dyDescent="0.25">
      <c r="A149" s="38" t="s">
        <v>266</v>
      </c>
      <c r="B149" s="55"/>
      <c r="C149" s="233"/>
      <c r="D149" s="137"/>
      <c r="E149" s="35"/>
      <c r="F149" s="44" t="s">
        <v>71</v>
      </c>
      <c r="G149" s="38" t="s">
        <v>390</v>
      </c>
      <c r="H149" s="34" t="s">
        <v>391</v>
      </c>
      <c r="I149" s="34" t="s">
        <v>391</v>
      </c>
      <c r="J149" s="34" t="s">
        <v>450</v>
      </c>
      <c r="K149" s="29" t="s">
        <v>22</v>
      </c>
      <c r="L149" s="41"/>
      <c r="M149" s="41"/>
      <c r="N149" s="105">
        <v>100</v>
      </c>
      <c r="O149" s="38">
        <v>230000000</v>
      </c>
      <c r="P149" s="34" t="s">
        <v>188</v>
      </c>
      <c r="Q149" s="38" t="s">
        <v>274</v>
      </c>
      <c r="R149" s="35" t="s">
        <v>164</v>
      </c>
      <c r="S149" s="129">
        <v>230000000</v>
      </c>
      <c r="T149" s="34" t="s">
        <v>35</v>
      </c>
      <c r="U149" s="41"/>
      <c r="V149" s="38" t="s">
        <v>316</v>
      </c>
      <c r="W149" s="41"/>
      <c r="X149" s="41"/>
      <c r="Y149" s="133">
        <v>0</v>
      </c>
      <c r="Z149" s="105">
        <v>100</v>
      </c>
      <c r="AA149" s="105">
        <v>0</v>
      </c>
      <c r="AB149" s="41"/>
      <c r="AC149" s="42" t="s">
        <v>165</v>
      </c>
      <c r="AD149" s="42"/>
      <c r="AE149" s="105"/>
      <c r="AF149" s="327">
        <v>6803400</v>
      </c>
      <c r="AG149" s="327">
        <f>AF149*1.12</f>
        <v>7619808.0000000009</v>
      </c>
      <c r="AH149" s="138"/>
      <c r="AI149" s="138"/>
      <c r="AJ149" s="138">
        <v>6803400</v>
      </c>
      <c r="AK149" s="327">
        <f>AJ149*1.12</f>
        <v>7619808.0000000009</v>
      </c>
      <c r="AL149" s="138"/>
      <c r="AM149" s="138"/>
      <c r="AN149" s="138">
        <v>6803400</v>
      </c>
      <c r="AO149" s="327">
        <f>AN149*1.12</f>
        <v>7619808.0000000009</v>
      </c>
      <c r="AP149" s="327"/>
      <c r="AQ149" s="138"/>
      <c r="AR149" s="138"/>
      <c r="AS149" s="138"/>
      <c r="AT149" s="327"/>
      <c r="AU149" s="55"/>
      <c r="AV149" s="130"/>
      <c r="AW149" s="130"/>
      <c r="AX149" s="45"/>
      <c r="AY149" s="328">
        <v>0</v>
      </c>
      <c r="AZ149" s="328">
        <v>0</v>
      </c>
      <c r="BA149" s="45" t="s">
        <v>168</v>
      </c>
      <c r="BB149" s="70" t="s">
        <v>451</v>
      </c>
      <c r="BC149" s="34" t="s">
        <v>450</v>
      </c>
      <c r="BD149" s="38"/>
      <c r="BE149" s="41"/>
      <c r="BF149" s="70"/>
      <c r="BG149" s="41"/>
      <c r="BH149" s="41"/>
      <c r="BI149" s="70"/>
      <c r="BJ149" s="41"/>
      <c r="BK149" s="41"/>
      <c r="BL149" s="34"/>
      <c r="BM149" s="41" t="s">
        <v>569</v>
      </c>
      <c r="BN149" s="329" t="s">
        <v>570</v>
      </c>
    </row>
    <row r="150" spans="1:67" s="6" customFormat="1" ht="12.95" customHeight="1" x14ac:dyDescent="0.25">
      <c r="A150" s="38" t="s">
        <v>266</v>
      </c>
      <c r="B150" s="55"/>
      <c r="C150" s="233"/>
      <c r="D150" s="137"/>
      <c r="E150" s="35"/>
      <c r="F150" s="44" t="s">
        <v>72</v>
      </c>
      <c r="G150" s="38" t="s">
        <v>390</v>
      </c>
      <c r="H150" s="34" t="s">
        <v>391</v>
      </c>
      <c r="I150" s="34" t="s">
        <v>391</v>
      </c>
      <c r="J150" s="34" t="s">
        <v>452</v>
      </c>
      <c r="K150" s="29" t="s">
        <v>22</v>
      </c>
      <c r="L150" s="41"/>
      <c r="M150" s="41"/>
      <c r="N150" s="105">
        <v>100</v>
      </c>
      <c r="O150" s="38">
        <v>230000000</v>
      </c>
      <c r="P150" s="34" t="s">
        <v>188</v>
      </c>
      <c r="Q150" s="38" t="s">
        <v>274</v>
      </c>
      <c r="R150" s="35" t="s">
        <v>164</v>
      </c>
      <c r="S150" s="129">
        <v>230000000</v>
      </c>
      <c r="T150" s="34" t="s">
        <v>35</v>
      </c>
      <c r="U150" s="41"/>
      <c r="V150" s="38" t="s">
        <v>316</v>
      </c>
      <c r="W150" s="41"/>
      <c r="X150" s="41"/>
      <c r="Y150" s="133">
        <v>0</v>
      </c>
      <c r="Z150" s="105">
        <v>100</v>
      </c>
      <c r="AA150" s="105">
        <v>0</v>
      </c>
      <c r="AB150" s="41"/>
      <c r="AC150" s="42" t="s">
        <v>165</v>
      </c>
      <c r="AD150" s="42"/>
      <c r="AE150" s="331"/>
      <c r="AF150" s="327">
        <v>5812600</v>
      </c>
      <c r="AG150" s="327">
        <f t="shared" ref="AG150" si="148">AF150*1.12</f>
        <v>6510112.0000000009</v>
      </c>
      <c r="AH150" s="138"/>
      <c r="AI150" s="138"/>
      <c r="AJ150" s="138">
        <v>5812600</v>
      </c>
      <c r="AK150" s="327">
        <f t="shared" ref="AK150" si="149">AJ150*1.12</f>
        <v>6510112.0000000009</v>
      </c>
      <c r="AL150" s="138"/>
      <c r="AM150" s="138"/>
      <c r="AN150" s="138">
        <v>5812600</v>
      </c>
      <c r="AO150" s="327">
        <f t="shared" ref="AO150" si="150">AN150*1.12</f>
        <v>6510112.0000000009</v>
      </c>
      <c r="AP150" s="327"/>
      <c r="AQ150" s="138"/>
      <c r="AR150" s="138"/>
      <c r="AS150" s="138"/>
      <c r="AT150" s="327"/>
      <c r="AU150" s="55"/>
      <c r="AV150" s="130"/>
      <c r="AW150" s="130"/>
      <c r="AX150" s="45"/>
      <c r="AY150" s="328">
        <v>0</v>
      </c>
      <c r="AZ150" s="328">
        <v>0</v>
      </c>
      <c r="BA150" s="45" t="s">
        <v>168</v>
      </c>
      <c r="BB150" s="70" t="s">
        <v>453</v>
      </c>
      <c r="BC150" s="34" t="s">
        <v>452</v>
      </c>
      <c r="BD150" s="38"/>
      <c r="BE150" s="41"/>
      <c r="BF150" s="70"/>
      <c r="BG150" s="41"/>
      <c r="BH150" s="41"/>
      <c r="BI150" s="70"/>
      <c r="BJ150" s="41"/>
      <c r="BK150" s="41"/>
      <c r="BL150" s="25"/>
      <c r="BM150" s="41" t="s">
        <v>569</v>
      </c>
      <c r="BN150" s="329" t="s">
        <v>570</v>
      </c>
    </row>
    <row r="151" spans="1:67" s="336" customFormat="1" ht="12.95" customHeight="1" x14ac:dyDescent="0.2">
      <c r="A151" s="35" t="s">
        <v>352</v>
      </c>
      <c r="B151" s="35" t="s">
        <v>226</v>
      </c>
      <c r="C151" s="332"/>
      <c r="D151" s="137"/>
      <c r="E151" s="161"/>
      <c r="F151" s="30" t="s">
        <v>253</v>
      </c>
      <c r="G151" s="34" t="s">
        <v>454</v>
      </c>
      <c r="H151" s="34" t="s">
        <v>455</v>
      </c>
      <c r="I151" s="34" t="s">
        <v>455</v>
      </c>
      <c r="J151" s="35" t="s">
        <v>456</v>
      </c>
      <c r="K151" s="162" t="s">
        <v>22</v>
      </c>
      <c r="L151" s="35"/>
      <c r="M151" s="35"/>
      <c r="N151" s="35">
        <v>100</v>
      </c>
      <c r="O151" s="34" t="s">
        <v>162</v>
      </c>
      <c r="P151" s="34" t="s">
        <v>163</v>
      </c>
      <c r="Q151" s="34" t="s">
        <v>274</v>
      </c>
      <c r="R151" s="34" t="s">
        <v>164</v>
      </c>
      <c r="S151" s="34">
        <v>230000000</v>
      </c>
      <c r="T151" s="34" t="s">
        <v>35</v>
      </c>
      <c r="U151" s="35"/>
      <c r="V151" s="35"/>
      <c r="W151" s="34" t="s">
        <v>258</v>
      </c>
      <c r="X151" s="34" t="s">
        <v>343</v>
      </c>
      <c r="Y151" s="59">
        <v>0</v>
      </c>
      <c r="Z151" s="59">
        <v>100</v>
      </c>
      <c r="AA151" s="59">
        <v>0</v>
      </c>
      <c r="AB151" s="35"/>
      <c r="AC151" s="30" t="s">
        <v>165</v>
      </c>
      <c r="AD151" s="35"/>
      <c r="AE151" s="35"/>
      <c r="AF151" s="192">
        <v>84846367.5</v>
      </c>
      <c r="AG151" s="333">
        <v>95027931.600000009</v>
      </c>
      <c r="AH151" s="35"/>
      <c r="AI151" s="35"/>
      <c r="AJ151" s="334">
        <v>84846367.5</v>
      </c>
      <c r="AK151" s="334">
        <v>95027931.600000009</v>
      </c>
      <c r="AL151" s="74"/>
      <c r="AM151" s="74"/>
      <c r="AN151" s="334">
        <v>84846367.5</v>
      </c>
      <c r="AO151" s="334">
        <v>95027931.600000009</v>
      </c>
      <c r="AP151" s="74"/>
      <c r="AQ151" s="74"/>
      <c r="AR151" s="335">
        <v>84846367.5</v>
      </c>
      <c r="AS151" s="74">
        <v>95027931.600000009</v>
      </c>
      <c r="AT151" s="74"/>
      <c r="AU151" s="74"/>
      <c r="AV151" s="74">
        <v>84846367.5</v>
      </c>
      <c r="AW151" s="74">
        <v>95027931.600000009</v>
      </c>
      <c r="AX151" s="35"/>
      <c r="AY151" s="334">
        <v>0</v>
      </c>
      <c r="AZ151" s="334">
        <v>0</v>
      </c>
      <c r="BA151" s="35" t="s">
        <v>168</v>
      </c>
      <c r="BB151" s="87" t="s">
        <v>457</v>
      </c>
      <c r="BC151" s="35" t="s">
        <v>456</v>
      </c>
      <c r="BD151" s="35"/>
      <c r="BE151" s="35"/>
      <c r="BF151" s="35"/>
      <c r="BG151" s="35"/>
      <c r="BH151" s="35"/>
      <c r="BI151" s="35"/>
      <c r="BJ151" s="35"/>
      <c r="BK151" s="35"/>
      <c r="BL151" s="94"/>
      <c r="BM151" s="41" t="s">
        <v>723</v>
      </c>
    </row>
    <row r="152" spans="1:67" s="6" customFormat="1" ht="12.95" customHeight="1" x14ac:dyDescent="0.25">
      <c r="A152" s="29" t="s">
        <v>352</v>
      </c>
      <c r="B152" s="29" t="s">
        <v>226</v>
      </c>
      <c r="C152" s="233"/>
      <c r="D152" s="137"/>
      <c r="E152" s="86"/>
      <c r="F152" s="44" t="s">
        <v>239</v>
      </c>
      <c r="G152" s="34" t="s">
        <v>459</v>
      </c>
      <c r="H152" s="34" t="s">
        <v>460</v>
      </c>
      <c r="I152" s="34" t="s">
        <v>460</v>
      </c>
      <c r="J152" s="35" t="s">
        <v>461</v>
      </c>
      <c r="K152" s="69" t="s">
        <v>22</v>
      </c>
      <c r="L152" s="29"/>
      <c r="M152" s="29"/>
      <c r="N152" s="29">
        <v>100</v>
      </c>
      <c r="O152" s="34">
        <v>230000000</v>
      </c>
      <c r="P152" s="34" t="s">
        <v>188</v>
      </c>
      <c r="Q152" s="34" t="s">
        <v>329</v>
      </c>
      <c r="R152" s="34" t="s">
        <v>164</v>
      </c>
      <c r="S152" s="34">
        <v>230000000</v>
      </c>
      <c r="T152" s="34" t="s">
        <v>74</v>
      </c>
      <c r="U152" s="29"/>
      <c r="V152" s="29"/>
      <c r="W152" s="34" t="s">
        <v>258</v>
      </c>
      <c r="X152" s="34" t="s">
        <v>343</v>
      </c>
      <c r="Y152" s="29"/>
      <c r="Z152" s="29" t="s">
        <v>263</v>
      </c>
      <c r="AA152" s="29" t="s">
        <v>120</v>
      </c>
      <c r="AB152" s="29"/>
      <c r="AC152" s="42" t="s">
        <v>165</v>
      </c>
      <c r="AD152" s="29"/>
      <c r="AE152" s="29"/>
      <c r="AF152" s="202">
        <v>284459804.5</v>
      </c>
      <c r="AG152" s="203">
        <f t="shared" ref="AG152:AG166" si="151">AF152*1.12</f>
        <v>318594981.04000002</v>
      </c>
      <c r="AH152" s="29"/>
      <c r="AI152" s="29"/>
      <c r="AJ152" s="328">
        <v>284459804.5</v>
      </c>
      <c r="AK152" s="328">
        <f t="shared" ref="AK152:AK166" si="152">AJ152*1.12</f>
        <v>318594981.04000002</v>
      </c>
      <c r="AL152" s="114"/>
      <c r="AM152" s="114"/>
      <c r="AN152" s="328">
        <v>284459804.5</v>
      </c>
      <c r="AO152" s="328">
        <f t="shared" ref="AO152:AO166" si="153">AN152*1.12</f>
        <v>318594981.04000002</v>
      </c>
      <c r="AP152" s="114"/>
      <c r="AQ152" s="114"/>
      <c r="AR152" s="297">
        <v>284459804.5</v>
      </c>
      <c r="AS152" s="114">
        <f t="shared" ref="AS152:AS166" si="154">AR152*1.12</f>
        <v>318594981.04000002</v>
      </c>
      <c r="AT152" s="114"/>
      <c r="AU152" s="114"/>
      <c r="AV152" s="114">
        <v>284459804.5</v>
      </c>
      <c r="AW152" s="114">
        <f t="shared" ref="AW152:AW166" si="155">AV152*1.12</f>
        <v>318594981.04000002</v>
      </c>
      <c r="AX152" s="29"/>
      <c r="AY152" s="328">
        <v>0</v>
      </c>
      <c r="AZ152" s="328">
        <f t="shared" ref="AZ152:AZ166" si="156">AY152*1.12</f>
        <v>0</v>
      </c>
      <c r="BA152" s="29" t="s">
        <v>168</v>
      </c>
      <c r="BB152" s="87" t="s">
        <v>462</v>
      </c>
      <c r="BC152" s="35" t="s">
        <v>463</v>
      </c>
      <c r="BD152" s="29"/>
      <c r="BE152" s="29"/>
      <c r="BF152" s="29"/>
      <c r="BG152" s="29"/>
      <c r="BH152" s="29"/>
      <c r="BI152" s="29"/>
      <c r="BJ152" s="29"/>
      <c r="BK152" s="29"/>
      <c r="BL152" s="34"/>
      <c r="BM152" s="34"/>
      <c r="BN152" s="233" t="s">
        <v>458</v>
      </c>
    </row>
    <row r="153" spans="1:67" s="6" customFormat="1" ht="12.95" customHeight="1" x14ac:dyDescent="0.25">
      <c r="A153" s="29" t="s">
        <v>352</v>
      </c>
      <c r="B153" s="29" t="s">
        <v>226</v>
      </c>
      <c r="C153" s="233" t="s">
        <v>458</v>
      </c>
      <c r="D153" s="137" t="s">
        <v>970</v>
      </c>
      <c r="E153" s="86"/>
      <c r="F153" s="44" t="s">
        <v>731</v>
      </c>
      <c r="G153" s="34" t="s">
        <v>459</v>
      </c>
      <c r="H153" s="34" t="s">
        <v>460</v>
      </c>
      <c r="I153" s="34" t="s">
        <v>460</v>
      </c>
      <c r="J153" s="35" t="s">
        <v>461</v>
      </c>
      <c r="K153" s="69" t="s">
        <v>22</v>
      </c>
      <c r="L153" s="29"/>
      <c r="M153" s="29"/>
      <c r="N153" s="29">
        <v>100</v>
      </c>
      <c r="O153" s="34">
        <v>230000000</v>
      </c>
      <c r="P153" s="34" t="s">
        <v>188</v>
      </c>
      <c r="Q153" s="34" t="s">
        <v>274</v>
      </c>
      <c r="R153" s="34" t="s">
        <v>164</v>
      </c>
      <c r="S153" s="34">
        <v>230000000</v>
      </c>
      <c r="T153" s="34" t="s">
        <v>74</v>
      </c>
      <c r="U153" s="29"/>
      <c r="V153" s="29"/>
      <c r="W153" s="34" t="s">
        <v>258</v>
      </c>
      <c r="X153" s="34" t="s">
        <v>343</v>
      </c>
      <c r="Y153" s="59">
        <v>0</v>
      </c>
      <c r="Z153" s="29" t="s">
        <v>263</v>
      </c>
      <c r="AA153" s="29" t="s">
        <v>120</v>
      </c>
      <c r="AB153" s="29"/>
      <c r="AC153" s="42" t="s">
        <v>165</v>
      </c>
      <c r="AD153" s="29"/>
      <c r="AE153" s="29"/>
      <c r="AF153" s="202">
        <v>284459804.5</v>
      </c>
      <c r="AG153" s="203">
        <v>318594981.04000002</v>
      </c>
      <c r="AH153" s="29"/>
      <c r="AI153" s="29"/>
      <c r="AJ153" s="328">
        <v>284459804.5</v>
      </c>
      <c r="AK153" s="328">
        <v>318594981.04000002</v>
      </c>
      <c r="AL153" s="114"/>
      <c r="AM153" s="114"/>
      <c r="AN153" s="328">
        <v>284459804.5</v>
      </c>
      <c r="AO153" s="328">
        <v>318594981.04000002</v>
      </c>
      <c r="AP153" s="114"/>
      <c r="AQ153" s="114"/>
      <c r="AR153" s="297">
        <v>284459804.5</v>
      </c>
      <c r="AS153" s="114">
        <v>318594981.04000002</v>
      </c>
      <c r="AT153" s="114"/>
      <c r="AU153" s="114"/>
      <c r="AV153" s="114">
        <v>284459804.5</v>
      </c>
      <c r="AW153" s="114">
        <v>318594981.04000002</v>
      </c>
      <c r="AX153" s="29"/>
      <c r="AY153" s="175">
        <v>0</v>
      </c>
      <c r="AZ153" s="175">
        <v>0</v>
      </c>
      <c r="BA153" s="29" t="s">
        <v>168</v>
      </c>
      <c r="BB153" s="87" t="s">
        <v>462</v>
      </c>
      <c r="BC153" s="35" t="s">
        <v>463</v>
      </c>
      <c r="BD153" s="29"/>
      <c r="BE153" s="29"/>
      <c r="BF153" s="29"/>
      <c r="BG153" s="29"/>
      <c r="BH153" s="29"/>
      <c r="BI153" s="29"/>
      <c r="BJ153" s="29"/>
      <c r="BK153" s="29"/>
      <c r="BL153" s="34"/>
      <c r="BM153" s="34" t="s">
        <v>732</v>
      </c>
      <c r="BN153" s="204"/>
    </row>
    <row r="154" spans="1:67" s="6" customFormat="1" ht="12.95" customHeight="1" x14ac:dyDescent="0.25">
      <c r="A154" s="29" t="s">
        <v>352</v>
      </c>
      <c r="B154" s="29" t="s">
        <v>226</v>
      </c>
      <c r="C154" s="233"/>
      <c r="D154" s="137"/>
      <c r="E154" s="86"/>
      <c r="F154" s="44" t="s">
        <v>241</v>
      </c>
      <c r="G154" s="34" t="s">
        <v>459</v>
      </c>
      <c r="H154" s="34" t="s">
        <v>460</v>
      </c>
      <c r="I154" s="34" t="s">
        <v>460</v>
      </c>
      <c r="J154" s="35" t="s">
        <v>465</v>
      </c>
      <c r="K154" s="69" t="s">
        <v>22</v>
      </c>
      <c r="L154" s="29"/>
      <c r="M154" s="29"/>
      <c r="N154" s="29">
        <v>100</v>
      </c>
      <c r="O154" s="34">
        <v>230000000</v>
      </c>
      <c r="P154" s="34" t="s">
        <v>188</v>
      </c>
      <c r="Q154" s="34" t="s">
        <v>329</v>
      </c>
      <c r="R154" s="34" t="s">
        <v>164</v>
      </c>
      <c r="S154" s="34">
        <v>230000000</v>
      </c>
      <c r="T154" s="34" t="s">
        <v>237</v>
      </c>
      <c r="U154" s="29"/>
      <c r="V154" s="29"/>
      <c r="W154" s="34" t="s">
        <v>258</v>
      </c>
      <c r="X154" s="34" t="s">
        <v>343</v>
      </c>
      <c r="Y154" s="29"/>
      <c r="Z154" s="29" t="s">
        <v>263</v>
      </c>
      <c r="AA154" s="29" t="s">
        <v>120</v>
      </c>
      <c r="AB154" s="29"/>
      <c r="AC154" s="42" t="s">
        <v>165</v>
      </c>
      <c r="AD154" s="29"/>
      <c r="AE154" s="29"/>
      <c r="AF154" s="202">
        <v>430180002.20999998</v>
      </c>
      <c r="AG154" s="203">
        <f t="shared" si="151"/>
        <v>481801602.4752</v>
      </c>
      <c r="AH154" s="29"/>
      <c r="AI154" s="29"/>
      <c r="AJ154" s="328">
        <v>430180002.20999998</v>
      </c>
      <c r="AK154" s="328">
        <f t="shared" si="152"/>
        <v>481801602.4752</v>
      </c>
      <c r="AL154" s="114"/>
      <c r="AM154" s="114"/>
      <c r="AN154" s="328">
        <v>430180002.20999998</v>
      </c>
      <c r="AO154" s="328">
        <f t="shared" si="153"/>
        <v>481801602.4752</v>
      </c>
      <c r="AP154" s="114"/>
      <c r="AQ154" s="114"/>
      <c r="AR154" s="297">
        <v>430180002.20999998</v>
      </c>
      <c r="AS154" s="114">
        <f t="shared" si="154"/>
        <v>481801602.4752</v>
      </c>
      <c r="AT154" s="114"/>
      <c r="AU154" s="114"/>
      <c r="AV154" s="114">
        <v>430180002.20999998</v>
      </c>
      <c r="AW154" s="114">
        <f t="shared" si="155"/>
        <v>481801602.4752</v>
      </c>
      <c r="AX154" s="29"/>
      <c r="AY154" s="328">
        <v>0</v>
      </c>
      <c r="AZ154" s="328">
        <f t="shared" si="156"/>
        <v>0</v>
      </c>
      <c r="BA154" s="29" t="s">
        <v>168</v>
      </c>
      <c r="BB154" s="87" t="s">
        <v>466</v>
      </c>
      <c r="BC154" s="35" t="s">
        <v>467</v>
      </c>
      <c r="BD154" s="29"/>
      <c r="BE154" s="29"/>
      <c r="BF154" s="29"/>
      <c r="BG154" s="29"/>
      <c r="BH154" s="29"/>
      <c r="BI154" s="29"/>
      <c r="BJ154" s="29"/>
      <c r="BK154" s="29"/>
      <c r="BL154" s="34"/>
      <c r="BM154" s="34"/>
      <c r="BN154" s="233" t="s">
        <v>464</v>
      </c>
    </row>
    <row r="155" spans="1:67" s="6" customFormat="1" ht="12.95" customHeight="1" x14ac:dyDescent="0.25">
      <c r="A155" s="29" t="s">
        <v>352</v>
      </c>
      <c r="B155" s="29" t="s">
        <v>226</v>
      </c>
      <c r="C155" s="376" t="s">
        <v>458</v>
      </c>
      <c r="D155" s="43" t="s">
        <v>994</v>
      </c>
      <c r="E155" s="43"/>
      <c r="F155" s="44" t="s">
        <v>995</v>
      </c>
      <c r="G155" s="377" t="s">
        <v>459</v>
      </c>
      <c r="H155" s="377"/>
      <c r="I155" s="377" t="s">
        <v>460</v>
      </c>
      <c r="J155" s="377" t="s">
        <v>460</v>
      </c>
      <c r="K155" s="69" t="s">
        <v>22</v>
      </c>
      <c r="L155" s="29"/>
      <c r="M155" s="29"/>
      <c r="N155" s="29">
        <v>100</v>
      </c>
      <c r="O155" s="34">
        <v>230000000</v>
      </c>
      <c r="P155" s="377" t="s">
        <v>188</v>
      </c>
      <c r="Q155" s="377" t="s">
        <v>257</v>
      </c>
      <c r="R155" s="377" t="s">
        <v>164</v>
      </c>
      <c r="S155" s="34">
        <v>230000000</v>
      </c>
      <c r="T155" s="377" t="s">
        <v>74</v>
      </c>
      <c r="U155" s="29"/>
      <c r="V155" s="378" t="s">
        <v>343</v>
      </c>
      <c r="W155" s="378"/>
      <c r="X155" s="378"/>
      <c r="Y155" s="379"/>
      <c r="Z155" s="379" t="s">
        <v>263</v>
      </c>
      <c r="AA155" s="379" t="s">
        <v>120</v>
      </c>
      <c r="AB155" s="29"/>
      <c r="AC155" s="380" t="s">
        <v>165</v>
      </c>
      <c r="AD155" s="381"/>
      <c r="AE155" s="382"/>
      <c r="AF155" s="383">
        <v>215885451.31999999</v>
      </c>
      <c r="AG155" s="384">
        <f>AF155*1.12</f>
        <v>241791705.47840002</v>
      </c>
      <c r="AH155" s="381"/>
      <c r="AI155" s="382"/>
      <c r="AJ155" s="385">
        <v>284459804.5</v>
      </c>
      <c r="AK155" s="385">
        <v>318594981.04000002</v>
      </c>
      <c r="AL155" s="386"/>
      <c r="AM155" s="386"/>
      <c r="AN155" s="385">
        <v>284459804.5</v>
      </c>
      <c r="AO155" s="385">
        <v>318594981.04000002</v>
      </c>
      <c r="AP155" s="386"/>
      <c r="AQ155" s="386"/>
      <c r="AR155" s="387">
        <v>284459804.5</v>
      </c>
      <c r="AS155" s="386">
        <v>318594981.04000002</v>
      </c>
      <c r="AT155" s="386"/>
      <c r="AU155" s="386"/>
      <c r="AV155" s="386">
        <v>284459804.5</v>
      </c>
      <c r="AW155" s="386">
        <v>318594981.04000002</v>
      </c>
      <c r="AX155" s="381"/>
      <c r="AY155" s="388">
        <f>AF155+AJ155+AN155+AR155+AV155</f>
        <v>1353724669.3199999</v>
      </c>
      <c r="AZ155" s="388">
        <f>AY155*1.12</f>
        <v>1516171629.6384001</v>
      </c>
      <c r="BA155" s="382" t="s">
        <v>168</v>
      </c>
      <c r="BB155" s="87" t="s">
        <v>462</v>
      </c>
      <c r="BC155" s="389" t="s">
        <v>463</v>
      </c>
      <c r="BD155" s="29"/>
      <c r="BE155" s="29"/>
      <c r="BF155" s="29"/>
      <c r="BG155" s="29"/>
      <c r="BH155" s="379"/>
      <c r="BI155" s="379"/>
      <c r="BJ155" s="379"/>
      <c r="BK155" s="379"/>
      <c r="BL155" s="34"/>
      <c r="BM155" s="34" t="s">
        <v>996</v>
      </c>
      <c r="BN155" s="376"/>
      <c r="BO155" s="390"/>
    </row>
    <row r="156" spans="1:67" s="6" customFormat="1" ht="12.95" customHeight="1" x14ac:dyDescent="0.25">
      <c r="A156" s="29" t="s">
        <v>352</v>
      </c>
      <c r="B156" s="29" t="s">
        <v>226</v>
      </c>
      <c r="C156" s="233" t="s">
        <v>464</v>
      </c>
      <c r="D156" s="137" t="s">
        <v>969</v>
      </c>
      <c r="E156" s="86"/>
      <c r="F156" s="44" t="s">
        <v>733</v>
      </c>
      <c r="G156" s="34" t="s">
        <v>459</v>
      </c>
      <c r="H156" s="34" t="s">
        <v>460</v>
      </c>
      <c r="I156" s="34" t="s">
        <v>460</v>
      </c>
      <c r="J156" s="35" t="s">
        <v>465</v>
      </c>
      <c r="K156" s="69" t="s">
        <v>22</v>
      </c>
      <c r="L156" s="29"/>
      <c r="M156" s="29"/>
      <c r="N156" s="29">
        <v>100</v>
      </c>
      <c r="O156" s="34">
        <v>230000000</v>
      </c>
      <c r="P156" s="34" t="s">
        <v>188</v>
      </c>
      <c r="Q156" s="34" t="s">
        <v>274</v>
      </c>
      <c r="R156" s="34" t="s">
        <v>164</v>
      </c>
      <c r="S156" s="34">
        <v>230000000</v>
      </c>
      <c r="T156" s="34" t="s">
        <v>237</v>
      </c>
      <c r="U156" s="29"/>
      <c r="V156" s="29"/>
      <c r="W156" s="34" t="s">
        <v>258</v>
      </c>
      <c r="X156" s="34" t="s">
        <v>343</v>
      </c>
      <c r="Y156" s="59">
        <v>0</v>
      </c>
      <c r="Z156" s="29" t="s">
        <v>263</v>
      </c>
      <c r="AA156" s="29" t="s">
        <v>120</v>
      </c>
      <c r="AB156" s="29"/>
      <c r="AC156" s="42" t="s">
        <v>165</v>
      </c>
      <c r="AD156" s="29"/>
      <c r="AE156" s="29"/>
      <c r="AF156" s="202">
        <v>430180002.20999998</v>
      </c>
      <c r="AG156" s="203">
        <v>481801602.4752</v>
      </c>
      <c r="AH156" s="29"/>
      <c r="AI156" s="29"/>
      <c r="AJ156" s="328">
        <v>430180002.20999998</v>
      </c>
      <c r="AK156" s="328">
        <v>481801602.4752</v>
      </c>
      <c r="AL156" s="114"/>
      <c r="AM156" s="114"/>
      <c r="AN156" s="328">
        <v>430180002.20999998</v>
      </c>
      <c r="AO156" s="328">
        <v>481801602.4752</v>
      </c>
      <c r="AP156" s="114"/>
      <c r="AQ156" s="114"/>
      <c r="AR156" s="297">
        <v>430180002.20999998</v>
      </c>
      <c r="AS156" s="114">
        <v>481801602.4752</v>
      </c>
      <c r="AT156" s="114"/>
      <c r="AU156" s="114"/>
      <c r="AV156" s="114">
        <v>430180002.20999998</v>
      </c>
      <c r="AW156" s="114">
        <v>481801602.4752</v>
      </c>
      <c r="AX156" s="29"/>
      <c r="AY156" s="175">
        <v>0</v>
      </c>
      <c r="AZ156" s="175">
        <v>0</v>
      </c>
      <c r="BA156" s="29" t="s">
        <v>168</v>
      </c>
      <c r="BB156" s="87" t="s">
        <v>466</v>
      </c>
      <c r="BC156" s="35" t="s">
        <v>467</v>
      </c>
      <c r="BD156" s="29"/>
      <c r="BE156" s="29"/>
      <c r="BF156" s="29"/>
      <c r="BG156" s="29"/>
      <c r="BH156" s="29"/>
      <c r="BI156" s="29"/>
      <c r="BJ156" s="29"/>
      <c r="BK156" s="29"/>
      <c r="BL156" s="34"/>
      <c r="BM156" s="34" t="s">
        <v>732</v>
      </c>
      <c r="BN156" s="204"/>
    </row>
    <row r="157" spans="1:67" s="6" customFormat="1" ht="12.95" customHeight="1" x14ac:dyDescent="0.25">
      <c r="A157" s="29" t="s">
        <v>352</v>
      </c>
      <c r="B157" s="29" t="s">
        <v>226</v>
      </c>
      <c r="C157" s="233"/>
      <c r="D157" s="137"/>
      <c r="E157" s="86"/>
      <c r="F157" s="44" t="s">
        <v>242</v>
      </c>
      <c r="G157" s="34" t="s">
        <v>459</v>
      </c>
      <c r="H157" s="34" t="s">
        <v>460</v>
      </c>
      <c r="I157" s="34" t="s">
        <v>460</v>
      </c>
      <c r="J157" s="35" t="s">
        <v>469</v>
      </c>
      <c r="K157" s="69" t="s">
        <v>22</v>
      </c>
      <c r="L157" s="29"/>
      <c r="M157" s="29"/>
      <c r="N157" s="29">
        <v>100</v>
      </c>
      <c r="O157" s="34">
        <v>230000000</v>
      </c>
      <c r="P157" s="34" t="s">
        <v>188</v>
      </c>
      <c r="Q157" s="34" t="s">
        <v>329</v>
      </c>
      <c r="R157" s="34" t="s">
        <v>164</v>
      </c>
      <c r="S157" s="34">
        <v>230000000</v>
      </c>
      <c r="T157" s="34" t="s">
        <v>193</v>
      </c>
      <c r="U157" s="29"/>
      <c r="V157" s="29"/>
      <c r="W157" s="34" t="s">
        <v>258</v>
      </c>
      <c r="X157" s="34" t="s">
        <v>343</v>
      </c>
      <c r="Y157" s="29"/>
      <c r="Z157" s="29" t="s">
        <v>263</v>
      </c>
      <c r="AA157" s="29" t="s">
        <v>120</v>
      </c>
      <c r="AB157" s="29"/>
      <c r="AC157" s="42" t="s">
        <v>165</v>
      </c>
      <c r="AD157" s="29"/>
      <c r="AE157" s="29"/>
      <c r="AF157" s="202">
        <v>354747382.57999998</v>
      </c>
      <c r="AG157" s="203">
        <f t="shared" si="151"/>
        <v>397317068.4896</v>
      </c>
      <c r="AH157" s="29"/>
      <c r="AI157" s="29"/>
      <c r="AJ157" s="328">
        <v>354747382.57999998</v>
      </c>
      <c r="AK157" s="328">
        <f t="shared" si="152"/>
        <v>397317068.4896</v>
      </c>
      <c r="AL157" s="114"/>
      <c r="AM157" s="114"/>
      <c r="AN157" s="328">
        <v>354747382.57999998</v>
      </c>
      <c r="AO157" s="328">
        <f t="shared" si="153"/>
        <v>397317068.4896</v>
      </c>
      <c r="AP157" s="114"/>
      <c r="AQ157" s="114"/>
      <c r="AR157" s="297">
        <v>354747382.57999998</v>
      </c>
      <c r="AS157" s="114">
        <f t="shared" si="154"/>
        <v>397317068.4896</v>
      </c>
      <c r="AT157" s="114"/>
      <c r="AU157" s="114"/>
      <c r="AV157" s="114">
        <v>354747382.57999998</v>
      </c>
      <c r="AW157" s="114">
        <f t="shared" si="155"/>
        <v>397317068.4896</v>
      </c>
      <c r="AX157" s="29"/>
      <c r="AY157" s="328">
        <v>0</v>
      </c>
      <c r="AZ157" s="328">
        <f t="shared" si="156"/>
        <v>0</v>
      </c>
      <c r="BA157" s="29" t="s">
        <v>168</v>
      </c>
      <c r="BB157" s="87" t="s">
        <v>470</v>
      </c>
      <c r="BC157" s="35" t="s">
        <v>471</v>
      </c>
      <c r="BD157" s="29"/>
      <c r="BE157" s="29"/>
      <c r="BF157" s="29"/>
      <c r="BG157" s="29"/>
      <c r="BH157" s="29"/>
      <c r="BI157" s="29"/>
      <c r="BJ157" s="29"/>
      <c r="BK157" s="29"/>
      <c r="BL157" s="34"/>
      <c r="BM157" s="34"/>
      <c r="BN157" s="233" t="s">
        <v>468</v>
      </c>
    </row>
    <row r="158" spans="1:67" s="6" customFormat="1" ht="12.95" customHeight="1" x14ac:dyDescent="0.25">
      <c r="A158" s="29" t="s">
        <v>352</v>
      </c>
      <c r="B158" s="29" t="s">
        <v>226</v>
      </c>
      <c r="C158" s="376" t="s">
        <v>464</v>
      </c>
      <c r="D158" s="43" t="s">
        <v>997</v>
      </c>
      <c r="E158" s="43"/>
      <c r="F158" s="44" t="s">
        <v>998</v>
      </c>
      <c r="G158" s="377" t="s">
        <v>459</v>
      </c>
      <c r="H158" s="377"/>
      <c r="I158" s="377" t="s">
        <v>460</v>
      </c>
      <c r="J158" s="377" t="s">
        <v>460</v>
      </c>
      <c r="K158" s="69" t="s">
        <v>22</v>
      </c>
      <c r="L158" s="29"/>
      <c r="M158" s="29"/>
      <c r="N158" s="29">
        <v>100</v>
      </c>
      <c r="O158" s="34">
        <v>230000000</v>
      </c>
      <c r="P158" s="377" t="s">
        <v>188</v>
      </c>
      <c r="Q158" s="377" t="s">
        <v>257</v>
      </c>
      <c r="R158" s="377" t="s">
        <v>164</v>
      </c>
      <c r="S158" s="34">
        <v>230000000</v>
      </c>
      <c r="T158" s="377" t="s">
        <v>237</v>
      </c>
      <c r="U158" s="29"/>
      <c r="V158" s="378" t="s">
        <v>343</v>
      </c>
      <c r="W158" s="378"/>
      <c r="X158" s="378"/>
      <c r="Y158" s="379"/>
      <c r="Z158" s="379" t="s">
        <v>263</v>
      </c>
      <c r="AA158" s="379" t="s">
        <v>120</v>
      </c>
      <c r="AB158" s="29"/>
      <c r="AC158" s="380" t="s">
        <v>165</v>
      </c>
      <c r="AD158" s="381"/>
      <c r="AE158" s="382"/>
      <c r="AF158" s="383">
        <v>325867962.00999999</v>
      </c>
      <c r="AG158" s="384">
        <f>AF158*1.12</f>
        <v>364972117.45120001</v>
      </c>
      <c r="AH158" s="381"/>
      <c r="AI158" s="382"/>
      <c r="AJ158" s="385">
        <v>430180002.20999998</v>
      </c>
      <c r="AK158" s="385">
        <v>481801602.4752</v>
      </c>
      <c r="AL158" s="386"/>
      <c r="AM158" s="386"/>
      <c r="AN158" s="385">
        <v>430180002.20999998</v>
      </c>
      <c r="AO158" s="385">
        <v>481801602.4752</v>
      </c>
      <c r="AP158" s="386"/>
      <c r="AQ158" s="386"/>
      <c r="AR158" s="387">
        <v>430180002.20999998</v>
      </c>
      <c r="AS158" s="386">
        <v>481801602.4752</v>
      </c>
      <c r="AT158" s="386"/>
      <c r="AU158" s="386"/>
      <c r="AV158" s="386">
        <v>430180002.20999998</v>
      </c>
      <c r="AW158" s="386">
        <v>481801602.4752</v>
      </c>
      <c r="AX158" s="381"/>
      <c r="AY158" s="388">
        <f>AF158+AJ158+AN158+AR158+AV158</f>
        <v>2046587970.8500001</v>
      </c>
      <c r="AZ158" s="388">
        <f>AY158*1.12</f>
        <v>2292178527.3520002</v>
      </c>
      <c r="BA158" s="382" t="s">
        <v>168</v>
      </c>
      <c r="BB158" s="87" t="s">
        <v>466</v>
      </c>
      <c r="BC158" s="389" t="s">
        <v>467</v>
      </c>
      <c r="BD158" s="29"/>
      <c r="BE158" s="29"/>
      <c r="BF158" s="29"/>
      <c r="BG158" s="29"/>
      <c r="BH158" s="379"/>
      <c r="BI158" s="379"/>
      <c r="BJ158" s="379"/>
      <c r="BK158" s="379"/>
      <c r="BL158" s="34"/>
      <c r="BM158" s="34" t="s">
        <v>996</v>
      </c>
      <c r="BN158" s="376"/>
      <c r="BO158" s="390"/>
    </row>
    <row r="159" spans="1:67" s="6" customFormat="1" ht="12.95" customHeight="1" x14ac:dyDescent="0.25">
      <c r="A159" s="29" t="s">
        <v>352</v>
      </c>
      <c r="B159" s="29" t="s">
        <v>226</v>
      </c>
      <c r="C159" s="233" t="s">
        <v>468</v>
      </c>
      <c r="D159" s="137" t="s">
        <v>968</v>
      </c>
      <c r="E159" s="86"/>
      <c r="F159" s="44" t="s">
        <v>734</v>
      </c>
      <c r="G159" s="34" t="s">
        <v>459</v>
      </c>
      <c r="H159" s="34" t="s">
        <v>460</v>
      </c>
      <c r="I159" s="34" t="s">
        <v>460</v>
      </c>
      <c r="J159" s="35" t="s">
        <v>469</v>
      </c>
      <c r="K159" s="69" t="s">
        <v>22</v>
      </c>
      <c r="L159" s="29"/>
      <c r="M159" s="29"/>
      <c r="N159" s="29">
        <v>100</v>
      </c>
      <c r="O159" s="34">
        <v>230000000</v>
      </c>
      <c r="P159" s="34" t="s">
        <v>188</v>
      </c>
      <c r="Q159" s="34" t="s">
        <v>274</v>
      </c>
      <c r="R159" s="34" t="s">
        <v>164</v>
      </c>
      <c r="S159" s="34">
        <v>230000000</v>
      </c>
      <c r="T159" s="34" t="s">
        <v>193</v>
      </c>
      <c r="U159" s="29"/>
      <c r="V159" s="29"/>
      <c r="W159" s="34" t="s">
        <v>258</v>
      </c>
      <c r="X159" s="34" t="s">
        <v>343</v>
      </c>
      <c r="Y159" s="59">
        <v>0</v>
      </c>
      <c r="Z159" s="29" t="s">
        <v>263</v>
      </c>
      <c r="AA159" s="29" t="s">
        <v>120</v>
      </c>
      <c r="AB159" s="29"/>
      <c r="AC159" s="42" t="s">
        <v>165</v>
      </c>
      <c r="AD159" s="29"/>
      <c r="AE159" s="29"/>
      <c r="AF159" s="202">
        <v>354747382.57999998</v>
      </c>
      <c r="AG159" s="203">
        <v>397317068.4896</v>
      </c>
      <c r="AH159" s="29"/>
      <c r="AI159" s="29"/>
      <c r="AJ159" s="328">
        <v>354747382.57999998</v>
      </c>
      <c r="AK159" s="328">
        <v>397317068.4896</v>
      </c>
      <c r="AL159" s="114"/>
      <c r="AM159" s="114"/>
      <c r="AN159" s="328">
        <v>354747382.57999998</v>
      </c>
      <c r="AO159" s="328">
        <v>397317068.4896</v>
      </c>
      <c r="AP159" s="114"/>
      <c r="AQ159" s="114"/>
      <c r="AR159" s="297">
        <v>354747382.57999998</v>
      </c>
      <c r="AS159" s="114">
        <v>397317068.4896</v>
      </c>
      <c r="AT159" s="114"/>
      <c r="AU159" s="114"/>
      <c r="AV159" s="114">
        <v>354747382.57999998</v>
      </c>
      <c r="AW159" s="114">
        <v>397317068.4896</v>
      </c>
      <c r="AX159" s="29"/>
      <c r="AY159" s="175">
        <v>0</v>
      </c>
      <c r="AZ159" s="175">
        <v>0</v>
      </c>
      <c r="BA159" s="29" t="s">
        <v>168</v>
      </c>
      <c r="BB159" s="87" t="s">
        <v>470</v>
      </c>
      <c r="BC159" s="35" t="s">
        <v>471</v>
      </c>
      <c r="BD159" s="29"/>
      <c r="BE159" s="29"/>
      <c r="BF159" s="29"/>
      <c r="BG159" s="29"/>
      <c r="BH159" s="29"/>
      <c r="BI159" s="29"/>
      <c r="BJ159" s="29"/>
      <c r="BK159" s="29"/>
      <c r="BL159" s="34"/>
      <c r="BM159" s="34" t="s">
        <v>732</v>
      </c>
      <c r="BN159" s="204"/>
    </row>
    <row r="160" spans="1:67" s="6" customFormat="1" ht="12.95" customHeight="1" x14ac:dyDescent="0.25">
      <c r="A160" s="29" t="s">
        <v>352</v>
      </c>
      <c r="B160" s="29" t="s">
        <v>226</v>
      </c>
      <c r="C160" s="233"/>
      <c r="D160" s="137"/>
      <c r="E160" s="86"/>
      <c r="F160" s="44" t="s">
        <v>238</v>
      </c>
      <c r="G160" s="34" t="s">
        <v>459</v>
      </c>
      <c r="H160" s="34" t="s">
        <v>460</v>
      </c>
      <c r="I160" s="34" t="s">
        <v>460</v>
      </c>
      <c r="J160" s="35" t="s">
        <v>473</v>
      </c>
      <c r="K160" s="69" t="s">
        <v>22</v>
      </c>
      <c r="L160" s="29"/>
      <c r="M160" s="29"/>
      <c r="N160" s="29">
        <v>100</v>
      </c>
      <c r="O160" s="34">
        <v>230000000</v>
      </c>
      <c r="P160" s="34" t="s">
        <v>188</v>
      </c>
      <c r="Q160" s="34" t="s">
        <v>329</v>
      </c>
      <c r="R160" s="34" t="s">
        <v>164</v>
      </c>
      <c r="S160" s="34">
        <v>230000000</v>
      </c>
      <c r="T160" s="34" t="s">
        <v>367</v>
      </c>
      <c r="U160" s="29"/>
      <c r="V160" s="29"/>
      <c r="W160" s="34" t="s">
        <v>258</v>
      </c>
      <c r="X160" s="34" t="s">
        <v>343</v>
      </c>
      <c r="Y160" s="29"/>
      <c r="Z160" s="29" t="s">
        <v>263</v>
      </c>
      <c r="AA160" s="29" t="s">
        <v>120</v>
      </c>
      <c r="AB160" s="29"/>
      <c r="AC160" s="42" t="s">
        <v>165</v>
      </c>
      <c r="AD160" s="29"/>
      <c r="AE160" s="29"/>
      <c r="AF160" s="202">
        <v>271148712.73000002</v>
      </c>
      <c r="AG160" s="203">
        <f t="shared" si="151"/>
        <v>303686558.25760007</v>
      </c>
      <c r="AH160" s="29"/>
      <c r="AI160" s="29"/>
      <c r="AJ160" s="328">
        <v>271148712.73000002</v>
      </c>
      <c r="AK160" s="328">
        <f t="shared" si="152"/>
        <v>303686558.25760007</v>
      </c>
      <c r="AL160" s="114"/>
      <c r="AM160" s="114"/>
      <c r="AN160" s="328">
        <v>271148712.73000002</v>
      </c>
      <c r="AO160" s="328">
        <f t="shared" si="153"/>
        <v>303686558.25760007</v>
      </c>
      <c r="AP160" s="114"/>
      <c r="AQ160" s="114"/>
      <c r="AR160" s="297">
        <v>271148712.73000002</v>
      </c>
      <c r="AS160" s="114">
        <f t="shared" si="154"/>
        <v>303686558.25760007</v>
      </c>
      <c r="AT160" s="114"/>
      <c r="AU160" s="114"/>
      <c r="AV160" s="114">
        <v>271148712.73000002</v>
      </c>
      <c r="AW160" s="114">
        <f t="shared" si="155"/>
        <v>303686558.25760007</v>
      </c>
      <c r="AX160" s="29"/>
      <c r="AY160" s="328">
        <v>0</v>
      </c>
      <c r="AZ160" s="328">
        <f t="shared" si="156"/>
        <v>0</v>
      </c>
      <c r="BA160" s="29" t="s">
        <v>168</v>
      </c>
      <c r="BB160" s="87" t="s">
        <v>474</v>
      </c>
      <c r="BC160" s="35" t="s">
        <v>475</v>
      </c>
      <c r="BD160" s="29"/>
      <c r="BE160" s="29"/>
      <c r="BF160" s="29"/>
      <c r="BG160" s="29"/>
      <c r="BH160" s="29"/>
      <c r="BI160" s="29"/>
      <c r="BJ160" s="29"/>
      <c r="BK160" s="29"/>
      <c r="BL160" s="34"/>
      <c r="BM160" s="34"/>
      <c r="BN160" s="233" t="s">
        <v>472</v>
      </c>
    </row>
    <row r="161" spans="1:67" s="6" customFormat="1" ht="12.95" customHeight="1" x14ac:dyDescent="0.25">
      <c r="A161" s="29" t="s">
        <v>352</v>
      </c>
      <c r="B161" s="29" t="s">
        <v>226</v>
      </c>
      <c r="C161" s="376" t="s">
        <v>468</v>
      </c>
      <c r="D161" s="43" t="s">
        <v>999</v>
      </c>
      <c r="E161" s="43"/>
      <c r="F161" s="44" t="s">
        <v>1000</v>
      </c>
      <c r="G161" s="34" t="s">
        <v>459</v>
      </c>
      <c r="H161" s="34"/>
      <c r="I161" s="377" t="s">
        <v>460</v>
      </c>
      <c r="J161" s="377" t="s">
        <v>460</v>
      </c>
      <c r="K161" s="69" t="s">
        <v>22</v>
      </c>
      <c r="L161" s="29"/>
      <c r="M161" s="29"/>
      <c r="N161" s="29">
        <v>100</v>
      </c>
      <c r="O161" s="34">
        <v>230000000</v>
      </c>
      <c r="P161" s="377" t="s">
        <v>188</v>
      </c>
      <c r="Q161" s="377" t="s">
        <v>257</v>
      </c>
      <c r="R161" s="377" t="s">
        <v>164</v>
      </c>
      <c r="S161" s="34">
        <v>230000000</v>
      </c>
      <c r="T161" s="377" t="s">
        <v>193</v>
      </c>
      <c r="U161" s="29"/>
      <c r="V161" s="378" t="s">
        <v>343</v>
      </c>
      <c r="W161" s="378"/>
      <c r="X161" s="378"/>
      <c r="Y161" s="379"/>
      <c r="Z161" s="379" t="s">
        <v>263</v>
      </c>
      <c r="AA161" s="379" t="s">
        <v>120</v>
      </c>
      <c r="AB161" s="29"/>
      <c r="AC161" s="380" t="s">
        <v>165</v>
      </c>
      <c r="AD161" s="381"/>
      <c r="AE161" s="382"/>
      <c r="AF161" s="383">
        <v>267953367.77000001</v>
      </c>
      <c r="AG161" s="384">
        <f>AF161*1.12</f>
        <v>300107771.90240002</v>
      </c>
      <c r="AH161" s="381"/>
      <c r="AI161" s="382"/>
      <c r="AJ161" s="385">
        <v>354747382.57999998</v>
      </c>
      <c r="AK161" s="385">
        <v>397317068.4896</v>
      </c>
      <c r="AL161" s="386"/>
      <c r="AM161" s="386"/>
      <c r="AN161" s="385">
        <v>354747382.57999998</v>
      </c>
      <c r="AO161" s="385">
        <v>397317068.4896</v>
      </c>
      <c r="AP161" s="386"/>
      <c r="AQ161" s="386"/>
      <c r="AR161" s="387">
        <v>354747382.57999998</v>
      </c>
      <c r="AS161" s="386">
        <v>397317068.4896</v>
      </c>
      <c r="AT161" s="386"/>
      <c r="AU161" s="386"/>
      <c r="AV161" s="386">
        <v>354747382.57999998</v>
      </c>
      <c r="AW161" s="386">
        <v>397317068.4896</v>
      </c>
      <c r="AX161" s="381"/>
      <c r="AY161" s="388">
        <f>AF161+AJ161+AN161+AR161+AV161</f>
        <v>1686942898.0899999</v>
      </c>
      <c r="AZ161" s="388">
        <f>AY161*1.12</f>
        <v>1889376045.8608</v>
      </c>
      <c r="BA161" s="382" t="s">
        <v>168</v>
      </c>
      <c r="BB161" s="87" t="s">
        <v>470</v>
      </c>
      <c r="BC161" s="389" t="s">
        <v>471</v>
      </c>
      <c r="BD161" s="29"/>
      <c r="BE161" s="29"/>
      <c r="BF161" s="29"/>
      <c r="BG161" s="29"/>
      <c r="BH161" s="379"/>
      <c r="BI161" s="379"/>
      <c r="BJ161" s="379"/>
      <c r="BK161" s="379"/>
      <c r="BL161" s="34"/>
      <c r="BM161" s="34" t="s">
        <v>996</v>
      </c>
      <c r="BN161" s="376"/>
      <c r="BO161" s="390"/>
    </row>
    <row r="162" spans="1:67" s="6" customFormat="1" ht="12.95" customHeight="1" x14ac:dyDescent="0.25">
      <c r="A162" s="29" t="s">
        <v>352</v>
      </c>
      <c r="B162" s="29" t="s">
        <v>226</v>
      </c>
      <c r="C162" s="233" t="s">
        <v>472</v>
      </c>
      <c r="D162" s="137" t="s">
        <v>967</v>
      </c>
      <c r="E162" s="86"/>
      <c r="F162" s="44" t="s">
        <v>735</v>
      </c>
      <c r="G162" s="34" t="s">
        <v>459</v>
      </c>
      <c r="H162" s="34" t="s">
        <v>460</v>
      </c>
      <c r="I162" s="34" t="s">
        <v>460</v>
      </c>
      <c r="J162" s="35" t="s">
        <v>473</v>
      </c>
      <c r="K162" s="69" t="s">
        <v>22</v>
      </c>
      <c r="L162" s="29"/>
      <c r="M162" s="29"/>
      <c r="N162" s="29">
        <v>100</v>
      </c>
      <c r="O162" s="34">
        <v>230000000</v>
      </c>
      <c r="P162" s="34" t="s">
        <v>188</v>
      </c>
      <c r="Q162" s="34" t="s">
        <v>274</v>
      </c>
      <c r="R162" s="34" t="s">
        <v>164</v>
      </c>
      <c r="S162" s="34">
        <v>230000000</v>
      </c>
      <c r="T162" s="34" t="s">
        <v>367</v>
      </c>
      <c r="U162" s="29"/>
      <c r="V162" s="29"/>
      <c r="W162" s="34" t="s">
        <v>258</v>
      </c>
      <c r="X162" s="34" t="s">
        <v>343</v>
      </c>
      <c r="Y162" s="59">
        <v>0</v>
      </c>
      <c r="Z162" s="29" t="s">
        <v>263</v>
      </c>
      <c r="AA162" s="29" t="s">
        <v>120</v>
      </c>
      <c r="AB162" s="29"/>
      <c r="AC162" s="42" t="s">
        <v>165</v>
      </c>
      <c r="AD162" s="29"/>
      <c r="AE162" s="29"/>
      <c r="AF162" s="202">
        <v>271148712.73000002</v>
      </c>
      <c r="AG162" s="203">
        <v>303686558.25760007</v>
      </c>
      <c r="AH162" s="29"/>
      <c r="AI162" s="29"/>
      <c r="AJ162" s="328">
        <v>271148712.73000002</v>
      </c>
      <c r="AK162" s="328">
        <v>303686558.25760007</v>
      </c>
      <c r="AL162" s="114"/>
      <c r="AM162" s="114"/>
      <c r="AN162" s="328">
        <v>271148712.73000002</v>
      </c>
      <c r="AO162" s="328">
        <v>303686558.25760007</v>
      </c>
      <c r="AP162" s="114"/>
      <c r="AQ162" s="114"/>
      <c r="AR162" s="297">
        <v>271148712.73000002</v>
      </c>
      <c r="AS162" s="114">
        <v>303686558.25760007</v>
      </c>
      <c r="AT162" s="114"/>
      <c r="AU162" s="114"/>
      <c r="AV162" s="114">
        <v>271148712.73000002</v>
      </c>
      <c r="AW162" s="114">
        <v>303686558.25760007</v>
      </c>
      <c r="AX162" s="29"/>
      <c r="AY162" s="175">
        <v>0</v>
      </c>
      <c r="AZ162" s="175">
        <v>0</v>
      </c>
      <c r="BA162" s="29" t="s">
        <v>168</v>
      </c>
      <c r="BB162" s="87" t="s">
        <v>474</v>
      </c>
      <c r="BC162" s="35" t="s">
        <v>475</v>
      </c>
      <c r="BD162" s="29"/>
      <c r="BE162" s="29"/>
      <c r="BF162" s="29"/>
      <c r="BG162" s="29"/>
      <c r="BH162" s="29"/>
      <c r="BI162" s="29"/>
      <c r="BJ162" s="29"/>
      <c r="BK162" s="29"/>
      <c r="BL162" s="34"/>
      <c r="BM162" s="34" t="s">
        <v>732</v>
      </c>
      <c r="BN162" s="204"/>
    </row>
    <row r="163" spans="1:67" s="6" customFormat="1" ht="12.95" customHeight="1" x14ac:dyDescent="0.25">
      <c r="A163" s="29" t="s">
        <v>352</v>
      </c>
      <c r="B163" s="29" t="s">
        <v>226</v>
      </c>
      <c r="C163" s="233"/>
      <c r="D163" s="137"/>
      <c r="E163" s="86"/>
      <c r="F163" s="44" t="s">
        <v>236</v>
      </c>
      <c r="G163" s="34" t="s">
        <v>459</v>
      </c>
      <c r="H163" s="34" t="s">
        <v>460</v>
      </c>
      <c r="I163" s="34" t="s">
        <v>460</v>
      </c>
      <c r="J163" s="35" t="s">
        <v>477</v>
      </c>
      <c r="K163" s="69" t="s">
        <v>22</v>
      </c>
      <c r="L163" s="29"/>
      <c r="M163" s="29"/>
      <c r="N163" s="29">
        <v>100</v>
      </c>
      <c r="O163" s="34">
        <v>230000000</v>
      </c>
      <c r="P163" s="34" t="s">
        <v>188</v>
      </c>
      <c r="Q163" s="34" t="s">
        <v>329</v>
      </c>
      <c r="R163" s="34" t="s">
        <v>164</v>
      </c>
      <c r="S163" s="34">
        <v>230000000</v>
      </c>
      <c r="T163" s="34" t="s">
        <v>35</v>
      </c>
      <c r="U163" s="29"/>
      <c r="V163" s="29"/>
      <c r="W163" s="34" t="s">
        <v>258</v>
      </c>
      <c r="X163" s="34" t="s">
        <v>343</v>
      </c>
      <c r="Y163" s="29"/>
      <c r="Z163" s="29" t="s">
        <v>263</v>
      </c>
      <c r="AA163" s="29" t="s">
        <v>120</v>
      </c>
      <c r="AB163" s="29"/>
      <c r="AC163" s="42" t="s">
        <v>165</v>
      </c>
      <c r="AD163" s="29"/>
      <c r="AE163" s="29"/>
      <c r="AF163" s="202">
        <v>66265469.049999997</v>
      </c>
      <c r="AG163" s="203">
        <f t="shared" si="151"/>
        <v>74217325.33600001</v>
      </c>
      <c r="AH163" s="29"/>
      <c r="AI163" s="29"/>
      <c r="AJ163" s="328">
        <v>66265469.049999997</v>
      </c>
      <c r="AK163" s="328">
        <f t="shared" si="152"/>
        <v>74217325.33600001</v>
      </c>
      <c r="AL163" s="114"/>
      <c r="AM163" s="114"/>
      <c r="AN163" s="328">
        <v>66265469.049999997</v>
      </c>
      <c r="AO163" s="328">
        <f t="shared" si="153"/>
        <v>74217325.33600001</v>
      </c>
      <c r="AP163" s="114"/>
      <c r="AQ163" s="114"/>
      <c r="AR163" s="297">
        <v>66265469.049999997</v>
      </c>
      <c r="AS163" s="114">
        <f t="shared" si="154"/>
        <v>74217325.33600001</v>
      </c>
      <c r="AT163" s="114"/>
      <c r="AU163" s="114"/>
      <c r="AV163" s="114">
        <v>66265469.049999997</v>
      </c>
      <c r="AW163" s="114">
        <f t="shared" si="155"/>
        <v>74217325.33600001</v>
      </c>
      <c r="AX163" s="29"/>
      <c r="AY163" s="328">
        <v>0</v>
      </c>
      <c r="AZ163" s="328">
        <f t="shared" si="156"/>
        <v>0</v>
      </c>
      <c r="BA163" s="29" t="s">
        <v>168</v>
      </c>
      <c r="BB163" s="87" t="s">
        <v>478</v>
      </c>
      <c r="BC163" s="35" t="s">
        <v>479</v>
      </c>
      <c r="BD163" s="29"/>
      <c r="BE163" s="29"/>
      <c r="BF163" s="29"/>
      <c r="BG163" s="29"/>
      <c r="BH163" s="29"/>
      <c r="BI163" s="29"/>
      <c r="BJ163" s="29"/>
      <c r="BK163" s="29"/>
      <c r="BL163" s="34"/>
      <c r="BM163" s="34"/>
      <c r="BN163" s="233" t="s">
        <v>476</v>
      </c>
    </row>
    <row r="164" spans="1:67" s="6" customFormat="1" ht="12.95" customHeight="1" x14ac:dyDescent="0.25">
      <c r="A164" s="29" t="s">
        <v>352</v>
      </c>
      <c r="B164" s="29" t="s">
        <v>226</v>
      </c>
      <c r="C164" s="376" t="s">
        <v>472</v>
      </c>
      <c r="D164" s="43" t="s">
        <v>1001</v>
      </c>
      <c r="E164" s="43"/>
      <c r="F164" s="44" t="s">
        <v>1002</v>
      </c>
      <c r="G164" s="34" t="s">
        <v>459</v>
      </c>
      <c r="H164" s="34"/>
      <c r="I164" s="377" t="s">
        <v>460</v>
      </c>
      <c r="J164" s="377" t="s">
        <v>460</v>
      </c>
      <c r="K164" s="69" t="s">
        <v>22</v>
      </c>
      <c r="L164" s="29"/>
      <c r="M164" s="29"/>
      <c r="N164" s="29">
        <v>100</v>
      </c>
      <c r="O164" s="34">
        <v>230000000</v>
      </c>
      <c r="P164" s="377" t="s">
        <v>188</v>
      </c>
      <c r="Q164" s="377" t="s">
        <v>257</v>
      </c>
      <c r="R164" s="377" t="s">
        <v>164</v>
      </c>
      <c r="S164" s="34">
        <v>230000000</v>
      </c>
      <c r="T164" s="377" t="s">
        <v>367</v>
      </c>
      <c r="U164" s="29"/>
      <c r="V164" s="378" t="s">
        <v>343</v>
      </c>
      <c r="W164" s="378"/>
      <c r="X164" s="378"/>
      <c r="Y164" s="379"/>
      <c r="Z164" s="379" t="s">
        <v>263</v>
      </c>
      <c r="AA164" s="379" t="s">
        <v>120</v>
      </c>
      <c r="AB164" s="29"/>
      <c r="AC164" s="380" t="s">
        <v>165</v>
      </c>
      <c r="AD164" s="381"/>
      <c r="AE164" s="382"/>
      <c r="AF164" s="383">
        <v>205499715.41</v>
      </c>
      <c r="AG164" s="384">
        <f>AF164*1.12</f>
        <v>230159681.25920001</v>
      </c>
      <c r="AH164" s="381"/>
      <c r="AI164" s="382"/>
      <c r="AJ164" s="385">
        <v>271148712.73000002</v>
      </c>
      <c r="AK164" s="385">
        <v>303686558.25760007</v>
      </c>
      <c r="AL164" s="386"/>
      <c r="AM164" s="386"/>
      <c r="AN164" s="385">
        <v>271148712.73000002</v>
      </c>
      <c r="AO164" s="385">
        <v>303686558.25760007</v>
      </c>
      <c r="AP164" s="386"/>
      <c r="AQ164" s="386"/>
      <c r="AR164" s="387">
        <v>271148712.73000002</v>
      </c>
      <c r="AS164" s="386">
        <v>303686558.25760007</v>
      </c>
      <c r="AT164" s="386"/>
      <c r="AU164" s="386"/>
      <c r="AV164" s="386">
        <v>271148712.73000002</v>
      </c>
      <c r="AW164" s="386">
        <v>303686558.25760007</v>
      </c>
      <c r="AX164" s="381"/>
      <c r="AY164" s="388">
        <f>AF164+AJ164+AN164+AR164+AV164</f>
        <v>1290094566.3299999</v>
      </c>
      <c r="AZ164" s="388">
        <f>AY164*1.12</f>
        <v>1444905914.2896001</v>
      </c>
      <c r="BA164" s="382" t="s">
        <v>168</v>
      </c>
      <c r="BB164" s="87" t="s">
        <v>474</v>
      </c>
      <c r="BC164" s="389" t="s">
        <v>475</v>
      </c>
      <c r="BD164" s="29"/>
      <c r="BE164" s="29"/>
      <c r="BF164" s="29"/>
      <c r="BG164" s="29"/>
      <c r="BH164" s="379"/>
      <c r="BI164" s="379"/>
      <c r="BJ164" s="379"/>
      <c r="BK164" s="379"/>
      <c r="BL164" s="34"/>
      <c r="BM164" s="34" t="s">
        <v>996</v>
      </c>
      <c r="BN164" s="376"/>
      <c r="BO164" s="390"/>
    </row>
    <row r="165" spans="1:67" s="6" customFormat="1" ht="12.95" customHeight="1" x14ac:dyDescent="0.25">
      <c r="A165" s="29" t="s">
        <v>352</v>
      </c>
      <c r="B165" s="29" t="s">
        <v>226</v>
      </c>
      <c r="C165" s="233" t="s">
        <v>476</v>
      </c>
      <c r="D165" s="137" t="s">
        <v>966</v>
      </c>
      <c r="E165" s="86"/>
      <c r="F165" s="44" t="s">
        <v>736</v>
      </c>
      <c r="G165" s="34" t="s">
        <v>459</v>
      </c>
      <c r="H165" s="34" t="s">
        <v>460</v>
      </c>
      <c r="I165" s="34" t="s">
        <v>460</v>
      </c>
      <c r="J165" s="35" t="s">
        <v>477</v>
      </c>
      <c r="K165" s="69" t="s">
        <v>22</v>
      </c>
      <c r="L165" s="29"/>
      <c r="M165" s="29"/>
      <c r="N165" s="29">
        <v>100</v>
      </c>
      <c r="O165" s="34">
        <v>230000000</v>
      </c>
      <c r="P165" s="34" t="s">
        <v>188</v>
      </c>
      <c r="Q165" s="34" t="s">
        <v>274</v>
      </c>
      <c r="R165" s="34" t="s">
        <v>164</v>
      </c>
      <c r="S165" s="34">
        <v>230000000</v>
      </c>
      <c r="T165" s="34" t="s">
        <v>35</v>
      </c>
      <c r="U165" s="29"/>
      <c r="V165" s="29"/>
      <c r="W165" s="34" t="s">
        <v>258</v>
      </c>
      <c r="X165" s="34" t="s">
        <v>343</v>
      </c>
      <c r="Y165" s="59">
        <v>0</v>
      </c>
      <c r="Z165" s="29" t="s">
        <v>263</v>
      </c>
      <c r="AA165" s="29" t="s">
        <v>120</v>
      </c>
      <c r="AB165" s="29"/>
      <c r="AC165" s="42" t="s">
        <v>165</v>
      </c>
      <c r="AD165" s="29"/>
      <c r="AE165" s="29"/>
      <c r="AF165" s="202">
        <v>66265469.049999997</v>
      </c>
      <c r="AG165" s="203">
        <v>74217325.33600001</v>
      </c>
      <c r="AH165" s="29"/>
      <c r="AI165" s="29"/>
      <c r="AJ165" s="328">
        <v>66265469.049999997</v>
      </c>
      <c r="AK165" s="328">
        <v>74217325.33600001</v>
      </c>
      <c r="AL165" s="114"/>
      <c r="AM165" s="114"/>
      <c r="AN165" s="328">
        <v>66265469.049999997</v>
      </c>
      <c r="AO165" s="328">
        <v>74217325.33600001</v>
      </c>
      <c r="AP165" s="114"/>
      <c r="AQ165" s="114"/>
      <c r="AR165" s="297">
        <v>66265469.049999997</v>
      </c>
      <c r="AS165" s="114">
        <v>74217325.33600001</v>
      </c>
      <c r="AT165" s="114"/>
      <c r="AU165" s="114"/>
      <c r="AV165" s="114">
        <v>66265469.049999997</v>
      </c>
      <c r="AW165" s="114">
        <v>74217325.33600001</v>
      </c>
      <c r="AX165" s="29"/>
      <c r="AY165" s="175">
        <v>0</v>
      </c>
      <c r="AZ165" s="175">
        <v>0</v>
      </c>
      <c r="BA165" s="29" t="s">
        <v>168</v>
      </c>
      <c r="BB165" s="87" t="s">
        <v>478</v>
      </c>
      <c r="BC165" s="35" t="s">
        <v>479</v>
      </c>
      <c r="BD165" s="29"/>
      <c r="BE165" s="29"/>
      <c r="BF165" s="29"/>
      <c r="BG165" s="29"/>
      <c r="BH165" s="29"/>
      <c r="BI165" s="29"/>
      <c r="BJ165" s="29"/>
      <c r="BK165" s="29"/>
      <c r="BL165" s="34"/>
      <c r="BM165" s="34" t="s">
        <v>732</v>
      </c>
      <c r="BN165" s="204"/>
    </row>
    <row r="166" spans="1:67" s="6" customFormat="1" ht="12.95" customHeight="1" x14ac:dyDescent="0.25">
      <c r="A166" s="29" t="s">
        <v>352</v>
      </c>
      <c r="B166" s="29" t="s">
        <v>226</v>
      </c>
      <c r="C166" s="233"/>
      <c r="D166" s="137"/>
      <c r="E166" s="86"/>
      <c r="F166" s="44" t="s">
        <v>240</v>
      </c>
      <c r="G166" s="34" t="s">
        <v>459</v>
      </c>
      <c r="H166" s="34" t="s">
        <v>460</v>
      </c>
      <c r="I166" s="34" t="s">
        <v>460</v>
      </c>
      <c r="J166" s="35" t="s">
        <v>481</v>
      </c>
      <c r="K166" s="69" t="s">
        <v>22</v>
      </c>
      <c r="L166" s="29"/>
      <c r="M166" s="29"/>
      <c r="N166" s="29">
        <v>100</v>
      </c>
      <c r="O166" s="34">
        <v>230000000</v>
      </c>
      <c r="P166" s="34" t="s">
        <v>188</v>
      </c>
      <c r="Q166" s="34" t="s">
        <v>329</v>
      </c>
      <c r="R166" s="34" t="s">
        <v>164</v>
      </c>
      <c r="S166" s="34">
        <v>230000000</v>
      </c>
      <c r="T166" s="34" t="s">
        <v>35</v>
      </c>
      <c r="U166" s="29"/>
      <c r="V166" s="29"/>
      <c r="W166" s="34" t="s">
        <v>258</v>
      </c>
      <c r="X166" s="34" t="s">
        <v>343</v>
      </c>
      <c r="Y166" s="29"/>
      <c r="Z166" s="29" t="s">
        <v>263</v>
      </c>
      <c r="AA166" s="29" t="s">
        <v>120</v>
      </c>
      <c r="AB166" s="29"/>
      <c r="AC166" s="42" t="s">
        <v>165</v>
      </c>
      <c r="AD166" s="29"/>
      <c r="AE166" s="29"/>
      <c r="AF166" s="202">
        <v>43667786.100000001</v>
      </c>
      <c r="AG166" s="203">
        <f t="shared" si="151"/>
        <v>48907920.432000004</v>
      </c>
      <c r="AH166" s="29"/>
      <c r="AI166" s="29"/>
      <c r="AJ166" s="328">
        <v>43667786.100000001</v>
      </c>
      <c r="AK166" s="328">
        <f t="shared" si="152"/>
        <v>48907920.432000004</v>
      </c>
      <c r="AL166" s="114"/>
      <c r="AM166" s="114"/>
      <c r="AN166" s="328">
        <v>43667786.100000001</v>
      </c>
      <c r="AO166" s="328">
        <f t="shared" si="153"/>
        <v>48907920.432000004</v>
      </c>
      <c r="AP166" s="114"/>
      <c r="AQ166" s="114"/>
      <c r="AR166" s="297">
        <v>43667786.100000001</v>
      </c>
      <c r="AS166" s="114">
        <f t="shared" si="154"/>
        <v>48907920.432000004</v>
      </c>
      <c r="AT166" s="114"/>
      <c r="AU166" s="114"/>
      <c r="AV166" s="114">
        <v>43667786.100000001</v>
      </c>
      <c r="AW166" s="114">
        <f t="shared" si="155"/>
        <v>48907920.432000004</v>
      </c>
      <c r="AX166" s="29"/>
      <c r="AY166" s="328">
        <v>0</v>
      </c>
      <c r="AZ166" s="328">
        <f t="shared" si="156"/>
        <v>0</v>
      </c>
      <c r="BA166" s="29" t="s">
        <v>168</v>
      </c>
      <c r="BB166" s="87" t="s">
        <v>482</v>
      </c>
      <c r="BC166" s="35" t="s">
        <v>483</v>
      </c>
      <c r="BD166" s="29"/>
      <c r="BE166" s="29"/>
      <c r="BF166" s="29"/>
      <c r="BG166" s="29"/>
      <c r="BH166" s="29"/>
      <c r="BI166" s="29"/>
      <c r="BJ166" s="29"/>
      <c r="BK166" s="29"/>
      <c r="BL166" s="34"/>
      <c r="BM166" s="34"/>
      <c r="BN166" s="233" t="s">
        <v>480</v>
      </c>
    </row>
    <row r="167" spans="1:67" s="6" customFormat="1" ht="12.95" customHeight="1" x14ac:dyDescent="0.25">
      <c r="A167" s="29" t="s">
        <v>352</v>
      </c>
      <c r="B167" s="29" t="s">
        <v>226</v>
      </c>
      <c r="C167" s="376" t="s">
        <v>476</v>
      </c>
      <c r="D167" s="43" t="s">
        <v>1003</v>
      </c>
      <c r="E167" s="43"/>
      <c r="F167" s="44" t="s">
        <v>1004</v>
      </c>
      <c r="G167" s="34" t="s">
        <v>459</v>
      </c>
      <c r="H167" s="34"/>
      <c r="I167" s="377" t="s">
        <v>460</v>
      </c>
      <c r="J167" s="377" t="s">
        <v>460</v>
      </c>
      <c r="K167" s="69" t="s">
        <v>22</v>
      </c>
      <c r="L167" s="29"/>
      <c r="M167" s="29"/>
      <c r="N167" s="29">
        <v>100</v>
      </c>
      <c r="O167" s="34">
        <v>230000000</v>
      </c>
      <c r="P167" s="377" t="s">
        <v>188</v>
      </c>
      <c r="Q167" s="377" t="s">
        <v>257</v>
      </c>
      <c r="R167" s="377" t="s">
        <v>164</v>
      </c>
      <c r="S167" s="34">
        <v>230000000</v>
      </c>
      <c r="T167" s="377" t="s">
        <v>35</v>
      </c>
      <c r="U167" s="29"/>
      <c r="V167" s="378" t="s">
        <v>343</v>
      </c>
      <c r="W167" s="378"/>
      <c r="X167" s="378"/>
      <c r="Y167" s="379"/>
      <c r="Z167" s="379" t="s">
        <v>263</v>
      </c>
      <c r="AA167" s="379" t="s">
        <v>120</v>
      </c>
      <c r="AB167" s="29"/>
      <c r="AC167" s="380" t="s">
        <v>165</v>
      </c>
      <c r="AD167" s="381"/>
      <c r="AE167" s="382"/>
      <c r="AF167" s="383">
        <v>50333190.810000002</v>
      </c>
      <c r="AG167" s="384">
        <f>AF167*1.12</f>
        <v>56373173.707200006</v>
      </c>
      <c r="AH167" s="381"/>
      <c r="AI167" s="382"/>
      <c r="AJ167" s="385">
        <v>66265469.049999997</v>
      </c>
      <c r="AK167" s="385">
        <v>74217325.33600001</v>
      </c>
      <c r="AL167" s="386"/>
      <c r="AM167" s="386"/>
      <c r="AN167" s="385">
        <v>66265469.049999997</v>
      </c>
      <c r="AO167" s="385">
        <v>74217325.33600001</v>
      </c>
      <c r="AP167" s="386"/>
      <c r="AQ167" s="386"/>
      <c r="AR167" s="387">
        <v>66265469.049999997</v>
      </c>
      <c r="AS167" s="386">
        <v>74217325.33600001</v>
      </c>
      <c r="AT167" s="386"/>
      <c r="AU167" s="386"/>
      <c r="AV167" s="386">
        <v>66265469.049999997</v>
      </c>
      <c r="AW167" s="386">
        <v>74217325.33600001</v>
      </c>
      <c r="AX167" s="381"/>
      <c r="AY167" s="388">
        <f>AF167+AJ167+AN167+AR167+AV167</f>
        <v>315395067.00999999</v>
      </c>
      <c r="AZ167" s="388">
        <f>AY167*1.12</f>
        <v>353242475.05120003</v>
      </c>
      <c r="BA167" s="382" t="s">
        <v>168</v>
      </c>
      <c r="BB167" s="87" t="s">
        <v>478</v>
      </c>
      <c r="BC167" s="389" t="s">
        <v>479</v>
      </c>
      <c r="BD167" s="29"/>
      <c r="BE167" s="29"/>
      <c r="BF167" s="29"/>
      <c r="BG167" s="29"/>
      <c r="BH167" s="379"/>
      <c r="BI167" s="379"/>
      <c r="BJ167" s="379"/>
      <c r="BK167" s="379"/>
      <c r="BL167" s="34"/>
      <c r="BM167" s="34" t="s">
        <v>996</v>
      </c>
      <c r="BN167" s="376"/>
      <c r="BO167" s="390"/>
    </row>
    <row r="168" spans="1:67" s="6" customFormat="1" ht="12.95" customHeight="1" x14ac:dyDescent="0.25">
      <c r="A168" s="29" t="s">
        <v>352</v>
      </c>
      <c r="B168" s="29" t="s">
        <v>226</v>
      </c>
      <c r="C168" s="233" t="s">
        <v>480</v>
      </c>
      <c r="D168" s="137" t="s">
        <v>965</v>
      </c>
      <c r="E168" s="86"/>
      <c r="F168" s="44" t="s">
        <v>737</v>
      </c>
      <c r="G168" s="34" t="s">
        <v>459</v>
      </c>
      <c r="H168" s="34" t="s">
        <v>460</v>
      </c>
      <c r="I168" s="34" t="s">
        <v>460</v>
      </c>
      <c r="J168" s="35" t="s">
        <v>481</v>
      </c>
      <c r="K168" s="69" t="s">
        <v>22</v>
      </c>
      <c r="L168" s="29"/>
      <c r="M168" s="29"/>
      <c r="N168" s="29">
        <v>100</v>
      </c>
      <c r="O168" s="34">
        <v>230000000</v>
      </c>
      <c r="P168" s="34" t="s">
        <v>188</v>
      </c>
      <c r="Q168" s="34" t="s">
        <v>274</v>
      </c>
      <c r="R168" s="34" t="s">
        <v>164</v>
      </c>
      <c r="S168" s="34">
        <v>230000000</v>
      </c>
      <c r="T168" s="34" t="s">
        <v>35</v>
      </c>
      <c r="U168" s="29"/>
      <c r="V168" s="29"/>
      <c r="W168" s="34" t="s">
        <v>258</v>
      </c>
      <c r="X168" s="34" t="s">
        <v>343</v>
      </c>
      <c r="Y168" s="59">
        <v>0</v>
      </c>
      <c r="Z168" s="29" t="s">
        <v>263</v>
      </c>
      <c r="AA168" s="29" t="s">
        <v>120</v>
      </c>
      <c r="AB168" s="29"/>
      <c r="AC168" s="42" t="s">
        <v>165</v>
      </c>
      <c r="AD168" s="29"/>
      <c r="AE168" s="29"/>
      <c r="AF168" s="202">
        <v>43667786.100000001</v>
      </c>
      <c r="AG168" s="203">
        <v>48907920.432000004</v>
      </c>
      <c r="AH168" s="29"/>
      <c r="AI168" s="29"/>
      <c r="AJ168" s="328">
        <v>43667786.100000001</v>
      </c>
      <c r="AK168" s="328">
        <v>48907920.432000004</v>
      </c>
      <c r="AL168" s="114"/>
      <c r="AM168" s="114"/>
      <c r="AN168" s="328">
        <v>43667786.100000001</v>
      </c>
      <c r="AO168" s="328">
        <v>48907920.432000004</v>
      </c>
      <c r="AP168" s="114"/>
      <c r="AQ168" s="114"/>
      <c r="AR168" s="297">
        <v>43667786.100000001</v>
      </c>
      <c r="AS168" s="114">
        <v>48907920.432000004</v>
      </c>
      <c r="AT168" s="114"/>
      <c r="AU168" s="114"/>
      <c r="AV168" s="114">
        <v>43667786.100000001</v>
      </c>
      <c r="AW168" s="114">
        <v>48907920.432000004</v>
      </c>
      <c r="AX168" s="29"/>
      <c r="AY168" s="175">
        <v>0</v>
      </c>
      <c r="AZ168" s="175">
        <v>0</v>
      </c>
      <c r="BA168" s="29" t="s">
        <v>168</v>
      </c>
      <c r="BB168" s="87" t="s">
        <v>482</v>
      </c>
      <c r="BC168" s="35" t="s">
        <v>483</v>
      </c>
      <c r="BD168" s="29"/>
      <c r="BE168" s="29"/>
      <c r="BF168" s="29"/>
      <c r="BG168" s="29"/>
      <c r="BH168" s="29"/>
      <c r="BI168" s="29"/>
      <c r="BJ168" s="29"/>
      <c r="BK168" s="29"/>
      <c r="BL168" s="34"/>
      <c r="BM168" s="34" t="s">
        <v>732</v>
      </c>
      <c r="BN168" s="204"/>
    </row>
    <row r="169" spans="1:67" s="6" customFormat="1" ht="12.95" customHeight="1" x14ac:dyDescent="0.25">
      <c r="A169" s="29" t="s">
        <v>352</v>
      </c>
      <c r="B169" s="29" t="s">
        <v>226</v>
      </c>
      <c r="C169" s="376" t="s">
        <v>480</v>
      </c>
      <c r="D169" s="43" t="s">
        <v>1005</v>
      </c>
      <c r="E169" s="43"/>
      <c r="F169" s="44" t="s">
        <v>1006</v>
      </c>
      <c r="G169" s="34" t="s">
        <v>459</v>
      </c>
      <c r="H169" s="34"/>
      <c r="I169" s="377" t="s">
        <v>460</v>
      </c>
      <c r="J169" s="377" t="s">
        <v>460</v>
      </c>
      <c r="K169" s="69" t="s">
        <v>22</v>
      </c>
      <c r="L169" s="29"/>
      <c r="M169" s="29"/>
      <c r="N169" s="29">
        <v>100</v>
      </c>
      <c r="O169" s="34">
        <v>230000000</v>
      </c>
      <c r="P169" s="377" t="s">
        <v>188</v>
      </c>
      <c r="Q169" s="377" t="s">
        <v>257</v>
      </c>
      <c r="R169" s="377" t="s">
        <v>164</v>
      </c>
      <c r="S169" s="34">
        <v>230000000</v>
      </c>
      <c r="T169" s="377" t="s">
        <v>35</v>
      </c>
      <c r="U169" s="29"/>
      <c r="V169" s="378" t="s">
        <v>343</v>
      </c>
      <c r="W169" s="378"/>
      <c r="X169" s="378"/>
      <c r="Y169" s="379"/>
      <c r="Z169" s="379" t="s">
        <v>263</v>
      </c>
      <c r="AA169" s="379" t="s">
        <v>120</v>
      </c>
      <c r="AB169" s="29"/>
      <c r="AC169" s="380" t="s">
        <v>165</v>
      </c>
      <c r="AD169" s="381"/>
      <c r="AE169" s="382"/>
      <c r="AF169" s="383">
        <v>33218900.039999999</v>
      </c>
      <c r="AG169" s="384">
        <f>AF169*1.12</f>
        <v>37205168.044800006</v>
      </c>
      <c r="AH169" s="381"/>
      <c r="AI169" s="382"/>
      <c r="AJ169" s="385">
        <v>43667786.100000001</v>
      </c>
      <c r="AK169" s="385">
        <v>48907920.432000004</v>
      </c>
      <c r="AL169" s="386"/>
      <c r="AM169" s="386"/>
      <c r="AN169" s="385">
        <v>43667786.100000001</v>
      </c>
      <c r="AO169" s="385">
        <v>48907920.432000004</v>
      </c>
      <c r="AP169" s="386"/>
      <c r="AQ169" s="386"/>
      <c r="AR169" s="387">
        <v>43667786.100000001</v>
      </c>
      <c r="AS169" s="386">
        <v>48907920.432000004</v>
      </c>
      <c r="AT169" s="386"/>
      <c r="AU169" s="386"/>
      <c r="AV169" s="386">
        <v>43667786.100000001</v>
      </c>
      <c r="AW169" s="386">
        <v>48907920.432000004</v>
      </c>
      <c r="AX169" s="381"/>
      <c r="AY169" s="388">
        <f>AF169+AJ169+AN169+AR169+AV169</f>
        <v>207890044.44</v>
      </c>
      <c r="AZ169" s="388">
        <f>AY169*1.12</f>
        <v>232836849.77280003</v>
      </c>
      <c r="BA169" s="382" t="s">
        <v>168</v>
      </c>
      <c r="BB169" s="87" t="s">
        <v>482</v>
      </c>
      <c r="BC169" s="389" t="s">
        <v>483</v>
      </c>
      <c r="BD169" s="29"/>
      <c r="BE169" s="29"/>
      <c r="BF169" s="29"/>
      <c r="BG169" s="29"/>
      <c r="BH169" s="379"/>
      <c r="BI169" s="379"/>
      <c r="BJ169" s="379"/>
      <c r="BK169" s="379"/>
      <c r="BL169" s="34"/>
      <c r="BM169" s="34" t="s">
        <v>996</v>
      </c>
      <c r="BN169" s="376"/>
      <c r="BO169" s="390"/>
    </row>
    <row r="170" spans="1:67" s="6" customFormat="1" ht="12.95" customHeight="1" x14ac:dyDescent="0.25">
      <c r="A170" s="34" t="s">
        <v>34</v>
      </c>
      <c r="B170" s="45"/>
      <c r="C170" s="233" t="s">
        <v>484</v>
      </c>
      <c r="D170" s="137" t="s">
        <v>64</v>
      </c>
      <c r="E170" s="57"/>
      <c r="F170" s="44" t="s">
        <v>64</v>
      </c>
      <c r="G170" s="34" t="s">
        <v>232</v>
      </c>
      <c r="H170" s="34" t="s">
        <v>233</v>
      </c>
      <c r="I170" s="34" t="s">
        <v>234</v>
      </c>
      <c r="J170" s="34" t="s">
        <v>219</v>
      </c>
      <c r="K170" s="38" t="s">
        <v>9</v>
      </c>
      <c r="L170" s="34" t="s">
        <v>189</v>
      </c>
      <c r="M170" s="34" t="s">
        <v>261</v>
      </c>
      <c r="N170" s="58">
        <v>100</v>
      </c>
      <c r="O170" s="55">
        <v>230000000</v>
      </c>
      <c r="P170" s="132" t="s">
        <v>163</v>
      </c>
      <c r="Q170" s="38" t="s">
        <v>257</v>
      </c>
      <c r="R170" s="34" t="s">
        <v>164</v>
      </c>
      <c r="S170" s="55">
        <v>230000000</v>
      </c>
      <c r="T170" s="132" t="s">
        <v>75</v>
      </c>
      <c r="U170" s="34"/>
      <c r="V170" s="34"/>
      <c r="W170" s="34" t="s">
        <v>258</v>
      </c>
      <c r="X170" s="34" t="s">
        <v>316</v>
      </c>
      <c r="Y170" s="59">
        <v>0</v>
      </c>
      <c r="Z170" s="55">
        <v>100</v>
      </c>
      <c r="AA170" s="55">
        <v>0</v>
      </c>
      <c r="AB170" s="34"/>
      <c r="AC170" s="42" t="s">
        <v>165</v>
      </c>
      <c r="AD170" s="121"/>
      <c r="AE170" s="234"/>
      <c r="AF170" s="192">
        <v>112360000</v>
      </c>
      <c r="AG170" s="192">
        <f>AF170*1.12</f>
        <v>125843200.00000001</v>
      </c>
      <c r="AH170" s="119"/>
      <c r="AI170" s="121"/>
      <c r="AJ170" s="192">
        <v>112360000</v>
      </c>
      <c r="AK170" s="192">
        <f>AJ170*1.12</f>
        <v>125843200.00000001</v>
      </c>
      <c r="AL170" s="119"/>
      <c r="AM170" s="120"/>
      <c r="AN170" s="192">
        <v>112360000</v>
      </c>
      <c r="AO170" s="192">
        <f>AN170*1.12</f>
        <v>125843200.00000001</v>
      </c>
      <c r="AP170" s="119"/>
      <c r="AQ170" s="120"/>
      <c r="AR170" s="192"/>
      <c r="AS170" s="192"/>
      <c r="AT170" s="119"/>
      <c r="AU170" s="120"/>
      <c r="AV170" s="192"/>
      <c r="AW170" s="192"/>
      <c r="AX170" s="120"/>
      <c r="AY170" s="192">
        <f>AF170+AJ170+AN170+AR170+AV170</f>
        <v>337080000</v>
      </c>
      <c r="AZ170" s="192">
        <f>AY170*1.12</f>
        <v>377529600.00000006</v>
      </c>
      <c r="BA170" s="241" t="s">
        <v>168</v>
      </c>
      <c r="BB170" s="34" t="s">
        <v>218</v>
      </c>
      <c r="BC170" s="34" t="s">
        <v>219</v>
      </c>
      <c r="BD170" s="34"/>
      <c r="BE170" s="34"/>
      <c r="BF170" s="34"/>
      <c r="BG170" s="34"/>
      <c r="BH170" s="34"/>
      <c r="BI170" s="34"/>
      <c r="BJ170" s="34"/>
      <c r="BK170" s="34"/>
      <c r="BL170" s="34"/>
      <c r="BM170" s="34"/>
      <c r="BN170" s="233" t="s">
        <v>484</v>
      </c>
    </row>
    <row r="171" spans="1:67" s="6" customFormat="1" ht="12.95" customHeight="1" x14ac:dyDescent="0.25">
      <c r="A171" s="49" t="s">
        <v>34</v>
      </c>
      <c r="B171" s="45"/>
      <c r="C171" s="233" t="s">
        <v>485</v>
      </c>
      <c r="D171" s="137" t="s">
        <v>63</v>
      </c>
      <c r="E171" s="57"/>
      <c r="F171" s="44" t="s">
        <v>65</v>
      </c>
      <c r="G171" s="34" t="s">
        <v>232</v>
      </c>
      <c r="H171" s="34" t="s">
        <v>233</v>
      </c>
      <c r="I171" s="34" t="s">
        <v>234</v>
      </c>
      <c r="J171" s="49" t="s">
        <v>221</v>
      </c>
      <c r="K171" s="337" t="s">
        <v>9</v>
      </c>
      <c r="L171" s="34" t="s">
        <v>189</v>
      </c>
      <c r="M171" s="34" t="s">
        <v>261</v>
      </c>
      <c r="N171" s="58">
        <v>100</v>
      </c>
      <c r="O171" s="55">
        <v>230000000</v>
      </c>
      <c r="P171" s="132" t="s">
        <v>163</v>
      </c>
      <c r="Q171" s="337" t="s">
        <v>257</v>
      </c>
      <c r="R171" s="34" t="s">
        <v>164</v>
      </c>
      <c r="S171" s="55">
        <v>230000000</v>
      </c>
      <c r="T171" s="132" t="s">
        <v>37</v>
      </c>
      <c r="U171" s="34"/>
      <c r="V171" s="34"/>
      <c r="W171" s="34" t="s">
        <v>258</v>
      </c>
      <c r="X171" s="34" t="s">
        <v>316</v>
      </c>
      <c r="Y171" s="59">
        <v>0</v>
      </c>
      <c r="Z171" s="55">
        <v>100</v>
      </c>
      <c r="AA171" s="55">
        <v>0</v>
      </c>
      <c r="AB171" s="34"/>
      <c r="AC171" s="34" t="s">
        <v>165</v>
      </c>
      <c r="AD171" s="121"/>
      <c r="AE171" s="234"/>
      <c r="AF171" s="338">
        <v>129350000</v>
      </c>
      <c r="AG171" s="338">
        <f t="shared" ref="AG171" si="157">AF171*1.12</f>
        <v>144872000</v>
      </c>
      <c r="AH171" s="119"/>
      <c r="AI171" s="121"/>
      <c r="AJ171" s="338">
        <v>129350000</v>
      </c>
      <c r="AK171" s="338">
        <f t="shared" ref="AK171" si="158">AJ171*1.12</f>
        <v>144872000</v>
      </c>
      <c r="AL171" s="119"/>
      <c r="AM171" s="120"/>
      <c r="AN171" s="192">
        <v>129350000</v>
      </c>
      <c r="AO171" s="192">
        <f>AN171*1.12</f>
        <v>144872000</v>
      </c>
      <c r="AP171" s="119"/>
      <c r="AQ171" s="120"/>
      <c r="AR171" s="192"/>
      <c r="AS171" s="192"/>
      <c r="AT171" s="119"/>
      <c r="AU171" s="120"/>
      <c r="AV171" s="192"/>
      <c r="AW171" s="192"/>
      <c r="AX171" s="120"/>
      <c r="AY171" s="338">
        <f t="shared" ref="AY171" si="159">AF171+AJ171+AN171+AR171+AV171</f>
        <v>388050000</v>
      </c>
      <c r="AZ171" s="338">
        <f t="shared" ref="AZ171" si="160">AY171*1.12</f>
        <v>434616000.00000006</v>
      </c>
      <c r="BA171" s="241" t="s">
        <v>168</v>
      </c>
      <c r="BB171" s="34" t="s">
        <v>220</v>
      </c>
      <c r="BC171" s="34" t="s">
        <v>221</v>
      </c>
      <c r="BD171" s="34"/>
      <c r="BE171" s="34"/>
      <c r="BF171" s="34"/>
      <c r="BG171" s="34"/>
      <c r="BH171" s="34"/>
      <c r="BI171" s="34"/>
      <c r="BJ171" s="34"/>
      <c r="BK171" s="34"/>
      <c r="BL171" s="34"/>
      <c r="BM171" s="34"/>
      <c r="BN171" s="233" t="s">
        <v>485</v>
      </c>
    </row>
    <row r="172" spans="1:67" s="6" customFormat="1" ht="12.95" customHeight="1" x14ac:dyDescent="0.25">
      <c r="A172" s="34" t="s">
        <v>34</v>
      </c>
      <c r="B172" s="45"/>
      <c r="C172" s="233"/>
      <c r="D172" s="137"/>
      <c r="E172" s="57"/>
      <c r="F172" s="44" t="s">
        <v>51</v>
      </c>
      <c r="G172" s="41" t="s">
        <v>222</v>
      </c>
      <c r="H172" s="70" t="s">
        <v>223</v>
      </c>
      <c r="I172" s="70" t="s">
        <v>223</v>
      </c>
      <c r="J172" s="70" t="s">
        <v>487</v>
      </c>
      <c r="K172" s="69" t="s">
        <v>22</v>
      </c>
      <c r="L172" s="34"/>
      <c r="M172" s="34"/>
      <c r="N172" s="133">
        <v>100</v>
      </c>
      <c r="O172" s="41">
        <v>230000000</v>
      </c>
      <c r="P172" s="70" t="s">
        <v>188</v>
      </c>
      <c r="Q172" s="34" t="s">
        <v>329</v>
      </c>
      <c r="R172" s="41" t="s">
        <v>164</v>
      </c>
      <c r="S172" s="41">
        <v>230000000</v>
      </c>
      <c r="T172" s="70" t="s">
        <v>74</v>
      </c>
      <c r="U172" s="41"/>
      <c r="V172" s="34"/>
      <c r="W172" s="34" t="s">
        <v>258</v>
      </c>
      <c r="X172" s="34" t="s">
        <v>316</v>
      </c>
      <c r="Y172" s="59">
        <v>0</v>
      </c>
      <c r="Z172" s="55">
        <v>100</v>
      </c>
      <c r="AA172" s="55">
        <v>0</v>
      </c>
      <c r="AB172" s="34"/>
      <c r="AC172" s="34" t="s">
        <v>165</v>
      </c>
      <c r="AD172" s="121"/>
      <c r="AE172" s="234"/>
      <c r="AF172" s="138">
        <v>5404980</v>
      </c>
      <c r="AG172" s="192">
        <f>AF172*1.12</f>
        <v>6053577.6000000006</v>
      </c>
      <c r="AH172" s="119"/>
      <c r="AI172" s="121"/>
      <c r="AJ172" s="138">
        <v>5404980</v>
      </c>
      <c r="AK172" s="192">
        <f>AJ172*1.12</f>
        <v>6053577.6000000006</v>
      </c>
      <c r="AL172" s="119"/>
      <c r="AM172" s="120"/>
      <c r="AN172" s="138">
        <v>5404980</v>
      </c>
      <c r="AO172" s="192">
        <f>AN172*1.12</f>
        <v>6053577.6000000006</v>
      </c>
      <c r="AP172" s="119"/>
      <c r="AQ172" s="120"/>
      <c r="AR172" s="138"/>
      <c r="AS172" s="192"/>
      <c r="AT172" s="119"/>
      <c r="AU172" s="120"/>
      <c r="AV172" s="192"/>
      <c r="AW172" s="192"/>
      <c r="AX172" s="120"/>
      <c r="AY172" s="192">
        <v>0</v>
      </c>
      <c r="AZ172" s="192">
        <f>AY172*1.12</f>
        <v>0</v>
      </c>
      <c r="BA172" s="41" t="s">
        <v>168</v>
      </c>
      <c r="BB172" s="70" t="s">
        <v>488</v>
      </c>
      <c r="BC172" s="70" t="s">
        <v>487</v>
      </c>
      <c r="BD172" s="34"/>
      <c r="BE172" s="34"/>
      <c r="BF172" s="34"/>
      <c r="BG172" s="34"/>
      <c r="BH172" s="34"/>
      <c r="BI172" s="34"/>
      <c r="BJ172" s="34"/>
      <c r="BK172" s="34"/>
      <c r="BL172" s="34"/>
      <c r="BM172" s="34"/>
      <c r="BN172" s="233" t="s">
        <v>486</v>
      </c>
    </row>
    <row r="173" spans="1:67" s="6" customFormat="1" ht="12.95" customHeight="1" x14ac:dyDescent="0.25">
      <c r="A173" s="34" t="s">
        <v>34</v>
      </c>
      <c r="B173" s="45"/>
      <c r="C173" s="233" t="s">
        <v>486</v>
      </c>
      <c r="D173" s="137" t="s">
        <v>57</v>
      </c>
      <c r="E173" s="57"/>
      <c r="F173" s="44" t="s">
        <v>724</v>
      </c>
      <c r="G173" s="41" t="s">
        <v>222</v>
      </c>
      <c r="H173" s="70" t="s">
        <v>223</v>
      </c>
      <c r="I173" s="70" t="s">
        <v>223</v>
      </c>
      <c r="J173" s="70" t="s">
        <v>487</v>
      </c>
      <c r="K173" s="69" t="s">
        <v>22</v>
      </c>
      <c r="L173" s="34"/>
      <c r="M173" s="34"/>
      <c r="N173" s="133">
        <v>100</v>
      </c>
      <c r="O173" s="41">
        <v>230000000</v>
      </c>
      <c r="P173" s="70" t="s">
        <v>188</v>
      </c>
      <c r="Q173" s="163" t="s">
        <v>274</v>
      </c>
      <c r="R173" s="41" t="s">
        <v>164</v>
      </c>
      <c r="S173" s="41">
        <v>230000000</v>
      </c>
      <c r="T173" s="70" t="s">
        <v>74</v>
      </c>
      <c r="U173" s="41"/>
      <c r="V173" s="34"/>
      <c r="W173" s="34" t="s">
        <v>258</v>
      </c>
      <c r="X173" s="34" t="s">
        <v>316</v>
      </c>
      <c r="Y173" s="59">
        <v>0</v>
      </c>
      <c r="Z173" s="55">
        <v>100</v>
      </c>
      <c r="AA173" s="55">
        <v>0</v>
      </c>
      <c r="AB173" s="34"/>
      <c r="AC173" s="34" t="s">
        <v>165</v>
      </c>
      <c r="AD173" s="121"/>
      <c r="AE173" s="234"/>
      <c r="AF173" s="138">
        <v>5404980</v>
      </c>
      <c r="AG173" s="192">
        <f>AF173*1.12</f>
        <v>6053577.6000000006</v>
      </c>
      <c r="AH173" s="119"/>
      <c r="AI173" s="121"/>
      <c r="AJ173" s="138">
        <v>5404980</v>
      </c>
      <c r="AK173" s="192">
        <f>AJ173*1.12</f>
        <v>6053577.6000000006</v>
      </c>
      <c r="AL173" s="119"/>
      <c r="AM173" s="120"/>
      <c r="AN173" s="138">
        <v>5404980</v>
      </c>
      <c r="AO173" s="192">
        <f>AN173*1.12</f>
        <v>6053577.6000000006</v>
      </c>
      <c r="AP173" s="119"/>
      <c r="AQ173" s="120"/>
      <c r="AR173" s="138"/>
      <c r="AS173" s="192"/>
      <c r="AT173" s="119"/>
      <c r="AU173" s="120"/>
      <c r="AV173" s="192"/>
      <c r="AW173" s="192"/>
      <c r="AX173" s="120"/>
      <c r="AY173" s="192">
        <f>AF173+AJ173+AN173+AR173+AV173</f>
        <v>16214940</v>
      </c>
      <c r="AZ173" s="192">
        <f>AY173*1.12</f>
        <v>18160732.800000001</v>
      </c>
      <c r="BA173" s="41" t="s">
        <v>168</v>
      </c>
      <c r="BB173" s="70" t="s">
        <v>488</v>
      </c>
      <c r="BC173" s="70" t="s">
        <v>487</v>
      </c>
      <c r="BD173" s="34"/>
      <c r="BE173" s="34"/>
      <c r="BF173" s="34"/>
      <c r="BG173" s="34"/>
      <c r="BH173" s="34"/>
      <c r="BI173" s="34"/>
      <c r="BJ173" s="34"/>
      <c r="BK173" s="34"/>
      <c r="BL173" s="34"/>
      <c r="BM173" s="34"/>
    </row>
    <row r="174" spans="1:67" s="6" customFormat="1" ht="12.95" customHeight="1" x14ac:dyDescent="0.25">
      <c r="A174" s="34" t="s">
        <v>34</v>
      </c>
      <c r="B174" s="45"/>
      <c r="C174" s="233"/>
      <c r="D174" s="137"/>
      <c r="E174" s="57"/>
      <c r="F174" s="44" t="s">
        <v>52</v>
      </c>
      <c r="G174" s="41" t="s">
        <v>222</v>
      </c>
      <c r="H174" s="70" t="s">
        <v>223</v>
      </c>
      <c r="I174" s="70" t="s">
        <v>223</v>
      </c>
      <c r="J174" s="70" t="s">
        <v>490</v>
      </c>
      <c r="K174" s="69" t="s">
        <v>22</v>
      </c>
      <c r="L174" s="34"/>
      <c r="M174" s="34"/>
      <c r="N174" s="133">
        <v>100</v>
      </c>
      <c r="O174" s="41">
        <v>230000000</v>
      </c>
      <c r="P174" s="70" t="s">
        <v>188</v>
      </c>
      <c r="Q174" s="34" t="s">
        <v>329</v>
      </c>
      <c r="R174" s="41" t="s">
        <v>164</v>
      </c>
      <c r="S174" s="41">
        <v>230000000</v>
      </c>
      <c r="T174" s="70" t="s">
        <v>37</v>
      </c>
      <c r="U174" s="41"/>
      <c r="V174" s="34"/>
      <c r="W174" s="34" t="s">
        <v>258</v>
      </c>
      <c r="X174" s="34" t="s">
        <v>316</v>
      </c>
      <c r="Y174" s="59">
        <v>0</v>
      </c>
      <c r="Z174" s="55">
        <v>100</v>
      </c>
      <c r="AA174" s="55">
        <v>0</v>
      </c>
      <c r="AB174" s="34"/>
      <c r="AC174" s="34" t="s">
        <v>165</v>
      </c>
      <c r="AD174" s="121"/>
      <c r="AE174" s="234"/>
      <c r="AF174" s="138">
        <v>5815040</v>
      </c>
      <c r="AG174" s="192">
        <f t="shared" ref="AG174:AG185" si="161">AF174*1.12</f>
        <v>6512844.8000000007</v>
      </c>
      <c r="AH174" s="119"/>
      <c r="AI174" s="121"/>
      <c r="AJ174" s="138">
        <v>5815040</v>
      </c>
      <c r="AK174" s="192">
        <f t="shared" ref="AK174:AK185" si="162">AJ174*1.12</f>
        <v>6512844.8000000007</v>
      </c>
      <c r="AL174" s="119"/>
      <c r="AM174" s="120"/>
      <c r="AN174" s="138">
        <v>5815040</v>
      </c>
      <c r="AO174" s="192">
        <f t="shared" ref="AO174:AO185" si="163">AN174*1.12</f>
        <v>6512844.8000000007</v>
      </c>
      <c r="AP174" s="119"/>
      <c r="AQ174" s="120"/>
      <c r="AR174" s="138"/>
      <c r="AS174" s="192"/>
      <c r="AT174" s="119"/>
      <c r="AU174" s="120"/>
      <c r="AV174" s="192"/>
      <c r="AW174" s="192"/>
      <c r="AX174" s="120"/>
      <c r="AY174" s="192">
        <v>0</v>
      </c>
      <c r="AZ174" s="192">
        <f t="shared" ref="AZ174:AZ185" si="164">AY174*1.12</f>
        <v>0</v>
      </c>
      <c r="BA174" s="41" t="s">
        <v>168</v>
      </c>
      <c r="BB174" s="70" t="s">
        <v>491</v>
      </c>
      <c r="BC174" s="70" t="s">
        <v>490</v>
      </c>
      <c r="BD174" s="34"/>
      <c r="BE174" s="34"/>
      <c r="BF174" s="34"/>
      <c r="BG174" s="34"/>
      <c r="BH174" s="34"/>
      <c r="BI174" s="34"/>
      <c r="BJ174" s="34"/>
      <c r="BK174" s="34"/>
      <c r="BL174" s="34"/>
      <c r="BM174" s="34"/>
      <c r="BN174" s="233" t="s">
        <v>489</v>
      </c>
    </row>
    <row r="175" spans="1:67" s="6" customFormat="1" ht="12.95" customHeight="1" x14ac:dyDescent="0.25">
      <c r="A175" s="34" t="s">
        <v>34</v>
      </c>
      <c r="B175" s="45"/>
      <c r="C175" s="233" t="s">
        <v>489</v>
      </c>
      <c r="D175" s="137" t="s">
        <v>56</v>
      </c>
      <c r="E175" s="57"/>
      <c r="F175" s="44" t="s">
        <v>725</v>
      </c>
      <c r="G175" s="41" t="s">
        <v>222</v>
      </c>
      <c r="H175" s="70" t="s">
        <v>223</v>
      </c>
      <c r="I175" s="70" t="s">
        <v>223</v>
      </c>
      <c r="J175" s="70" t="s">
        <v>490</v>
      </c>
      <c r="K175" s="69" t="s">
        <v>22</v>
      </c>
      <c r="L175" s="34"/>
      <c r="M175" s="34"/>
      <c r="N175" s="133">
        <v>100</v>
      </c>
      <c r="O175" s="41">
        <v>230000000</v>
      </c>
      <c r="P175" s="70" t="s">
        <v>188</v>
      </c>
      <c r="Q175" s="163" t="s">
        <v>274</v>
      </c>
      <c r="R175" s="41" t="s">
        <v>164</v>
      </c>
      <c r="S175" s="41">
        <v>230000000</v>
      </c>
      <c r="T175" s="70" t="s">
        <v>37</v>
      </c>
      <c r="U175" s="41"/>
      <c r="V175" s="34"/>
      <c r="W175" s="34" t="s">
        <v>258</v>
      </c>
      <c r="X175" s="34" t="s">
        <v>316</v>
      </c>
      <c r="Y175" s="59">
        <v>0</v>
      </c>
      <c r="Z175" s="55">
        <v>100</v>
      </c>
      <c r="AA175" s="55">
        <v>0</v>
      </c>
      <c r="AB175" s="34"/>
      <c r="AC175" s="34" t="s">
        <v>165</v>
      </c>
      <c r="AD175" s="121"/>
      <c r="AE175" s="234"/>
      <c r="AF175" s="138">
        <v>5815040</v>
      </c>
      <c r="AG175" s="192">
        <f t="shared" si="161"/>
        <v>6512844.8000000007</v>
      </c>
      <c r="AH175" s="119"/>
      <c r="AI175" s="121"/>
      <c r="AJ175" s="138">
        <v>5815040</v>
      </c>
      <c r="AK175" s="192">
        <f t="shared" si="162"/>
        <v>6512844.8000000007</v>
      </c>
      <c r="AL175" s="119"/>
      <c r="AM175" s="120"/>
      <c r="AN175" s="138">
        <v>5815040</v>
      </c>
      <c r="AO175" s="192">
        <f t="shared" si="163"/>
        <v>6512844.8000000007</v>
      </c>
      <c r="AP175" s="119"/>
      <c r="AQ175" s="120"/>
      <c r="AR175" s="138"/>
      <c r="AS175" s="192"/>
      <c r="AT175" s="119"/>
      <c r="AU175" s="120"/>
      <c r="AV175" s="192"/>
      <c r="AW175" s="192"/>
      <c r="AX175" s="120"/>
      <c r="AY175" s="192">
        <f t="shared" ref="AY175:AY185" si="165">AF175+AJ175+AN175+AR175+AV175</f>
        <v>17445120</v>
      </c>
      <c r="AZ175" s="192">
        <f t="shared" si="164"/>
        <v>19538534.400000002</v>
      </c>
      <c r="BA175" s="41" t="s">
        <v>168</v>
      </c>
      <c r="BB175" s="70" t="s">
        <v>491</v>
      </c>
      <c r="BC175" s="70" t="s">
        <v>490</v>
      </c>
      <c r="BD175" s="34"/>
      <c r="BE175" s="34"/>
      <c r="BF175" s="34"/>
      <c r="BG175" s="34"/>
      <c r="BH175" s="34"/>
      <c r="BI175" s="34"/>
      <c r="BJ175" s="34"/>
      <c r="BK175" s="34"/>
      <c r="BL175" s="34"/>
      <c r="BM175" s="34"/>
    </row>
    <row r="176" spans="1:67" s="6" customFormat="1" ht="12.95" customHeight="1" x14ac:dyDescent="0.25">
      <c r="A176" s="34" t="s">
        <v>34</v>
      </c>
      <c r="B176" s="45"/>
      <c r="C176" s="233"/>
      <c r="D176" s="137"/>
      <c r="E176" s="57"/>
      <c r="F176" s="44" t="s">
        <v>53</v>
      </c>
      <c r="G176" s="41" t="s">
        <v>222</v>
      </c>
      <c r="H176" s="70" t="s">
        <v>223</v>
      </c>
      <c r="I176" s="70" t="s">
        <v>223</v>
      </c>
      <c r="J176" s="70" t="s">
        <v>493</v>
      </c>
      <c r="K176" s="69" t="s">
        <v>22</v>
      </c>
      <c r="L176" s="45"/>
      <c r="M176" s="57"/>
      <c r="N176" s="133">
        <v>100</v>
      </c>
      <c r="O176" s="41">
        <v>230000000</v>
      </c>
      <c r="P176" s="70" t="s">
        <v>188</v>
      </c>
      <c r="Q176" s="34" t="s">
        <v>329</v>
      </c>
      <c r="R176" s="41" t="s">
        <v>164</v>
      </c>
      <c r="S176" s="41">
        <v>230000000</v>
      </c>
      <c r="T176" s="70" t="s">
        <v>193</v>
      </c>
      <c r="U176" s="41"/>
      <c r="V176" s="45"/>
      <c r="W176" s="34" t="s">
        <v>258</v>
      </c>
      <c r="X176" s="34" t="s">
        <v>316</v>
      </c>
      <c r="Y176" s="59">
        <v>0</v>
      </c>
      <c r="Z176" s="55">
        <v>100</v>
      </c>
      <c r="AA176" s="55">
        <v>0</v>
      </c>
      <c r="AB176" s="34"/>
      <c r="AC176" s="34" t="s">
        <v>165</v>
      </c>
      <c r="AD176" s="231"/>
      <c r="AE176" s="234"/>
      <c r="AF176" s="138">
        <v>5769610</v>
      </c>
      <c r="AG176" s="192">
        <f t="shared" si="161"/>
        <v>6461963.2000000002</v>
      </c>
      <c r="AH176" s="231"/>
      <c r="AI176" s="234"/>
      <c r="AJ176" s="138">
        <v>5769610</v>
      </c>
      <c r="AK176" s="192">
        <f t="shared" si="162"/>
        <v>6461963.2000000002</v>
      </c>
      <c r="AL176" s="231"/>
      <c r="AM176" s="234"/>
      <c r="AN176" s="138">
        <v>5769610</v>
      </c>
      <c r="AO176" s="192">
        <f t="shared" si="163"/>
        <v>6461963.2000000002</v>
      </c>
      <c r="AP176" s="231"/>
      <c r="AQ176" s="234"/>
      <c r="AR176" s="138"/>
      <c r="AS176" s="192"/>
      <c r="AT176" s="231"/>
      <c r="AU176" s="234"/>
      <c r="AV176" s="231"/>
      <c r="AW176" s="231"/>
      <c r="AX176" s="45"/>
      <c r="AY176" s="192">
        <v>0</v>
      </c>
      <c r="AZ176" s="192">
        <f t="shared" si="164"/>
        <v>0</v>
      </c>
      <c r="BA176" s="41" t="s">
        <v>168</v>
      </c>
      <c r="BB176" s="70" t="s">
        <v>494</v>
      </c>
      <c r="BC176" s="70" t="s">
        <v>493</v>
      </c>
      <c r="BD176" s="57"/>
      <c r="BE176" s="57"/>
      <c r="BF176" s="57"/>
      <c r="BG176" s="57"/>
      <c r="BH176" s="57"/>
      <c r="BI176" s="45"/>
      <c r="BJ176" s="45"/>
      <c r="BK176" s="25"/>
      <c r="BL176" s="34"/>
      <c r="BM176" s="34"/>
      <c r="BN176" s="233" t="s">
        <v>492</v>
      </c>
    </row>
    <row r="177" spans="1:82" s="6" customFormat="1" ht="12.95" customHeight="1" x14ac:dyDescent="0.25">
      <c r="A177" s="34" t="s">
        <v>34</v>
      </c>
      <c r="B177" s="45"/>
      <c r="C177" s="233" t="s">
        <v>492</v>
      </c>
      <c r="D177" s="137" t="s">
        <v>55</v>
      </c>
      <c r="E177" s="57"/>
      <c r="F177" s="44" t="s">
        <v>726</v>
      </c>
      <c r="G177" s="41" t="s">
        <v>222</v>
      </c>
      <c r="H177" s="70" t="s">
        <v>223</v>
      </c>
      <c r="I177" s="70" t="s">
        <v>223</v>
      </c>
      <c r="J177" s="70" t="s">
        <v>493</v>
      </c>
      <c r="K177" s="69" t="s">
        <v>22</v>
      </c>
      <c r="L177" s="45"/>
      <c r="M177" s="57"/>
      <c r="N177" s="133">
        <v>100</v>
      </c>
      <c r="O177" s="41">
        <v>230000000</v>
      </c>
      <c r="P177" s="70" t="s">
        <v>188</v>
      </c>
      <c r="Q177" s="163" t="s">
        <v>274</v>
      </c>
      <c r="R177" s="41" t="s">
        <v>164</v>
      </c>
      <c r="S177" s="41">
        <v>230000000</v>
      </c>
      <c r="T177" s="70" t="s">
        <v>193</v>
      </c>
      <c r="U177" s="41"/>
      <c r="V177" s="45"/>
      <c r="W177" s="34" t="s">
        <v>258</v>
      </c>
      <c r="X177" s="34" t="s">
        <v>316</v>
      </c>
      <c r="Y177" s="59">
        <v>0</v>
      </c>
      <c r="Z177" s="55">
        <v>100</v>
      </c>
      <c r="AA177" s="55">
        <v>0</v>
      </c>
      <c r="AB177" s="34"/>
      <c r="AC177" s="34" t="s">
        <v>165</v>
      </c>
      <c r="AD177" s="231"/>
      <c r="AE177" s="234"/>
      <c r="AF177" s="138">
        <v>5769610</v>
      </c>
      <c r="AG177" s="192">
        <f t="shared" si="161"/>
        <v>6461963.2000000002</v>
      </c>
      <c r="AH177" s="231"/>
      <c r="AI177" s="234"/>
      <c r="AJ177" s="138">
        <v>5769610</v>
      </c>
      <c r="AK177" s="192">
        <f t="shared" si="162"/>
        <v>6461963.2000000002</v>
      </c>
      <c r="AL177" s="231"/>
      <c r="AM177" s="234"/>
      <c r="AN177" s="138">
        <v>5769610</v>
      </c>
      <c r="AO177" s="192">
        <f t="shared" si="163"/>
        <v>6461963.2000000002</v>
      </c>
      <c r="AP177" s="231"/>
      <c r="AQ177" s="234"/>
      <c r="AR177" s="138"/>
      <c r="AS177" s="192"/>
      <c r="AT177" s="231"/>
      <c r="AU177" s="234"/>
      <c r="AV177" s="231"/>
      <c r="AW177" s="231"/>
      <c r="AX177" s="45"/>
      <c r="AY177" s="192">
        <f t="shared" si="165"/>
        <v>17308830</v>
      </c>
      <c r="AZ177" s="192">
        <f t="shared" si="164"/>
        <v>19385889.600000001</v>
      </c>
      <c r="BA177" s="41" t="s">
        <v>168</v>
      </c>
      <c r="BB177" s="70" t="s">
        <v>494</v>
      </c>
      <c r="BC177" s="70" t="s">
        <v>493</v>
      </c>
      <c r="BD177" s="57"/>
      <c r="BE177" s="57"/>
      <c r="BF177" s="57"/>
      <c r="BG177" s="57"/>
      <c r="BH177" s="57"/>
      <c r="BI177" s="45"/>
      <c r="BJ177" s="45"/>
      <c r="BK177" s="25"/>
      <c r="BL177" s="34"/>
      <c r="BM177" s="34"/>
    </row>
    <row r="178" spans="1:82" s="51" customFormat="1" ht="12.95" customHeight="1" x14ac:dyDescent="0.25">
      <c r="A178" s="34" t="s">
        <v>34</v>
      </c>
      <c r="B178" s="45"/>
      <c r="C178" s="233"/>
      <c r="D178" s="137"/>
      <c r="E178" s="57"/>
      <c r="F178" s="42" t="s">
        <v>54</v>
      </c>
      <c r="G178" s="41" t="s">
        <v>222</v>
      </c>
      <c r="H178" s="70" t="s">
        <v>223</v>
      </c>
      <c r="I178" s="70" t="s">
        <v>223</v>
      </c>
      <c r="J178" s="70" t="s">
        <v>496</v>
      </c>
      <c r="K178" s="69" t="s">
        <v>22</v>
      </c>
      <c r="L178" s="45"/>
      <c r="M178" s="57"/>
      <c r="N178" s="133">
        <v>100</v>
      </c>
      <c r="O178" s="41">
        <v>230000000</v>
      </c>
      <c r="P178" s="70" t="s">
        <v>188</v>
      </c>
      <c r="Q178" s="34" t="s">
        <v>329</v>
      </c>
      <c r="R178" s="41" t="s">
        <v>164</v>
      </c>
      <c r="S178" s="41">
        <v>230000000</v>
      </c>
      <c r="T178" s="70" t="s">
        <v>75</v>
      </c>
      <c r="U178" s="41"/>
      <c r="V178" s="45"/>
      <c r="W178" s="34" t="s">
        <v>258</v>
      </c>
      <c r="X178" s="34" t="s">
        <v>316</v>
      </c>
      <c r="Y178" s="59">
        <v>0</v>
      </c>
      <c r="Z178" s="55">
        <v>100</v>
      </c>
      <c r="AA178" s="55">
        <v>0</v>
      </c>
      <c r="AB178" s="34"/>
      <c r="AC178" s="34" t="s">
        <v>165</v>
      </c>
      <c r="AD178" s="231"/>
      <c r="AE178" s="234"/>
      <c r="AF178" s="138">
        <v>4043270</v>
      </c>
      <c r="AG178" s="192">
        <f t="shared" si="161"/>
        <v>4528462.4000000004</v>
      </c>
      <c r="AH178" s="231"/>
      <c r="AI178" s="234"/>
      <c r="AJ178" s="138">
        <v>4043270</v>
      </c>
      <c r="AK178" s="192">
        <f t="shared" si="162"/>
        <v>4528462.4000000004</v>
      </c>
      <c r="AL178" s="231"/>
      <c r="AM178" s="234"/>
      <c r="AN178" s="138">
        <v>4043270</v>
      </c>
      <c r="AO178" s="192">
        <f t="shared" si="163"/>
        <v>4528462.4000000004</v>
      </c>
      <c r="AP178" s="231"/>
      <c r="AQ178" s="234"/>
      <c r="AR178" s="138"/>
      <c r="AS178" s="192"/>
      <c r="AT178" s="231"/>
      <c r="AU178" s="234"/>
      <c r="AV178" s="231"/>
      <c r="AW178" s="231"/>
      <c r="AX178" s="45"/>
      <c r="AY178" s="192">
        <v>0</v>
      </c>
      <c r="AZ178" s="192">
        <f t="shared" si="164"/>
        <v>0</v>
      </c>
      <c r="BA178" s="41" t="s">
        <v>168</v>
      </c>
      <c r="BB178" s="70" t="s">
        <v>497</v>
      </c>
      <c r="BC178" s="70" t="s">
        <v>496</v>
      </c>
      <c r="BD178" s="57"/>
      <c r="BE178" s="57"/>
      <c r="BF178" s="57"/>
      <c r="BG178" s="57"/>
      <c r="BH178" s="57"/>
      <c r="BI178" s="45"/>
      <c r="BJ178" s="45"/>
      <c r="BK178" s="25"/>
      <c r="BL178" s="61"/>
      <c r="BM178" s="61"/>
      <c r="BN178" s="233" t="s">
        <v>495</v>
      </c>
      <c r="BO178" s="62"/>
      <c r="BP178" s="62"/>
      <c r="BQ178" s="62"/>
      <c r="BR178" s="62"/>
      <c r="BS178" s="62"/>
      <c r="BT178" s="62"/>
      <c r="BU178" s="62"/>
      <c r="BV178" s="62"/>
      <c r="BW178" s="62"/>
      <c r="BX178" s="62"/>
      <c r="BY178" s="62"/>
      <c r="BZ178" s="62"/>
      <c r="CA178" s="62"/>
      <c r="CB178" s="62"/>
      <c r="CC178" s="62"/>
      <c r="CD178" s="62"/>
    </row>
    <row r="179" spans="1:82" s="51" customFormat="1" ht="12.95" customHeight="1" x14ac:dyDescent="0.25">
      <c r="A179" s="34" t="s">
        <v>34</v>
      </c>
      <c r="B179" s="45"/>
      <c r="C179" s="233" t="s">
        <v>495</v>
      </c>
      <c r="D179" s="137" t="s">
        <v>54</v>
      </c>
      <c r="E179" s="57"/>
      <c r="F179" s="42" t="s">
        <v>727</v>
      </c>
      <c r="G179" s="41" t="s">
        <v>222</v>
      </c>
      <c r="H179" s="70" t="s">
        <v>223</v>
      </c>
      <c r="I179" s="70" t="s">
        <v>223</v>
      </c>
      <c r="J179" s="70" t="s">
        <v>496</v>
      </c>
      <c r="K179" s="69" t="s">
        <v>22</v>
      </c>
      <c r="L179" s="45"/>
      <c r="M179" s="57"/>
      <c r="N179" s="133">
        <v>100</v>
      </c>
      <c r="O179" s="41">
        <v>230000000</v>
      </c>
      <c r="P179" s="70" t="s">
        <v>188</v>
      </c>
      <c r="Q179" s="163" t="s">
        <v>274</v>
      </c>
      <c r="R179" s="41" t="s">
        <v>164</v>
      </c>
      <c r="S179" s="41">
        <v>230000000</v>
      </c>
      <c r="T179" s="70" t="s">
        <v>75</v>
      </c>
      <c r="U179" s="41"/>
      <c r="V179" s="45"/>
      <c r="W179" s="34" t="s">
        <v>258</v>
      </c>
      <c r="X179" s="34" t="s">
        <v>316</v>
      </c>
      <c r="Y179" s="59">
        <v>0</v>
      </c>
      <c r="Z179" s="55">
        <v>100</v>
      </c>
      <c r="AA179" s="55">
        <v>0</v>
      </c>
      <c r="AB179" s="34"/>
      <c r="AC179" s="34" t="s">
        <v>165</v>
      </c>
      <c r="AD179" s="231"/>
      <c r="AE179" s="234"/>
      <c r="AF179" s="138">
        <v>4043270</v>
      </c>
      <c r="AG179" s="192">
        <f t="shared" si="161"/>
        <v>4528462.4000000004</v>
      </c>
      <c r="AH179" s="231"/>
      <c r="AI179" s="234"/>
      <c r="AJ179" s="138">
        <v>4043270</v>
      </c>
      <c r="AK179" s="192">
        <f t="shared" si="162"/>
        <v>4528462.4000000004</v>
      </c>
      <c r="AL179" s="231"/>
      <c r="AM179" s="234"/>
      <c r="AN179" s="138">
        <v>4043270</v>
      </c>
      <c r="AO179" s="192">
        <f t="shared" si="163"/>
        <v>4528462.4000000004</v>
      </c>
      <c r="AP179" s="231"/>
      <c r="AQ179" s="234"/>
      <c r="AR179" s="138"/>
      <c r="AS179" s="192"/>
      <c r="AT179" s="231"/>
      <c r="AU179" s="234"/>
      <c r="AV179" s="231"/>
      <c r="AW179" s="231"/>
      <c r="AX179" s="45"/>
      <c r="AY179" s="192">
        <f t="shared" si="165"/>
        <v>12129810</v>
      </c>
      <c r="AZ179" s="192">
        <f t="shared" si="164"/>
        <v>13585387.200000001</v>
      </c>
      <c r="BA179" s="41" t="s">
        <v>168</v>
      </c>
      <c r="BB179" s="70" t="s">
        <v>497</v>
      </c>
      <c r="BC179" s="70" t="s">
        <v>496</v>
      </c>
      <c r="BD179" s="57"/>
      <c r="BE179" s="57"/>
      <c r="BF179" s="57"/>
      <c r="BG179" s="57"/>
      <c r="BH179" s="57"/>
      <c r="BI179" s="45"/>
      <c r="BJ179" s="45"/>
      <c r="BK179" s="25"/>
      <c r="BL179" s="61"/>
      <c r="BM179" s="61"/>
      <c r="BN179" s="62"/>
      <c r="BO179" s="62"/>
      <c r="BP179" s="62"/>
      <c r="BQ179" s="62"/>
      <c r="BR179" s="62"/>
      <c r="BS179" s="62"/>
      <c r="BT179" s="62"/>
      <c r="BU179" s="62"/>
      <c r="BV179" s="62"/>
      <c r="BW179" s="62"/>
      <c r="BX179" s="62"/>
      <c r="BY179" s="62"/>
      <c r="BZ179" s="62"/>
      <c r="CA179" s="62"/>
      <c r="CB179" s="62"/>
      <c r="CC179" s="62"/>
    </row>
    <row r="180" spans="1:82" s="6" customFormat="1" ht="12.95" customHeight="1" x14ac:dyDescent="0.25">
      <c r="A180" s="34" t="s">
        <v>34</v>
      </c>
      <c r="B180" s="45"/>
      <c r="C180" s="233"/>
      <c r="D180" s="137"/>
      <c r="E180" s="57"/>
      <c r="F180" s="44" t="s">
        <v>55</v>
      </c>
      <c r="G180" s="41" t="s">
        <v>222</v>
      </c>
      <c r="H180" s="70" t="s">
        <v>223</v>
      </c>
      <c r="I180" s="70" t="s">
        <v>223</v>
      </c>
      <c r="J180" s="70" t="s">
        <v>499</v>
      </c>
      <c r="K180" s="69" t="s">
        <v>22</v>
      </c>
      <c r="L180" s="45"/>
      <c r="M180" s="57"/>
      <c r="N180" s="133">
        <v>100</v>
      </c>
      <c r="O180" s="41">
        <v>230000000</v>
      </c>
      <c r="P180" s="70" t="s">
        <v>188</v>
      </c>
      <c r="Q180" s="34" t="s">
        <v>329</v>
      </c>
      <c r="R180" s="41" t="s">
        <v>164</v>
      </c>
      <c r="S180" s="41">
        <v>230000000</v>
      </c>
      <c r="T180" s="70" t="s">
        <v>35</v>
      </c>
      <c r="U180" s="41"/>
      <c r="V180" s="45"/>
      <c r="W180" s="34" t="s">
        <v>258</v>
      </c>
      <c r="X180" s="34" t="s">
        <v>316</v>
      </c>
      <c r="Y180" s="59">
        <v>0</v>
      </c>
      <c r="Z180" s="55">
        <v>100</v>
      </c>
      <c r="AA180" s="55">
        <v>0</v>
      </c>
      <c r="AB180" s="34"/>
      <c r="AC180" s="34" t="s">
        <v>165</v>
      </c>
      <c r="AD180" s="231"/>
      <c r="AE180" s="234"/>
      <c r="AF180" s="138">
        <v>1771768.44</v>
      </c>
      <c r="AG180" s="192">
        <f t="shared" si="161"/>
        <v>1984380.6528</v>
      </c>
      <c r="AH180" s="231"/>
      <c r="AI180" s="234"/>
      <c r="AJ180" s="138">
        <v>1771768.44</v>
      </c>
      <c r="AK180" s="192">
        <f t="shared" si="162"/>
        <v>1984380.6528</v>
      </c>
      <c r="AL180" s="231"/>
      <c r="AM180" s="234"/>
      <c r="AN180" s="138">
        <v>1771768.44</v>
      </c>
      <c r="AO180" s="192">
        <f t="shared" si="163"/>
        <v>1984380.6528</v>
      </c>
      <c r="AP180" s="231"/>
      <c r="AQ180" s="234"/>
      <c r="AR180" s="138"/>
      <c r="AS180" s="192"/>
      <c r="AT180" s="231"/>
      <c r="AU180" s="234"/>
      <c r="AV180" s="231"/>
      <c r="AW180" s="231"/>
      <c r="AX180" s="45"/>
      <c r="AY180" s="192">
        <v>0</v>
      </c>
      <c r="AZ180" s="192">
        <f t="shared" si="164"/>
        <v>0</v>
      </c>
      <c r="BA180" s="41" t="s">
        <v>168</v>
      </c>
      <c r="BB180" s="70" t="s">
        <v>500</v>
      </c>
      <c r="BC180" s="70" t="s">
        <v>499</v>
      </c>
      <c r="BD180" s="57"/>
      <c r="BE180" s="57"/>
      <c r="BF180" s="57"/>
      <c r="BG180" s="57"/>
      <c r="BH180" s="57"/>
      <c r="BI180" s="45"/>
      <c r="BJ180" s="45"/>
      <c r="BK180" s="25"/>
      <c r="BL180" s="34"/>
      <c r="BM180" s="34"/>
      <c r="BN180" s="233" t="s">
        <v>498</v>
      </c>
    </row>
    <row r="181" spans="1:82" s="6" customFormat="1" ht="12.95" customHeight="1" x14ac:dyDescent="0.25">
      <c r="A181" s="34" t="s">
        <v>34</v>
      </c>
      <c r="B181" s="45"/>
      <c r="C181" s="233" t="s">
        <v>498</v>
      </c>
      <c r="D181" s="137" t="s">
        <v>53</v>
      </c>
      <c r="E181" s="57"/>
      <c r="F181" s="44" t="s">
        <v>728</v>
      </c>
      <c r="G181" s="41" t="s">
        <v>222</v>
      </c>
      <c r="H181" s="70" t="s">
        <v>223</v>
      </c>
      <c r="I181" s="70" t="s">
        <v>223</v>
      </c>
      <c r="J181" s="70" t="s">
        <v>499</v>
      </c>
      <c r="K181" s="69" t="s">
        <v>22</v>
      </c>
      <c r="L181" s="45"/>
      <c r="M181" s="57"/>
      <c r="N181" s="133">
        <v>100</v>
      </c>
      <c r="O181" s="41">
        <v>230000000</v>
      </c>
      <c r="P181" s="70" t="s">
        <v>188</v>
      </c>
      <c r="Q181" s="163" t="s">
        <v>274</v>
      </c>
      <c r="R181" s="41" t="s">
        <v>164</v>
      </c>
      <c r="S181" s="41">
        <v>230000000</v>
      </c>
      <c r="T181" s="70" t="s">
        <v>35</v>
      </c>
      <c r="U181" s="41"/>
      <c r="V181" s="45"/>
      <c r="W181" s="34" t="s">
        <v>258</v>
      </c>
      <c r="X181" s="34" t="s">
        <v>316</v>
      </c>
      <c r="Y181" s="59">
        <v>0</v>
      </c>
      <c r="Z181" s="55">
        <v>100</v>
      </c>
      <c r="AA181" s="55">
        <v>0</v>
      </c>
      <c r="AB181" s="34"/>
      <c r="AC181" s="34" t="s">
        <v>165</v>
      </c>
      <c r="AD181" s="231"/>
      <c r="AE181" s="234"/>
      <c r="AF181" s="138">
        <v>1771768.44</v>
      </c>
      <c r="AG181" s="192">
        <f t="shared" si="161"/>
        <v>1984380.6528</v>
      </c>
      <c r="AH181" s="231"/>
      <c r="AI181" s="234"/>
      <c r="AJ181" s="138">
        <v>1771768.44</v>
      </c>
      <c r="AK181" s="192">
        <f t="shared" si="162"/>
        <v>1984380.6528</v>
      </c>
      <c r="AL181" s="231"/>
      <c r="AM181" s="234"/>
      <c r="AN181" s="138">
        <v>1771768.44</v>
      </c>
      <c r="AO181" s="192">
        <f t="shared" si="163"/>
        <v>1984380.6528</v>
      </c>
      <c r="AP181" s="231"/>
      <c r="AQ181" s="234"/>
      <c r="AR181" s="138"/>
      <c r="AS181" s="192"/>
      <c r="AT181" s="231"/>
      <c r="AU181" s="234"/>
      <c r="AV181" s="231"/>
      <c r="AW181" s="231"/>
      <c r="AX181" s="45"/>
      <c r="AY181" s="192">
        <f t="shared" si="165"/>
        <v>5315305.32</v>
      </c>
      <c r="AZ181" s="192">
        <f t="shared" si="164"/>
        <v>5953141.9584000008</v>
      </c>
      <c r="BA181" s="41" t="s">
        <v>168</v>
      </c>
      <c r="BB181" s="70" t="s">
        <v>500</v>
      </c>
      <c r="BC181" s="70" t="s">
        <v>499</v>
      </c>
      <c r="BD181" s="57"/>
      <c r="BE181" s="57"/>
      <c r="BF181" s="57"/>
      <c r="BG181" s="57"/>
      <c r="BH181" s="57"/>
      <c r="BI181" s="45"/>
      <c r="BJ181" s="45"/>
      <c r="BK181" s="25"/>
      <c r="BL181" s="34"/>
      <c r="BM181" s="34"/>
    </row>
    <row r="182" spans="1:82" s="6" customFormat="1" ht="12.95" customHeight="1" x14ac:dyDescent="0.25">
      <c r="A182" s="34" t="s">
        <v>34</v>
      </c>
      <c r="B182" s="45"/>
      <c r="C182" s="233"/>
      <c r="D182" s="137"/>
      <c r="E182" s="57"/>
      <c r="F182" s="44" t="s">
        <v>56</v>
      </c>
      <c r="G182" s="41" t="s">
        <v>222</v>
      </c>
      <c r="H182" s="70" t="s">
        <v>223</v>
      </c>
      <c r="I182" s="70" t="s">
        <v>223</v>
      </c>
      <c r="J182" s="70" t="s">
        <v>502</v>
      </c>
      <c r="K182" s="69" t="s">
        <v>22</v>
      </c>
      <c r="L182" s="45"/>
      <c r="M182" s="57"/>
      <c r="N182" s="133">
        <v>100</v>
      </c>
      <c r="O182" s="41">
        <v>230000000</v>
      </c>
      <c r="P182" s="70" t="s">
        <v>188</v>
      </c>
      <c r="Q182" s="34" t="s">
        <v>329</v>
      </c>
      <c r="R182" s="41" t="s">
        <v>164</v>
      </c>
      <c r="S182" s="41">
        <v>230000000</v>
      </c>
      <c r="T182" s="70" t="s">
        <v>35</v>
      </c>
      <c r="U182" s="41"/>
      <c r="V182" s="45"/>
      <c r="W182" s="34" t="s">
        <v>258</v>
      </c>
      <c r="X182" s="34" t="s">
        <v>316</v>
      </c>
      <c r="Y182" s="59">
        <v>0</v>
      </c>
      <c r="Z182" s="55">
        <v>100</v>
      </c>
      <c r="AA182" s="55">
        <v>0</v>
      </c>
      <c r="AB182" s="34"/>
      <c r="AC182" s="34" t="s">
        <v>165</v>
      </c>
      <c r="AD182" s="231"/>
      <c r="AE182" s="231"/>
      <c r="AF182" s="138">
        <v>1226534.3999999999</v>
      </c>
      <c r="AG182" s="192">
        <f t="shared" si="161"/>
        <v>1373718.5279999999</v>
      </c>
      <c r="AH182" s="231"/>
      <c r="AI182" s="231"/>
      <c r="AJ182" s="138">
        <v>1226534.3999999999</v>
      </c>
      <c r="AK182" s="192">
        <f t="shared" si="162"/>
        <v>1373718.5279999999</v>
      </c>
      <c r="AL182" s="231"/>
      <c r="AM182" s="231"/>
      <c r="AN182" s="138">
        <v>1226534.3999999999</v>
      </c>
      <c r="AO182" s="192">
        <f t="shared" si="163"/>
        <v>1373718.5279999999</v>
      </c>
      <c r="AP182" s="231"/>
      <c r="AQ182" s="231"/>
      <c r="AR182" s="138"/>
      <c r="AS182" s="192"/>
      <c r="AT182" s="231"/>
      <c r="AU182" s="231"/>
      <c r="AV182" s="45"/>
      <c r="AW182" s="60"/>
      <c r="AX182" s="232"/>
      <c r="AY182" s="192">
        <v>0</v>
      </c>
      <c r="AZ182" s="192">
        <f t="shared" si="164"/>
        <v>0</v>
      </c>
      <c r="BA182" s="41" t="s">
        <v>168</v>
      </c>
      <c r="BB182" s="70" t="s">
        <v>503</v>
      </c>
      <c r="BC182" s="70" t="s">
        <v>502</v>
      </c>
      <c r="BD182" s="57"/>
      <c r="BE182" s="57"/>
      <c r="BF182" s="57"/>
      <c r="BG182" s="45"/>
      <c r="BH182" s="45"/>
      <c r="BI182" s="25"/>
      <c r="BJ182" s="44"/>
      <c r="BK182" s="44"/>
      <c r="BL182" s="34"/>
      <c r="BM182" s="34"/>
      <c r="BN182" s="233" t="s">
        <v>501</v>
      </c>
    </row>
    <row r="183" spans="1:82" s="6" customFormat="1" ht="12.95" customHeight="1" x14ac:dyDescent="0.25">
      <c r="A183" s="34" t="s">
        <v>34</v>
      </c>
      <c r="B183" s="45"/>
      <c r="C183" s="233" t="s">
        <v>501</v>
      </c>
      <c r="D183" s="137" t="s">
        <v>52</v>
      </c>
      <c r="E183" s="57"/>
      <c r="F183" s="44" t="s">
        <v>729</v>
      </c>
      <c r="G183" s="41" t="s">
        <v>222</v>
      </c>
      <c r="H183" s="70" t="s">
        <v>223</v>
      </c>
      <c r="I183" s="70" t="s">
        <v>223</v>
      </c>
      <c r="J183" s="70" t="s">
        <v>502</v>
      </c>
      <c r="K183" s="69" t="s">
        <v>22</v>
      </c>
      <c r="L183" s="45"/>
      <c r="M183" s="57"/>
      <c r="N183" s="133">
        <v>100</v>
      </c>
      <c r="O183" s="41">
        <v>230000000</v>
      </c>
      <c r="P183" s="70" t="s">
        <v>188</v>
      </c>
      <c r="Q183" s="163" t="s">
        <v>274</v>
      </c>
      <c r="R183" s="41" t="s">
        <v>164</v>
      </c>
      <c r="S183" s="41">
        <v>230000000</v>
      </c>
      <c r="T183" s="70" t="s">
        <v>35</v>
      </c>
      <c r="U183" s="41"/>
      <c r="V183" s="45"/>
      <c r="W183" s="34" t="s">
        <v>258</v>
      </c>
      <c r="X183" s="34" t="s">
        <v>316</v>
      </c>
      <c r="Y183" s="59">
        <v>0</v>
      </c>
      <c r="Z183" s="55">
        <v>100</v>
      </c>
      <c r="AA183" s="55">
        <v>0</v>
      </c>
      <c r="AB183" s="34"/>
      <c r="AC183" s="34" t="s">
        <v>165</v>
      </c>
      <c r="AD183" s="231"/>
      <c r="AE183" s="231"/>
      <c r="AF183" s="138">
        <v>1226534.3999999999</v>
      </c>
      <c r="AG183" s="192">
        <f t="shared" si="161"/>
        <v>1373718.5279999999</v>
      </c>
      <c r="AH183" s="231"/>
      <c r="AI183" s="231"/>
      <c r="AJ183" s="138">
        <v>1226534.3999999999</v>
      </c>
      <c r="AK183" s="192">
        <f t="shared" si="162"/>
        <v>1373718.5279999999</v>
      </c>
      <c r="AL183" s="231"/>
      <c r="AM183" s="231"/>
      <c r="AN183" s="138">
        <v>1226534.3999999999</v>
      </c>
      <c r="AO183" s="192">
        <f t="shared" si="163"/>
        <v>1373718.5279999999</v>
      </c>
      <c r="AP183" s="231"/>
      <c r="AQ183" s="231"/>
      <c r="AR183" s="138"/>
      <c r="AS183" s="192"/>
      <c r="AT183" s="231"/>
      <c r="AU183" s="231"/>
      <c r="AV183" s="45"/>
      <c r="AW183" s="60"/>
      <c r="AX183" s="232"/>
      <c r="AY183" s="192">
        <f t="shared" si="165"/>
        <v>3679603.1999999997</v>
      </c>
      <c r="AZ183" s="192">
        <f t="shared" si="164"/>
        <v>4121155.5840000003</v>
      </c>
      <c r="BA183" s="41" t="s">
        <v>168</v>
      </c>
      <c r="BB183" s="70" t="s">
        <v>503</v>
      </c>
      <c r="BC183" s="70" t="s">
        <v>502</v>
      </c>
      <c r="BD183" s="57"/>
      <c r="BE183" s="57"/>
      <c r="BF183" s="57"/>
      <c r="BG183" s="45"/>
      <c r="BH183" s="45"/>
      <c r="BI183" s="25"/>
      <c r="BJ183" s="44"/>
      <c r="BK183" s="44"/>
      <c r="BL183" s="34"/>
      <c r="BM183" s="34"/>
    </row>
    <row r="184" spans="1:82" s="51" customFormat="1" ht="12.95" customHeight="1" x14ac:dyDescent="0.25">
      <c r="A184" s="34" t="s">
        <v>34</v>
      </c>
      <c r="B184" s="45"/>
      <c r="C184" s="233"/>
      <c r="D184" s="137"/>
      <c r="E184" s="57"/>
      <c r="F184" s="42" t="s">
        <v>57</v>
      </c>
      <c r="G184" s="41" t="s">
        <v>222</v>
      </c>
      <c r="H184" s="70" t="s">
        <v>223</v>
      </c>
      <c r="I184" s="70" t="s">
        <v>223</v>
      </c>
      <c r="J184" s="70" t="s">
        <v>505</v>
      </c>
      <c r="K184" s="69" t="s">
        <v>22</v>
      </c>
      <c r="L184" s="45"/>
      <c r="M184" s="57"/>
      <c r="N184" s="133">
        <v>100</v>
      </c>
      <c r="O184" s="41">
        <v>230000000</v>
      </c>
      <c r="P184" s="70" t="s">
        <v>188</v>
      </c>
      <c r="Q184" s="34" t="s">
        <v>329</v>
      </c>
      <c r="R184" s="41" t="s">
        <v>164</v>
      </c>
      <c r="S184" s="41">
        <v>230000000</v>
      </c>
      <c r="T184" s="70" t="s">
        <v>35</v>
      </c>
      <c r="U184" s="41"/>
      <c r="V184" s="45"/>
      <c r="W184" s="34" t="s">
        <v>258</v>
      </c>
      <c r="X184" s="34" t="s">
        <v>316</v>
      </c>
      <c r="Y184" s="59">
        <v>0</v>
      </c>
      <c r="Z184" s="55">
        <v>100</v>
      </c>
      <c r="AA184" s="55">
        <v>0</v>
      </c>
      <c r="AB184" s="34"/>
      <c r="AC184" s="34" t="s">
        <v>165</v>
      </c>
      <c r="AD184" s="231"/>
      <c r="AE184" s="231"/>
      <c r="AF184" s="138">
        <v>6240000</v>
      </c>
      <c r="AG184" s="192">
        <f t="shared" si="161"/>
        <v>6988800.0000000009</v>
      </c>
      <c r="AH184" s="231"/>
      <c r="AI184" s="231"/>
      <c r="AJ184" s="138">
        <v>6240000</v>
      </c>
      <c r="AK184" s="192">
        <f t="shared" si="162"/>
        <v>6988800.0000000009</v>
      </c>
      <c r="AL184" s="231"/>
      <c r="AM184" s="231"/>
      <c r="AN184" s="138">
        <v>6240000</v>
      </c>
      <c r="AO184" s="192">
        <f t="shared" si="163"/>
        <v>6988800.0000000009</v>
      </c>
      <c r="AP184" s="231"/>
      <c r="AQ184" s="231"/>
      <c r="AR184" s="138"/>
      <c r="AS184" s="192"/>
      <c r="AT184" s="231"/>
      <c r="AU184" s="231"/>
      <c r="AV184" s="45"/>
      <c r="AW184" s="60"/>
      <c r="AX184" s="232"/>
      <c r="AY184" s="192">
        <v>0</v>
      </c>
      <c r="AZ184" s="192">
        <f t="shared" si="164"/>
        <v>0</v>
      </c>
      <c r="BA184" s="41" t="s">
        <v>168</v>
      </c>
      <c r="BB184" s="70" t="s">
        <v>506</v>
      </c>
      <c r="BC184" s="70" t="s">
        <v>505</v>
      </c>
      <c r="BD184" s="57"/>
      <c r="BE184" s="57"/>
      <c r="BF184" s="57"/>
      <c r="BG184" s="45"/>
      <c r="BH184" s="45"/>
      <c r="BI184" s="25"/>
      <c r="BJ184" s="44"/>
      <c r="BK184" s="44"/>
      <c r="BL184" s="63"/>
      <c r="BM184" s="61"/>
      <c r="BN184" s="233" t="s">
        <v>504</v>
      </c>
      <c r="BO184" s="64"/>
      <c r="BP184" s="64"/>
      <c r="BQ184" s="64"/>
      <c r="BR184" s="64"/>
      <c r="BS184" s="64"/>
      <c r="BT184" s="64"/>
      <c r="BU184" s="64"/>
      <c r="BV184" s="64"/>
      <c r="BW184" s="64"/>
      <c r="BX184" s="64"/>
      <c r="BY184" s="64"/>
      <c r="BZ184" s="64"/>
      <c r="CA184" s="64"/>
      <c r="CB184" s="64"/>
      <c r="CC184" s="64"/>
      <c r="CD184" s="64"/>
    </row>
    <row r="185" spans="1:82" s="51" customFormat="1" ht="12.95" customHeight="1" x14ac:dyDescent="0.25">
      <c r="A185" s="34" t="s">
        <v>34</v>
      </c>
      <c r="B185" s="45"/>
      <c r="C185" s="233" t="s">
        <v>504</v>
      </c>
      <c r="D185" s="137" t="s">
        <v>51</v>
      </c>
      <c r="E185" s="57"/>
      <c r="F185" s="42" t="s">
        <v>730</v>
      </c>
      <c r="G185" s="41" t="s">
        <v>222</v>
      </c>
      <c r="H185" s="70" t="s">
        <v>223</v>
      </c>
      <c r="I185" s="70" t="s">
        <v>223</v>
      </c>
      <c r="J185" s="70" t="s">
        <v>505</v>
      </c>
      <c r="K185" s="69" t="s">
        <v>22</v>
      </c>
      <c r="L185" s="45"/>
      <c r="M185" s="57"/>
      <c r="N185" s="133">
        <v>100</v>
      </c>
      <c r="O185" s="41">
        <v>230000000</v>
      </c>
      <c r="P185" s="70" t="s">
        <v>188</v>
      </c>
      <c r="Q185" s="163" t="s">
        <v>274</v>
      </c>
      <c r="R185" s="41" t="s">
        <v>164</v>
      </c>
      <c r="S185" s="41">
        <v>230000000</v>
      </c>
      <c r="T185" s="70" t="s">
        <v>35</v>
      </c>
      <c r="U185" s="41"/>
      <c r="V185" s="45"/>
      <c r="W185" s="34" t="s">
        <v>258</v>
      </c>
      <c r="X185" s="34" t="s">
        <v>316</v>
      </c>
      <c r="Y185" s="59">
        <v>0</v>
      </c>
      <c r="Z185" s="55">
        <v>100</v>
      </c>
      <c r="AA185" s="55">
        <v>0</v>
      </c>
      <c r="AB185" s="34"/>
      <c r="AC185" s="34" t="s">
        <v>165</v>
      </c>
      <c r="AD185" s="231"/>
      <c r="AE185" s="231"/>
      <c r="AF185" s="138">
        <v>6240000</v>
      </c>
      <c r="AG185" s="192">
        <f t="shared" si="161"/>
        <v>6988800.0000000009</v>
      </c>
      <c r="AH185" s="231"/>
      <c r="AI185" s="231"/>
      <c r="AJ185" s="138">
        <v>6240000</v>
      </c>
      <c r="AK185" s="192">
        <f t="shared" si="162"/>
        <v>6988800.0000000009</v>
      </c>
      <c r="AL185" s="231"/>
      <c r="AM185" s="231"/>
      <c r="AN185" s="138">
        <v>6240000</v>
      </c>
      <c r="AO185" s="192">
        <f t="shared" si="163"/>
        <v>6988800.0000000009</v>
      </c>
      <c r="AP185" s="231"/>
      <c r="AQ185" s="231"/>
      <c r="AR185" s="138"/>
      <c r="AS185" s="192"/>
      <c r="AT185" s="231"/>
      <c r="AU185" s="231"/>
      <c r="AV185" s="45"/>
      <c r="AW185" s="60"/>
      <c r="AX185" s="232"/>
      <c r="AY185" s="192">
        <f t="shared" si="165"/>
        <v>18720000</v>
      </c>
      <c r="AZ185" s="192">
        <f t="shared" si="164"/>
        <v>20966400.000000004</v>
      </c>
      <c r="BA185" s="41" t="s">
        <v>168</v>
      </c>
      <c r="BB185" s="70" t="s">
        <v>506</v>
      </c>
      <c r="BC185" s="70" t="s">
        <v>505</v>
      </c>
      <c r="BD185" s="57"/>
      <c r="BE185" s="57"/>
      <c r="BF185" s="57"/>
      <c r="BG185" s="45"/>
      <c r="BH185" s="45"/>
      <c r="BI185" s="25"/>
      <c r="BJ185" s="44"/>
      <c r="BK185" s="44"/>
      <c r="BL185" s="63"/>
      <c r="BM185" s="61"/>
      <c r="BN185" s="64"/>
      <c r="BO185" s="64"/>
      <c r="BP185" s="64"/>
      <c r="BQ185" s="64"/>
      <c r="BR185" s="64"/>
      <c r="BS185" s="64"/>
      <c r="BT185" s="64"/>
      <c r="BU185" s="64"/>
      <c r="BV185" s="64"/>
      <c r="BW185" s="64"/>
      <c r="BX185" s="64"/>
      <c r="BY185" s="64"/>
      <c r="BZ185" s="64"/>
      <c r="CA185" s="64"/>
      <c r="CB185" s="64"/>
      <c r="CC185" s="64"/>
    </row>
    <row r="186" spans="1:82" s="6" customFormat="1" ht="12.95" customHeight="1" x14ac:dyDescent="0.25">
      <c r="A186" s="142" t="s">
        <v>507</v>
      </c>
      <c r="B186" s="81"/>
      <c r="C186" s="233"/>
      <c r="D186" s="137"/>
      <c r="E186" s="32"/>
      <c r="F186" s="44" t="s">
        <v>246</v>
      </c>
      <c r="G186" s="41" t="s">
        <v>509</v>
      </c>
      <c r="H186" s="134" t="s">
        <v>510</v>
      </c>
      <c r="I186" s="135" t="s">
        <v>511</v>
      </c>
      <c r="J186" s="70" t="s">
        <v>512</v>
      </c>
      <c r="K186" s="29" t="s">
        <v>22</v>
      </c>
      <c r="L186" s="81"/>
      <c r="M186" s="25"/>
      <c r="N186" s="133">
        <v>90</v>
      </c>
      <c r="O186" s="41">
        <v>230000000</v>
      </c>
      <c r="P186" s="339" t="s">
        <v>188</v>
      </c>
      <c r="Q186" s="41" t="s">
        <v>329</v>
      </c>
      <c r="R186" s="83" t="s">
        <v>164</v>
      </c>
      <c r="S186" s="136">
        <v>234200000</v>
      </c>
      <c r="T186" s="70" t="s">
        <v>513</v>
      </c>
      <c r="U186" s="25"/>
      <c r="V186" s="25"/>
      <c r="W186" s="34" t="s">
        <v>258</v>
      </c>
      <c r="X186" s="25" t="s">
        <v>173</v>
      </c>
      <c r="Y186" s="137">
        <v>0</v>
      </c>
      <c r="Z186" s="137">
        <v>100</v>
      </c>
      <c r="AA186" s="137">
        <v>0</v>
      </c>
      <c r="AB186" s="25"/>
      <c r="AC186" s="34" t="s">
        <v>165</v>
      </c>
      <c r="AD186" s="25"/>
      <c r="AE186" s="89"/>
      <c r="AF186" s="138">
        <v>258029712</v>
      </c>
      <c r="AG186" s="138">
        <f>IF(AC186="С НДС",AF186*1.12,AF186)</f>
        <v>288993277.44000006</v>
      </c>
      <c r="AH186" s="340"/>
      <c r="AI186" s="341"/>
      <c r="AJ186" s="138">
        <v>256935180</v>
      </c>
      <c r="AK186" s="138">
        <f>IF(AC186="С НДС",AJ186*1.12,AJ186)</f>
        <v>287767401.60000002</v>
      </c>
      <c r="AL186" s="340"/>
      <c r="AM186" s="73"/>
      <c r="AN186" s="73"/>
      <c r="AO186" s="73"/>
      <c r="AP186" s="73"/>
      <c r="AQ186" s="73"/>
      <c r="AR186" s="25"/>
      <c r="AS186" s="25"/>
      <c r="AT186" s="25"/>
      <c r="AU186" s="25"/>
      <c r="AV186" s="25"/>
      <c r="AW186" s="25"/>
      <c r="AX186" s="89"/>
      <c r="AY186" s="328">
        <v>0</v>
      </c>
      <c r="AZ186" s="328">
        <v>0</v>
      </c>
      <c r="BA186" s="83" t="s">
        <v>168</v>
      </c>
      <c r="BB186" s="70" t="s">
        <v>512</v>
      </c>
      <c r="BC186" s="70" t="s">
        <v>512</v>
      </c>
      <c r="BD186" s="25"/>
      <c r="BE186" s="25"/>
      <c r="BF186" s="45"/>
      <c r="BG186" s="25"/>
      <c r="BH186" s="25"/>
      <c r="BI186" s="45"/>
      <c r="BJ186" s="25"/>
      <c r="BK186" s="89"/>
      <c r="BL186" s="34"/>
      <c r="BM186" s="41" t="s">
        <v>569</v>
      </c>
      <c r="BN186" s="233" t="s">
        <v>508</v>
      </c>
    </row>
    <row r="187" spans="1:82" s="6" customFormat="1" ht="12.95" customHeight="1" x14ac:dyDescent="0.25">
      <c r="A187" s="142" t="s">
        <v>507</v>
      </c>
      <c r="B187" s="81"/>
      <c r="C187" s="233"/>
      <c r="D187" s="137"/>
      <c r="E187" s="32"/>
      <c r="F187" s="44" t="s">
        <v>245</v>
      </c>
      <c r="G187" s="41" t="s">
        <v>509</v>
      </c>
      <c r="H187" s="134" t="s">
        <v>510</v>
      </c>
      <c r="I187" s="135" t="s">
        <v>511</v>
      </c>
      <c r="J187" s="70" t="s">
        <v>515</v>
      </c>
      <c r="K187" s="29" t="s">
        <v>22</v>
      </c>
      <c r="L187" s="81"/>
      <c r="M187" s="25"/>
      <c r="N187" s="133">
        <v>90</v>
      </c>
      <c r="O187" s="41">
        <v>230000000</v>
      </c>
      <c r="P187" s="339" t="s">
        <v>188</v>
      </c>
      <c r="Q187" s="41" t="s">
        <v>329</v>
      </c>
      <c r="R187" s="83" t="s">
        <v>164</v>
      </c>
      <c r="S187" s="136">
        <v>233600000</v>
      </c>
      <c r="T187" s="70" t="s">
        <v>516</v>
      </c>
      <c r="U187" s="25"/>
      <c r="V187" s="25"/>
      <c r="W187" s="34" t="s">
        <v>258</v>
      </c>
      <c r="X187" s="25" t="s">
        <v>173</v>
      </c>
      <c r="Y187" s="137">
        <v>0</v>
      </c>
      <c r="Z187" s="137">
        <v>100</v>
      </c>
      <c r="AA187" s="137">
        <v>0</v>
      </c>
      <c r="AB187" s="25"/>
      <c r="AC187" s="70" t="s">
        <v>165</v>
      </c>
      <c r="AD187" s="25"/>
      <c r="AE187" s="89"/>
      <c r="AF187" s="138">
        <v>278887320</v>
      </c>
      <c r="AG187" s="138">
        <f>IF(AC187="С НДС",AF187*1.12,AF187)</f>
        <v>312353798.40000004</v>
      </c>
      <c r="AH187" s="340"/>
      <c r="AI187" s="341"/>
      <c r="AJ187" s="138">
        <v>277735800</v>
      </c>
      <c r="AK187" s="138">
        <f>IF(AC187="С НДС",AJ187*1.12,AJ187)</f>
        <v>311064096</v>
      </c>
      <c r="AL187" s="340"/>
      <c r="AM187" s="73"/>
      <c r="AN187" s="73"/>
      <c r="AO187" s="73"/>
      <c r="AP187" s="73"/>
      <c r="AQ187" s="73"/>
      <c r="AR187" s="25"/>
      <c r="AS187" s="25"/>
      <c r="AT187" s="25"/>
      <c r="AU187" s="25"/>
      <c r="AV187" s="25"/>
      <c r="AW187" s="25"/>
      <c r="AX187" s="342"/>
      <c r="AY187" s="328">
        <v>0</v>
      </c>
      <c r="AZ187" s="328">
        <v>0</v>
      </c>
      <c r="BA187" s="83" t="s">
        <v>168</v>
      </c>
      <c r="BB187" s="70" t="s">
        <v>515</v>
      </c>
      <c r="BC187" s="70" t="s">
        <v>515</v>
      </c>
      <c r="BD187" s="25"/>
      <c r="BE187" s="45"/>
      <c r="BF187" s="25"/>
      <c r="BG187" s="25"/>
      <c r="BH187" s="45"/>
      <c r="BI187" s="25"/>
      <c r="BJ187" s="25"/>
      <c r="BK187" s="89"/>
      <c r="BL187" s="34"/>
      <c r="BM187" s="41" t="s">
        <v>569</v>
      </c>
      <c r="BN187" s="233" t="s">
        <v>514</v>
      </c>
    </row>
    <row r="188" spans="1:82" s="51" customFormat="1" ht="12.95" customHeight="1" x14ac:dyDescent="0.25">
      <c r="A188" s="142" t="s">
        <v>507</v>
      </c>
      <c r="B188" s="343"/>
      <c r="C188" s="233"/>
      <c r="D188" s="137"/>
      <c r="E188" s="57"/>
      <c r="F188" s="42" t="s">
        <v>244</v>
      </c>
      <c r="G188" s="41" t="s">
        <v>509</v>
      </c>
      <c r="H188" s="134" t="s">
        <v>510</v>
      </c>
      <c r="I188" s="135" t="s">
        <v>511</v>
      </c>
      <c r="J188" s="70" t="s">
        <v>518</v>
      </c>
      <c r="K188" s="29" t="s">
        <v>22</v>
      </c>
      <c r="L188" s="344"/>
      <c r="M188" s="57"/>
      <c r="N188" s="133">
        <v>90</v>
      </c>
      <c r="O188" s="41">
        <v>230000000</v>
      </c>
      <c r="P188" s="339" t="s">
        <v>188</v>
      </c>
      <c r="Q188" s="41" t="s">
        <v>329</v>
      </c>
      <c r="R188" s="83" t="s">
        <v>164</v>
      </c>
      <c r="S188" s="131">
        <v>234800000</v>
      </c>
      <c r="T188" s="139" t="s">
        <v>519</v>
      </c>
      <c r="U188" s="57"/>
      <c r="V188" s="45"/>
      <c r="W188" s="34" t="s">
        <v>258</v>
      </c>
      <c r="X188" s="25" t="s">
        <v>173</v>
      </c>
      <c r="Y188" s="137">
        <v>0</v>
      </c>
      <c r="Z188" s="137">
        <v>100</v>
      </c>
      <c r="AA188" s="137">
        <v>0</v>
      </c>
      <c r="AB188" s="25"/>
      <c r="AC188" s="70" t="s">
        <v>165</v>
      </c>
      <c r="AD188" s="234"/>
      <c r="AE188" s="345"/>
      <c r="AF188" s="138">
        <v>186857352</v>
      </c>
      <c r="AG188" s="138">
        <f>IF(AC188="С НДС",AF188*1.12,AF188)</f>
        <v>209280234.24000001</v>
      </c>
      <c r="AH188" s="340"/>
      <c r="AI188" s="341"/>
      <c r="AJ188" s="138">
        <v>185957280</v>
      </c>
      <c r="AK188" s="138">
        <f>IF(AC188="С НДС",AJ188*1.12,AJ188)</f>
        <v>208272153.60000002</v>
      </c>
      <c r="AL188" s="340"/>
      <c r="AM188" s="73"/>
      <c r="AN188" s="73"/>
      <c r="AO188" s="73"/>
      <c r="AP188" s="73"/>
      <c r="AQ188" s="73"/>
      <c r="AR188" s="231"/>
      <c r="AS188" s="231"/>
      <c r="AT188" s="234"/>
      <c r="AU188" s="231"/>
      <c r="AV188" s="231"/>
      <c r="AW188" s="231"/>
      <c r="AX188" s="346"/>
      <c r="AY188" s="328">
        <v>0</v>
      </c>
      <c r="AZ188" s="328">
        <v>0</v>
      </c>
      <c r="BA188" s="83" t="s">
        <v>168</v>
      </c>
      <c r="BB188" s="70" t="s">
        <v>518</v>
      </c>
      <c r="BC188" s="70" t="s">
        <v>518</v>
      </c>
      <c r="BD188" s="57"/>
      <c r="BE188" s="57"/>
      <c r="BF188" s="57"/>
      <c r="BG188" s="57"/>
      <c r="BH188" s="57"/>
      <c r="BI188" s="57"/>
      <c r="BJ188" s="45"/>
      <c r="BK188" s="53"/>
      <c r="BL188" s="63"/>
      <c r="BM188" s="41" t="s">
        <v>569</v>
      </c>
      <c r="BN188" s="233" t="s">
        <v>517</v>
      </c>
      <c r="BO188" s="64"/>
      <c r="BP188" s="64"/>
      <c r="BQ188" s="64"/>
      <c r="BR188" s="64"/>
      <c r="BS188" s="64"/>
      <c r="BT188" s="64"/>
      <c r="BU188" s="64"/>
      <c r="BV188" s="64"/>
      <c r="BW188" s="64"/>
      <c r="BX188" s="64"/>
      <c r="BY188" s="64"/>
      <c r="BZ188" s="64"/>
      <c r="CA188" s="64"/>
      <c r="CB188" s="64"/>
      <c r="CC188" s="64"/>
      <c r="CD188" s="64"/>
    </row>
    <row r="189" spans="1:82" s="6" customFormat="1" ht="12.95" customHeight="1" x14ac:dyDescent="0.25">
      <c r="A189" s="142" t="s">
        <v>507</v>
      </c>
      <c r="B189" s="140"/>
      <c r="C189" s="233"/>
      <c r="D189" s="137"/>
      <c r="E189" s="32"/>
      <c r="F189" s="44" t="s">
        <v>243</v>
      </c>
      <c r="G189" s="41" t="s">
        <v>509</v>
      </c>
      <c r="H189" s="134" t="s">
        <v>510</v>
      </c>
      <c r="I189" s="135" t="s">
        <v>511</v>
      </c>
      <c r="J189" s="70" t="s">
        <v>521</v>
      </c>
      <c r="K189" s="29" t="s">
        <v>22</v>
      </c>
      <c r="L189" s="140"/>
      <c r="M189" s="31"/>
      <c r="N189" s="133">
        <v>90</v>
      </c>
      <c r="O189" s="41">
        <v>230000000</v>
      </c>
      <c r="P189" s="339" t="s">
        <v>188</v>
      </c>
      <c r="Q189" s="41" t="s">
        <v>329</v>
      </c>
      <c r="R189" s="83" t="s">
        <v>164</v>
      </c>
      <c r="S189" s="131">
        <v>235200000</v>
      </c>
      <c r="T189" s="70" t="s">
        <v>522</v>
      </c>
      <c r="U189" s="31"/>
      <c r="V189" s="31"/>
      <c r="W189" s="34" t="s">
        <v>258</v>
      </c>
      <c r="X189" s="25" t="s">
        <v>173</v>
      </c>
      <c r="Y189" s="137">
        <v>0</v>
      </c>
      <c r="Z189" s="137">
        <v>100</v>
      </c>
      <c r="AA189" s="137">
        <v>0</v>
      </c>
      <c r="AB189" s="25"/>
      <c r="AC189" s="70" t="s">
        <v>165</v>
      </c>
      <c r="AD189" s="214"/>
      <c r="AE189" s="347"/>
      <c r="AF189" s="138">
        <v>192110184</v>
      </c>
      <c r="AG189" s="138">
        <f t="shared" ref="AG189" si="166">IF(AC189="С НДС",AF189*1.12,AF189)</f>
        <v>215163406.08000001</v>
      </c>
      <c r="AH189" s="348"/>
      <c r="AI189" s="349"/>
      <c r="AJ189" s="138">
        <v>191195760</v>
      </c>
      <c r="AK189" s="138">
        <f t="shared" ref="AK189" si="167">IF(AC189="С НДС",AJ189*1.12,AJ189)</f>
        <v>214139251.20000002</v>
      </c>
      <c r="AL189" s="348"/>
      <c r="AM189" s="350"/>
      <c r="AN189" s="73"/>
      <c r="AO189" s="73"/>
      <c r="AP189" s="350"/>
      <c r="AQ189" s="350"/>
      <c r="AR189" s="205"/>
      <c r="AS189" s="205"/>
      <c r="AT189" s="31"/>
      <c r="AU189" s="31"/>
      <c r="AV189" s="31"/>
      <c r="AW189" s="31"/>
      <c r="AX189" s="88"/>
      <c r="AY189" s="328">
        <v>0</v>
      </c>
      <c r="AZ189" s="328">
        <v>0</v>
      </c>
      <c r="BA189" s="83" t="s">
        <v>168</v>
      </c>
      <c r="BB189" s="70" t="s">
        <v>521</v>
      </c>
      <c r="BC189" s="70" t="s">
        <v>521</v>
      </c>
      <c r="BD189" s="31"/>
      <c r="BE189" s="31"/>
      <c r="BF189" s="52"/>
      <c r="BG189" s="31"/>
      <c r="BH189" s="31"/>
      <c r="BI189" s="52"/>
      <c r="BJ189" s="31"/>
      <c r="BK189" s="88"/>
      <c r="BL189" s="34"/>
      <c r="BM189" s="41" t="s">
        <v>569</v>
      </c>
      <c r="BN189" s="233" t="s">
        <v>520</v>
      </c>
    </row>
    <row r="190" spans="1:82" s="6" customFormat="1" ht="12.95" customHeight="1" x14ac:dyDescent="0.25">
      <c r="A190" s="164" t="s">
        <v>49</v>
      </c>
      <c r="B190" s="25"/>
      <c r="C190" s="233"/>
      <c r="D190" s="137"/>
      <c r="E190" s="32"/>
      <c r="F190" s="44" t="s">
        <v>58</v>
      </c>
      <c r="G190" s="34" t="s">
        <v>222</v>
      </c>
      <c r="H190" s="34" t="s">
        <v>223</v>
      </c>
      <c r="I190" s="30" t="s">
        <v>523</v>
      </c>
      <c r="J190" s="34" t="s">
        <v>223</v>
      </c>
      <c r="K190" s="178" t="s">
        <v>22</v>
      </c>
      <c r="L190" s="165"/>
      <c r="M190" s="25"/>
      <c r="N190" s="165">
        <v>100</v>
      </c>
      <c r="O190" s="163" t="s">
        <v>162</v>
      </c>
      <c r="P190" s="163" t="s">
        <v>163</v>
      </c>
      <c r="Q190" s="163" t="s">
        <v>329</v>
      </c>
      <c r="R190" s="163" t="s">
        <v>164</v>
      </c>
      <c r="S190" s="163" t="s">
        <v>162</v>
      </c>
      <c r="T190" s="163" t="s">
        <v>74</v>
      </c>
      <c r="U190" s="25"/>
      <c r="V190" s="25"/>
      <c r="W190" s="163" t="s">
        <v>258</v>
      </c>
      <c r="X190" s="163" t="s">
        <v>173</v>
      </c>
      <c r="Y190" s="179">
        <v>0</v>
      </c>
      <c r="Z190" s="179">
        <v>100</v>
      </c>
      <c r="AA190" s="179">
        <v>0</v>
      </c>
      <c r="AB190" s="25"/>
      <c r="AC190" s="163" t="s">
        <v>165</v>
      </c>
      <c r="AD190" s="25"/>
      <c r="AE190" s="180">
        <v>10203676.199999999</v>
      </c>
      <c r="AF190" s="180">
        <v>10203676.199999999</v>
      </c>
      <c r="AG190" s="181">
        <f>AF190*1.12</f>
        <v>11428117.344000001</v>
      </c>
      <c r="AH190" s="25"/>
      <c r="AI190" s="180">
        <v>10203676.199999999</v>
      </c>
      <c r="AJ190" s="180">
        <v>10203676.199999999</v>
      </c>
      <c r="AK190" s="181">
        <f>AJ190*1.12</f>
        <v>11428117.344000001</v>
      </c>
      <c r="AL190" s="25"/>
      <c r="AM190" s="180"/>
      <c r="AN190" s="180"/>
      <c r="AO190" s="181"/>
      <c r="AP190" s="25"/>
      <c r="AQ190" s="25"/>
      <c r="AR190" s="25"/>
      <c r="AS190" s="25"/>
      <c r="AT190" s="25"/>
      <c r="AU190" s="25"/>
      <c r="AV190" s="25"/>
      <c r="AW190" s="25"/>
      <c r="AX190" s="114"/>
      <c r="AY190" s="114">
        <v>0</v>
      </c>
      <c r="AZ190" s="114">
        <f>AY190*1.12</f>
        <v>0</v>
      </c>
      <c r="BA190" s="351" t="s">
        <v>168</v>
      </c>
      <c r="BB190" s="30" t="s">
        <v>524</v>
      </c>
      <c r="BC190" s="30" t="s">
        <v>523</v>
      </c>
      <c r="BD190" s="25"/>
      <c r="BE190" s="45"/>
      <c r="BF190" s="25"/>
      <c r="BG190" s="25"/>
      <c r="BH190" s="45"/>
      <c r="BI190" s="25"/>
      <c r="BJ190" s="25"/>
      <c r="BK190" s="25"/>
      <c r="BL190" s="34"/>
      <c r="BM190" s="73" t="s">
        <v>722</v>
      </c>
    </row>
    <row r="191" spans="1:82" s="6" customFormat="1" ht="12.95" customHeight="1" x14ac:dyDescent="0.25">
      <c r="A191" s="164" t="s">
        <v>49</v>
      </c>
      <c r="B191" s="308"/>
      <c r="C191" s="233"/>
      <c r="D191" s="137"/>
      <c r="E191" s="57"/>
      <c r="F191" s="44" t="s">
        <v>59</v>
      </c>
      <c r="G191" s="34" t="s">
        <v>222</v>
      </c>
      <c r="H191" s="34" t="s">
        <v>223</v>
      </c>
      <c r="I191" s="30" t="s">
        <v>525</v>
      </c>
      <c r="J191" s="34" t="s">
        <v>223</v>
      </c>
      <c r="K191" s="178" t="s">
        <v>22</v>
      </c>
      <c r="L191" s="57"/>
      <c r="M191" s="57"/>
      <c r="N191" s="165">
        <v>100</v>
      </c>
      <c r="O191" s="163" t="s">
        <v>162</v>
      </c>
      <c r="P191" s="163" t="s">
        <v>163</v>
      </c>
      <c r="Q191" s="163" t="s">
        <v>329</v>
      </c>
      <c r="R191" s="163" t="s">
        <v>164</v>
      </c>
      <c r="S191" s="163" t="s">
        <v>162</v>
      </c>
      <c r="T191" s="166" t="s">
        <v>237</v>
      </c>
      <c r="U191" s="57"/>
      <c r="V191" s="45"/>
      <c r="W191" s="163" t="s">
        <v>258</v>
      </c>
      <c r="X191" s="163" t="s">
        <v>173</v>
      </c>
      <c r="Y191" s="179">
        <v>0</v>
      </c>
      <c r="Z191" s="179">
        <v>100</v>
      </c>
      <c r="AA191" s="179">
        <v>0</v>
      </c>
      <c r="AB191" s="57"/>
      <c r="AC191" s="163" t="s">
        <v>165</v>
      </c>
      <c r="AD191" s="234"/>
      <c r="AE191" s="180">
        <v>3228524.88</v>
      </c>
      <c r="AF191" s="180">
        <v>3228524.88</v>
      </c>
      <c r="AG191" s="181">
        <f t="shared" ref="AG191:AG193" si="168">AF191*1.12</f>
        <v>3615947.8656000001</v>
      </c>
      <c r="AH191" s="234"/>
      <c r="AI191" s="180">
        <v>3228524.88</v>
      </c>
      <c r="AJ191" s="180">
        <v>3228524.88</v>
      </c>
      <c r="AK191" s="181">
        <f t="shared" ref="AK191:AK193" si="169">AJ191*1.12</f>
        <v>3615947.8656000001</v>
      </c>
      <c r="AL191" s="234"/>
      <c r="AM191" s="231"/>
      <c r="AN191" s="231"/>
      <c r="AO191" s="231"/>
      <c r="AP191" s="234"/>
      <c r="AQ191" s="231"/>
      <c r="AR191" s="231"/>
      <c r="AS191" s="231"/>
      <c r="AT191" s="234"/>
      <c r="AU191" s="231"/>
      <c r="AV191" s="231"/>
      <c r="AW191" s="231"/>
      <c r="AX191" s="234"/>
      <c r="AY191" s="114">
        <v>0</v>
      </c>
      <c r="AZ191" s="114">
        <f t="shared" ref="AZ191:AZ193" si="170">AY191*1.12</f>
        <v>0</v>
      </c>
      <c r="BA191" s="351" t="s">
        <v>168</v>
      </c>
      <c r="BB191" s="30" t="s">
        <v>526</v>
      </c>
      <c r="BC191" s="30" t="s">
        <v>525</v>
      </c>
      <c r="BD191" s="57"/>
      <c r="BE191" s="57"/>
      <c r="BF191" s="57"/>
      <c r="BG191" s="57"/>
      <c r="BH191" s="57"/>
      <c r="BI191" s="57"/>
      <c r="BJ191" s="45"/>
      <c r="BK191" s="45"/>
      <c r="BL191" s="34"/>
      <c r="BM191" s="73" t="s">
        <v>722</v>
      </c>
    </row>
    <row r="192" spans="1:82" s="6" customFormat="1" ht="12.95" customHeight="1" x14ac:dyDescent="0.25">
      <c r="A192" s="164" t="s">
        <v>49</v>
      </c>
      <c r="B192" s="31"/>
      <c r="C192" s="233"/>
      <c r="D192" s="137"/>
      <c r="E192" s="32"/>
      <c r="F192" s="44" t="s">
        <v>60</v>
      </c>
      <c r="G192" s="34" t="s">
        <v>222</v>
      </c>
      <c r="H192" s="34" t="s">
        <v>223</v>
      </c>
      <c r="I192" s="30" t="s">
        <v>527</v>
      </c>
      <c r="J192" s="34" t="s">
        <v>223</v>
      </c>
      <c r="K192" s="178" t="s">
        <v>22</v>
      </c>
      <c r="L192" s="31"/>
      <c r="M192" s="31"/>
      <c r="N192" s="165">
        <v>100</v>
      </c>
      <c r="O192" s="163" t="s">
        <v>162</v>
      </c>
      <c r="P192" s="163" t="s">
        <v>163</v>
      </c>
      <c r="Q192" s="163" t="s">
        <v>329</v>
      </c>
      <c r="R192" s="163" t="s">
        <v>164</v>
      </c>
      <c r="S192" s="163" t="s">
        <v>162</v>
      </c>
      <c r="T192" s="166" t="s">
        <v>528</v>
      </c>
      <c r="U192" s="31"/>
      <c r="V192" s="31"/>
      <c r="W192" s="163" t="s">
        <v>258</v>
      </c>
      <c r="X192" s="163" t="s">
        <v>173</v>
      </c>
      <c r="Y192" s="179">
        <v>0</v>
      </c>
      <c r="Z192" s="179">
        <v>100</v>
      </c>
      <c r="AA192" s="179">
        <v>0</v>
      </c>
      <c r="AB192" s="31"/>
      <c r="AC192" s="163" t="s">
        <v>165</v>
      </c>
      <c r="AD192" s="214"/>
      <c r="AE192" s="180">
        <v>15106903.199999999</v>
      </c>
      <c r="AF192" s="180">
        <v>15106903.199999999</v>
      </c>
      <c r="AG192" s="181">
        <f t="shared" si="168"/>
        <v>16919731.584000003</v>
      </c>
      <c r="AH192" s="214"/>
      <c r="AI192" s="180">
        <v>15106903.199999999</v>
      </c>
      <c r="AJ192" s="180">
        <v>15106903.199999999</v>
      </c>
      <c r="AK192" s="181">
        <f t="shared" si="169"/>
        <v>16919731.584000003</v>
      </c>
      <c r="AL192" s="214"/>
      <c r="AM192" s="214"/>
      <c r="AN192" s="205"/>
      <c r="AO192" s="205"/>
      <c r="AP192" s="214"/>
      <c r="AQ192" s="214"/>
      <c r="AR192" s="205"/>
      <c r="AS192" s="205"/>
      <c r="AT192" s="31"/>
      <c r="AU192" s="31"/>
      <c r="AV192" s="31"/>
      <c r="AW192" s="31"/>
      <c r="AX192" s="31"/>
      <c r="AY192" s="114">
        <v>0</v>
      </c>
      <c r="AZ192" s="114">
        <f t="shared" si="170"/>
        <v>0</v>
      </c>
      <c r="BA192" s="351" t="s">
        <v>168</v>
      </c>
      <c r="BB192" s="30" t="s">
        <v>529</v>
      </c>
      <c r="BC192" s="30" t="s">
        <v>527</v>
      </c>
      <c r="BD192" s="31"/>
      <c r="BE192" s="31"/>
      <c r="BF192" s="52"/>
      <c r="BG192" s="31"/>
      <c r="BH192" s="31"/>
      <c r="BI192" s="52"/>
      <c r="BJ192" s="31"/>
      <c r="BK192" s="31"/>
      <c r="BL192" s="34"/>
      <c r="BM192" s="73" t="s">
        <v>722</v>
      </c>
    </row>
    <row r="193" spans="1:98" s="6" customFormat="1" ht="12.95" customHeight="1" x14ac:dyDescent="0.25">
      <c r="A193" s="164" t="s">
        <v>49</v>
      </c>
      <c r="B193" s="25"/>
      <c r="C193" s="233"/>
      <c r="D193" s="137"/>
      <c r="E193" s="32"/>
      <c r="F193" s="44" t="s">
        <v>61</v>
      </c>
      <c r="G193" s="34" t="s">
        <v>222</v>
      </c>
      <c r="H193" s="34" t="s">
        <v>223</v>
      </c>
      <c r="I193" s="30" t="s">
        <v>530</v>
      </c>
      <c r="J193" s="34" t="s">
        <v>223</v>
      </c>
      <c r="K193" s="178" t="s">
        <v>22</v>
      </c>
      <c r="L193" s="25"/>
      <c r="M193" s="25"/>
      <c r="N193" s="165">
        <v>100</v>
      </c>
      <c r="O193" s="163" t="s">
        <v>162</v>
      </c>
      <c r="P193" s="163" t="s">
        <v>163</v>
      </c>
      <c r="Q193" s="163" t="s">
        <v>329</v>
      </c>
      <c r="R193" s="163" t="s">
        <v>164</v>
      </c>
      <c r="S193" s="163" t="s">
        <v>162</v>
      </c>
      <c r="T193" s="166" t="s">
        <v>531</v>
      </c>
      <c r="U193" s="25"/>
      <c r="V193" s="25"/>
      <c r="W193" s="163" t="s">
        <v>258</v>
      </c>
      <c r="X193" s="163" t="s">
        <v>173</v>
      </c>
      <c r="Y193" s="179">
        <v>0</v>
      </c>
      <c r="Z193" s="179">
        <v>100</v>
      </c>
      <c r="AA193" s="179">
        <v>0</v>
      </c>
      <c r="AB193" s="25"/>
      <c r="AC193" s="163" t="s">
        <v>165</v>
      </c>
      <c r="AD193" s="25"/>
      <c r="AE193" s="180">
        <v>6110291.1600000001</v>
      </c>
      <c r="AF193" s="180">
        <v>6110291.1600000001</v>
      </c>
      <c r="AG193" s="181">
        <f t="shared" si="168"/>
        <v>6843526.099200001</v>
      </c>
      <c r="AH193" s="25"/>
      <c r="AI193" s="180">
        <v>6110291.1600000001</v>
      </c>
      <c r="AJ193" s="180">
        <v>6110291.1600000001</v>
      </c>
      <c r="AK193" s="181">
        <f t="shared" si="169"/>
        <v>6843526.099200001</v>
      </c>
      <c r="AL193" s="25"/>
      <c r="AM193" s="25"/>
      <c r="AN193" s="25"/>
      <c r="AO193" s="25"/>
      <c r="AP193" s="25"/>
      <c r="AQ193" s="25"/>
      <c r="AR193" s="25"/>
      <c r="AS193" s="25"/>
      <c r="AT193" s="25"/>
      <c r="AU193" s="25"/>
      <c r="AV193" s="25"/>
      <c r="AW193" s="25"/>
      <c r="AX193" s="25"/>
      <c r="AY193" s="114">
        <v>0</v>
      </c>
      <c r="AZ193" s="114">
        <f t="shared" si="170"/>
        <v>0</v>
      </c>
      <c r="BA193" s="351" t="s">
        <v>168</v>
      </c>
      <c r="BB193" s="30" t="s">
        <v>532</v>
      </c>
      <c r="BC193" s="30" t="s">
        <v>530</v>
      </c>
      <c r="BD193" s="25"/>
      <c r="BE193" s="25"/>
      <c r="BF193" s="45"/>
      <c r="BG193" s="25"/>
      <c r="BH193" s="25"/>
      <c r="BI193" s="45"/>
      <c r="BJ193" s="25"/>
      <c r="BK193" s="25"/>
      <c r="BL193" s="34"/>
      <c r="BM193" s="73" t="s">
        <v>722</v>
      </c>
    </row>
    <row r="194" spans="1:98" ht="12.95" customHeight="1" x14ac:dyDescent="0.25">
      <c r="A194" s="25" t="s">
        <v>538</v>
      </c>
      <c r="B194" s="25" t="s">
        <v>226</v>
      </c>
      <c r="C194" s="233" t="s">
        <v>539</v>
      </c>
      <c r="D194" s="137" t="s">
        <v>65</v>
      </c>
      <c r="E194" s="29"/>
      <c r="F194" s="25" t="s">
        <v>561</v>
      </c>
      <c r="G194" s="25" t="s">
        <v>540</v>
      </c>
      <c r="H194" s="45" t="s">
        <v>541</v>
      </c>
      <c r="I194" s="45" t="s">
        <v>542</v>
      </c>
      <c r="J194" s="45" t="s">
        <v>543</v>
      </c>
      <c r="K194" s="25" t="s">
        <v>22</v>
      </c>
      <c r="L194" s="25"/>
      <c r="M194" s="25"/>
      <c r="N194" s="25">
        <v>100</v>
      </c>
      <c r="O194" s="25">
        <v>230000000</v>
      </c>
      <c r="P194" s="45" t="s">
        <v>188</v>
      </c>
      <c r="Q194" s="25" t="s">
        <v>329</v>
      </c>
      <c r="R194" s="25" t="s">
        <v>164</v>
      </c>
      <c r="S194" s="25" t="s">
        <v>544</v>
      </c>
      <c r="T194" s="45" t="s">
        <v>37</v>
      </c>
      <c r="U194" s="25"/>
      <c r="V194" s="25"/>
      <c r="W194" s="25" t="s">
        <v>258</v>
      </c>
      <c r="X194" s="25" t="s">
        <v>316</v>
      </c>
      <c r="Y194" s="25"/>
      <c r="Z194" s="25">
        <v>100</v>
      </c>
      <c r="AA194" s="25"/>
      <c r="AB194" s="25"/>
      <c r="AC194" s="25" t="s">
        <v>165</v>
      </c>
      <c r="AD194" s="25"/>
      <c r="AE194" s="25"/>
      <c r="AF194" s="279">
        <v>107006172</v>
      </c>
      <c r="AG194" s="352">
        <f>AF194*1.12</f>
        <v>119846912.64000002</v>
      </c>
      <c r="AH194" s="25"/>
      <c r="AI194" s="25"/>
      <c r="AJ194" s="279">
        <v>99270202.200000003</v>
      </c>
      <c r="AK194" s="279">
        <f>AJ194*1.12</f>
        <v>111182626.46400002</v>
      </c>
      <c r="AL194" s="25"/>
      <c r="AM194" s="25"/>
      <c r="AN194" s="279">
        <v>86370684.400000006</v>
      </c>
      <c r="AO194" s="279">
        <f>AN194*1.12</f>
        <v>96735166.528000012</v>
      </c>
      <c r="AP194" s="25"/>
      <c r="AQ194" s="25"/>
      <c r="AR194" s="279"/>
      <c r="AS194" s="279">
        <f>AR194*1.12</f>
        <v>0</v>
      </c>
      <c r="AT194" s="25"/>
      <c r="AU194" s="25"/>
      <c r="AV194" s="279"/>
      <c r="AW194" s="279">
        <f>AV194*1.12</f>
        <v>0</v>
      </c>
      <c r="AX194" s="25"/>
      <c r="AY194" s="328">
        <f t="shared" ref="AY194:AZ202" si="171">AF194+AJ194+AN194+AR194+AV194</f>
        <v>292647058.60000002</v>
      </c>
      <c r="AZ194" s="328">
        <f t="shared" si="171"/>
        <v>327764705.63200003</v>
      </c>
      <c r="BA194" s="25" t="s">
        <v>168</v>
      </c>
      <c r="BB194" s="53" t="s">
        <v>545</v>
      </c>
      <c r="BC194" s="45" t="s">
        <v>543</v>
      </c>
      <c r="BD194" s="25"/>
      <c r="BE194" s="25"/>
      <c r="BF194" s="45"/>
      <c r="BG194" s="25"/>
      <c r="BH194" s="25"/>
      <c r="BI194" s="45"/>
      <c r="BJ194" s="25"/>
      <c r="BK194" s="25"/>
      <c r="BL194" s="45"/>
      <c r="BM194" s="45"/>
      <c r="BN194" s="233" t="s">
        <v>539</v>
      </c>
    </row>
    <row r="195" spans="1:98" ht="12.95" customHeight="1" x14ac:dyDescent="0.25">
      <c r="A195" s="25" t="s">
        <v>538</v>
      </c>
      <c r="B195" s="25" t="s">
        <v>226</v>
      </c>
      <c r="C195" s="233" t="s">
        <v>546</v>
      </c>
      <c r="D195" s="137" t="s">
        <v>561</v>
      </c>
      <c r="E195" s="29"/>
      <c r="F195" s="25" t="s">
        <v>562</v>
      </c>
      <c r="G195" s="25" t="s">
        <v>540</v>
      </c>
      <c r="H195" s="45" t="s">
        <v>541</v>
      </c>
      <c r="I195" s="25" t="s">
        <v>542</v>
      </c>
      <c r="J195" s="45" t="s">
        <v>547</v>
      </c>
      <c r="K195" s="25" t="s">
        <v>22</v>
      </c>
      <c r="L195" s="25"/>
      <c r="M195" s="25"/>
      <c r="N195" s="25">
        <v>100</v>
      </c>
      <c r="O195" s="25">
        <v>230000000</v>
      </c>
      <c r="P195" s="45" t="s">
        <v>188</v>
      </c>
      <c r="Q195" s="25" t="s">
        <v>329</v>
      </c>
      <c r="R195" s="25" t="s">
        <v>164</v>
      </c>
      <c r="S195" s="45" t="s">
        <v>544</v>
      </c>
      <c r="T195" s="45" t="s">
        <v>37</v>
      </c>
      <c r="U195" s="25"/>
      <c r="V195" s="25"/>
      <c r="W195" s="25" t="s">
        <v>258</v>
      </c>
      <c r="X195" s="25" t="s">
        <v>316</v>
      </c>
      <c r="Y195" s="25"/>
      <c r="Z195" s="25">
        <v>100</v>
      </c>
      <c r="AA195" s="25"/>
      <c r="AB195" s="25"/>
      <c r="AC195" s="25" t="s">
        <v>165</v>
      </c>
      <c r="AD195" s="25"/>
      <c r="AE195" s="25"/>
      <c r="AF195" s="279">
        <v>192778595</v>
      </c>
      <c r="AG195" s="352">
        <f>AF195*1.12</f>
        <v>215912026.40000001</v>
      </c>
      <c r="AH195" s="25"/>
      <c r="AI195" s="25"/>
      <c r="AJ195" s="279">
        <v>226901340</v>
      </c>
      <c r="AK195" s="279">
        <f>AJ195*1.12</f>
        <v>254129500.80000001</v>
      </c>
      <c r="AL195" s="25"/>
      <c r="AM195" s="25"/>
      <c r="AN195" s="279">
        <v>224530945</v>
      </c>
      <c r="AO195" s="279">
        <f>AN195*1.12</f>
        <v>251474658.40000004</v>
      </c>
      <c r="AP195" s="25"/>
      <c r="AQ195" s="25"/>
      <c r="AR195" s="279"/>
      <c r="AS195" s="279">
        <f>AR195*1.12</f>
        <v>0</v>
      </c>
      <c r="AT195" s="25"/>
      <c r="AU195" s="25"/>
      <c r="AV195" s="279"/>
      <c r="AW195" s="279">
        <f>AV195*1.12</f>
        <v>0</v>
      </c>
      <c r="AX195" s="114"/>
      <c r="AY195" s="175">
        <v>0</v>
      </c>
      <c r="AZ195" s="175">
        <v>0</v>
      </c>
      <c r="BA195" s="25" t="s">
        <v>168</v>
      </c>
      <c r="BB195" s="53" t="s">
        <v>548</v>
      </c>
      <c r="BC195" s="45" t="s">
        <v>547</v>
      </c>
      <c r="BD195" s="25"/>
      <c r="BE195" s="45"/>
      <c r="BF195" s="25"/>
      <c r="BG195" s="25"/>
      <c r="BH195" s="45"/>
      <c r="BI195" s="25"/>
      <c r="BJ195" s="25"/>
      <c r="BK195" s="25"/>
      <c r="BL195" s="45"/>
      <c r="BM195" s="45"/>
      <c r="BN195" s="233" t="s">
        <v>546</v>
      </c>
    </row>
    <row r="196" spans="1:98" s="99" customFormat="1" ht="12.95" customHeight="1" x14ac:dyDescent="0.25">
      <c r="A196" s="45" t="s">
        <v>538</v>
      </c>
      <c r="B196" s="308" t="s">
        <v>226</v>
      </c>
      <c r="C196" s="233"/>
      <c r="D196" s="137"/>
      <c r="E196" s="29"/>
      <c r="F196" s="25" t="s">
        <v>563</v>
      </c>
      <c r="G196" s="27" t="s">
        <v>390</v>
      </c>
      <c r="H196" s="57" t="s">
        <v>391</v>
      </c>
      <c r="I196" s="57" t="s">
        <v>391</v>
      </c>
      <c r="J196" s="57" t="s">
        <v>550</v>
      </c>
      <c r="K196" s="57" t="s">
        <v>9</v>
      </c>
      <c r="L196" s="57" t="s">
        <v>551</v>
      </c>
      <c r="M196" s="57"/>
      <c r="N196" s="45">
        <v>100</v>
      </c>
      <c r="O196" s="45">
        <v>230000000</v>
      </c>
      <c r="P196" s="57" t="s">
        <v>188</v>
      </c>
      <c r="Q196" s="57" t="s">
        <v>274</v>
      </c>
      <c r="R196" s="57" t="s">
        <v>164</v>
      </c>
      <c r="S196" s="45">
        <v>230000000</v>
      </c>
      <c r="T196" s="45" t="s">
        <v>31</v>
      </c>
      <c r="U196" s="57"/>
      <c r="V196" s="45"/>
      <c r="W196" s="25" t="s">
        <v>258</v>
      </c>
      <c r="X196" s="25" t="s">
        <v>316</v>
      </c>
      <c r="Y196" s="45"/>
      <c r="Z196" s="25">
        <v>100</v>
      </c>
      <c r="AA196" s="353"/>
      <c r="AB196" s="57"/>
      <c r="AC196" s="25" t="s">
        <v>165</v>
      </c>
      <c r="AD196" s="234"/>
      <c r="AE196" s="231"/>
      <c r="AF196" s="279">
        <v>133928.57</v>
      </c>
      <c r="AG196" s="352">
        <f t="shared" ref="AG196:AG205" si="172">AF196*1.12</f>
        <v>149999.99840000001</v>
      </c>
      <c r="AH196" s="234"/>
      <c r="AI196" s="231"/>
      <c r="AJ196" s="279">
        <v>133928.57</v>
      </c>
      <c r="AK196" s="352">
        <f t="shared" ref="AK196:AK205" si="173">AJ196*1.12</f>
        <v>149999.99840000001</v>
      </c>
      <c r="AL196" s="234"/>
      <c r="AM196" s="231"/>
      <c r="AN196" s="279">
        <v>133928.57</v>
      </c>
      <c r="AO196" s="352">
        <f t="shared" ref="AO196:AO205" si="174">AN196*1.12</f>
        <v>149999.99840000001</v>
      </c>
      <c r="AP196" s="234"/>
      <c r="AQ196" s="231"/>
      <c r="AR196" s="279"/>
      <c r="AS196" s="352">
        <f t="shared" ref="AS196:AS201" si="175">AR196*1.12</f>
        <v>0</v>
      </c>
      <c r="AT196" s="234"/>
      <c r="AU196" s="231"/>
      <c r="AV196" s="279"/>
      <c r="AW196" s="352">
        <f t="shared" ref="AW196:AW201" si="176">AV196*1.12</f>
        <v>0</v>
      </c>
      <c r="AX196" s="234"/>
      <c r="AY196" s="328">
        <v>0</v>
      </c>
      <c r="AZ196" s="328">
        <v>0</v>
      </c>
      <c r="BA196" s="25" t="s">
        <v>168</v>
      </c>
      <c r="BB196" s="354" t="s">
        <v>552</v>
      </c>
      <c r="BC196" s="57" t="s">
        <v>550</v>
      </c>
      <c r="BD196" s="57"/>
      <c r="BE196" s="57"/>
      <c r="BF196" s="57"/>
      <c r="BG196" s="57"/>
      <c r="BH196" s="57"/>
      <c r="BI196" s="57"/>
      <c r="BJ196" s="45"/>
      <c r="BK196" s="45"/>
      <c r="BL196" s="45"/>
      <c r="BM196" s="45"/>
      <c r="BN196" s="233" t="s">
        <v>549</v>
      </c>
    </row>
    <row r="197" spans="1:98" ht="12.95" customHeight="1" x14ac:dyDescent="0.25">
      <c r="A197" s="25" t="s">
        <v>538</v>
      </c>
      <c r="B197" s="25" t="s">
        <v>226</v>
      </c>
      <c r="C197" s="233" t="s">
        <v>546</v>
      </c>
      <c r="D197" s="137" t="s">
        <v>1008</v>
      </c>
      <c r="E197" s="29"/>
      <c r="F197" s="25" t="s">
        <v>562</v>
      </c>
      <c r="G197" s="25" t="s">
        <v>540</v>
      </c>
      <c r="H197" s="45" t="s">
        <v>541</v>
      </c>
      <c r="I197" s="25" t="s">
        <v>542</v>
      </c>
      <c r="J197" s="45" t="s">
        <v>547</v>
      </c>
      <c r="K197" s="25" t="s">
        <v>22</v>
      </c>
      <c r="L197" s="25"/>
      <c r="M197" s="25"/>
      <c r="N197" s="25">
        <v>100</v>
      </c>
      <c r="O197" s="25">
        <v>230000000</v>
      </c>
      <c r="P197" s="45" t="s">
        <v>188</v>
      </c>
      <c r="Q197" s="25" t="s">
        <v>258</v>
      </c>
      <c r="R197" s="25" t="s">
        <v>164</v>
      </c>
      <c r="S197" s="45" t="s">
        <v>544</v>
      </c>
      <c r="T197" s="45" t="s">
        <v>37</v>
      </c>
      <c r="U197" s="25"/>
      <c r="V197" s="25"/>
      <c r="W197" s="25" t="s">
        <v>258</v>
      </c>
      <c r="X197" s="25" t="s">
        <v>316</v>
      </c>
      <c r="Y197" s="25"/>
      <c r="Z197" s="25">
        <v>100</v>
      </c>
      <c r="AA197" s="25"/>
      <c r="AB197" s="25"/>
      <c r="AC197" s="25" t="s">
        <v>165</v>
      </c>
      <c r="AD197" s="25"/>
      <c r="AE197" s="25"/>
      <c r="AF197" s="279">
        <v>192778595</v>
      </c>
      <c r="AG197" s="352">
        <v>215912026.40000001</v>
      </c>
      <c r="AH197" s="25"/>
      <c r="AI197" s="25"/>
      <c r="AJ197" s="279">
        <v>226901340</v>
      </c>
      <c r="AK197" s="279">
        <v>254129500.80000001</v>
      </c>
      <c r="AL197" s="25"/>
      <c r="AM197" s="25"/>
      <c r="AN197" s="279">
        <v>224530945</v>
      </c>
      <c r="AO197" s="279">
        <v>251474658.40000004</v>
      </c>
      <c r="AP197" s="25"/>
      <c r="AQ197" s="25"/>
      <c r="AR197" s="279"/>
      <c r="AS197" s="279">
        <v>0</v>
      </c>
      <c r="AT197" s="25"/>
      <c r="AU197" s="25"/>
      <c r="AV197" s="279"/>
      <c r="AW197" s="279">
        <v>0</v>
      </c>
      <c r="AX197" s="114"/>
      <c r="AY197" s="328">
        <v>644210880</v>
      </c>
      <c r="AZ197" s="328">
        <v>721516185.60000014</v>
      </c>
      <c r="BA197" s="25" t="s">
        <v>168</v>
      </c>
      <c r="BB197" s="53" t="s">
        <v>548</v>
      </c>
      <c r="BC197" s="45" t="s">
        <v>547</v>
      </c>
      <c r="BD197" s="25"/>
      <c r="BE197" s="45"/>
      <c r="BF197" s="25"/>
      <c r="BG197" s="25"/>
      <c r="BH197" s="45"/>
      <c r="BI197" s="25"/>
      <c r="BJ197" s="25"/>
      <c r="BK197" s="25"/>
      <c r="BL197" s="45"/>
      <c r="BM197" s="45" t="s">
        <v>124</v>
      </c>
      <c r="BN197" s="233" t="s">
        <v>546</v>
      </c>
    </row>
    <row r="198" spans="1:98" s="168" customFormat="1" ht="12.95" customHeight="1" x14ac:dyDescent="0.2">
      <c r="A198" s="24" t="s">
        <v>538</v>
      </c>
      <c r="B198" s="169" t="s">
        <v>226</v>
      </c>
      <c r="C198" s="170" t="s">
        <v>549</v>
      </c>
      <c r="D198" s="137" t="s">
        <v>243</v>
      </c>
      <c r="E198" s="23"/>
      <c r="F198" s="23" t="s">
        <v>763</v>
      </c>
      <c r="G198" s="27" t="s">
        <v>390</v>
      </c>
      <c r="H198" s="27"/>
      <c r="I198" s="27" t="s">
        <v>391</v>
      </c>
      <c r="J198" s="27" t="s">
        <v>550</v>
      </c>
      <c r="K198" s="27" t="s">
        <v>745</v>
      </c>
      <c r="L198" s="27" t="s">
        <v>746</v>
      </c>
      <c r="M198" s="27"/>
      <c r="N198" s="24">
        <v>100</v>
      </c>
      <c r="O198" s="24">
        <v>230000000</v>
      </c>
      <c r="P198" s="27" t="s">
        <v>188</v>
      </c>
      <c r="Q198" s="115" t="s">
        <v>257</v>
      </c>
      <c r="R198" s="27" t="s">
        <v>164</v>
      </c>
      <c r="S198" s="24">
        <v>230000000</v>
      </c>
      <c r="T198" s="24" t="s">
        <v>31</v>
      </c>
      <c r="U198" s="27"/>
      <c r="V198" s="24"/>
      <c r="W198" s="23" t="s">
        <v>258</v>
      </c>
      <c r="X198" s="23" t="s">
        <v>316</v>
      </c>
      <c r="Y198" s="179">
        <v>0</v>
      </c>
      <c r="Z198" s="179">
        <v>100</v>
      </c>
      <c r="AA198" s="179">
        <v>0</v>
      </c>
      <c r="AB198" s="27"/>
      <c r="AC198" s="23" t="s">
        <v>165</v>
      </c>
      <c r="AD198" s="171"/>
      <c r="AE198" s="172"/>
      <c r="AF198" s="173">
        <v>133928.57</v>
      </c>
      <c r="AG198" s="174">
        <f t="shared" si="172"/>
        <v>149999.99840000001</v>
      </c>
      <c r="AH198" s="171"/>
      <c r="AI198" s="172"/>
      <c r="AJ198" s="173">
        <v>133928.57</v>
      </c>
      <c r="AK198" s="174">
        <f t="shared" si="173"/>
        <v>149999.99840000001</v>
      </c>
      <c r="AL198" s="171"/>
      <c r="AM198" s="172"/>
      <c r="AN198" s="173">
        <v>133928.57</v>
      </c>
      <c r="AO198" s="174">
        <f t="shared" si="174"/>
        <v>149999.99840000001</v>
      </c>
      <c r="AP198" s="171"/>
      <c r="AQ198" s="172"/>
      <c r="AR198" s="173"/>
      <c r="AS198" s="174">
        <f t="shared" si="175"/>
        <v>0</v>
      </c>
      <c r="AT198" s="171"/>
      <c r="AU198" s="172"/>
      <c r="AV198" s="173"/>
      <c r="AW198" s="174">
        <f t="shared" si="176"/>
        <v>0</v>
      </c>
      <c r="AX198" s="171"/>
      <c r="AY198" s="175">
        <v>0</v>
      </c>
      <c r="AZ198" s="175">
        <v>0</v>
      </c>
      <c r="BA198" s="23" t="s">
        <v>168</v>
      </c>
      <c r="BB198" s="176" t="s">
        <v>552</v>
      </c>
      <c r="BC198" s="27" t="s">
        <v>550</v>
      </c>
      <c r="BD198" s="27"/>
      <c r="BE198" s="27"/>
      <c r="BF198" s="27"/>
      <c r="BG198" s="27"/>
      <c r="BH198" s="27"/>
      <c r="BI198" s="27"/>
      <c r="BJ198" s="24"/>
      <c r="BK198" s="24"/>
      <c r="BL198" s="24"/>
      <c r="BM198" s="24" t="s">
        <v>747</v>
      </c>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row>
    <row r="199" spans="1:98" s="168" customFormat="1" ht="12.95" customHeight="1" x14ac:dyDescent="0.2">
      <c r="A199" s="24" t="s">
        <v>538</v>
      </c>
      <c r="B199" s="169" t="s">
        <v>226</v>
      </c>
      <c r="C199" s="170" t="s">
        <v>549</v>
      </c>
      <c r="D199" s="137" t="s">
        <v>1007</v>
      </c>
      <c r="E199" s="23"/>
      <c r="F199" s="23" t="s">
        <v>763</v>
      </c>
      <c r="G199" s="27" t="s">
        <v>390</v>
      </c>
      <c r="H199" s="27"/>
      <c r="I199" s="27" t="s">
        <v>391</v>
      </c>
      <c r="J199" s="27" t="s">
        <v>550</v>
      </c>
      <c r="K199" s="27" t="s">
        <v>745</v>
      </c>
      <c r="L199" s="27" t="s">
        <v>746</v>
      </c>
      <c r="M199" s="27"/>
      <c r="N199" s="24">
        <v>100</v>
      </c>
      <c r="O199" s="24">
        <v>230000000</v>
      </c>
      <c r="P199" s="27" t="s">
        <v>188</v>
      </c>
      <c r="Q199" s="235" t="s">
        <v>258</v>
      </c>
      <c r="R199" s="27" t="s">
        <v>164</v>
      </c>
      <c r="S199" s="24">
        <v>230000000</v>
      </c>
      <c r="T199" s="24" t="s">
        <v>31</v>
      </c>
      <c r="U199" s="27"/>
      <c r="V199" s="24"/>
      <c r="W199" s="23" t="s">
        <v>258</v>
      </c>
      <c r="X199" s="23" t="s">
        <v>316</v>
      </c>
      <c r="Y199" s="179">
        <v>0</v>
      </c>
      <c r="Z199" s="179">
        <v>100</v>
      </c>
      <c r="AA199" s="179">
        <v>0</v>
      </c>
      <c r="AB199" s="27"/>
      <c r="AC199" s="23" t="s">
        <v>165</v>
      </c>
      <c r="AD199" s="171"/>
      <c r="AE199" s="172"/>
      <c r="AF199" s="173">
        <v>133928.57</v>
      </c>
      <c r="AG199" s="174">
        <f>AF199*1.12</f>
        <v>149999.99840000001</v>
      </c>
      <c r="AH199" s="171"/>
      <c r="AI199" s="172"/>
      <c r="AJ199" s="173">
        <v>133928.57</v>
      </c>
      <c r="AK199" s="174">
        <f t="shared" ref="AK199:AK200" si="177">AJ199*1.12</f>
        <v>149999.99840000001</v>
      </c>
      <c r="AL199" s="171"/>
      <c r="AM199" s="172"/>
      <c r="AN199" s="173">
        <v>133928.57</v>
      </c>
      <c r="AO199" s="174">
        <f t="shared" ref="AO199:AO200" si="178">AN199*1.12</f>
        <v>149999.99840000001</v>
      </c>
      <c r="AP199" s="171"/>
      <c r="AQ199" s="172"/>
      <c r="AR199" s="173"/>
      <c r="AS199" s="174">
        <f t="shared" ref="AS199:AS200" si="179">AR199*1.12</f>
        <v>0</v>
      </c>
      <c r="AT199" s="171"/>
      <c r="AU199" s="172"/>
      <c r="AV199" s="173"/>
      <c r="AW199" s="174">
        <f t="shared" ref="AW199:AW200" si="180">AV199*1.12</f>
        <v>0</v>
      </c>
      <c r="AX199" s="171"/>
      <c r="AY199" s="175">
        <v>0</v>
      </c>
      <c r="AZ199" s="175">
        <v>0</v>
      </c>
      <c r="BA199" s="23" t="s">
        <v>168</v>
      </c>
      <c r="BB199" s="176" t="s">
        <v>552</v>
      </c>
      <c r="BC199" s="27" t="s">
        <v>550</v>
      </c>
      <c r="BD199" s="27"/>
      <c r="BE199" s="27"/>
      <c r="BF199" s="27"/>
      <c r="BG199" s="27"/>
      <c r="BH199" s="27"/>
      <c r="BI199" s="27"/>
      <c r="BJ199" s="24"/>
      <c r="BK199" s="24"/>
      <c r="BL199" s="24"/>
      <c r="BM199" s="24" t="s">
        <v>747</v>
      </c>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row>
    <row r="200" spans="1:98" s="168" customFormat="1" ht="12.95" customHeight="1" x14ac:dyDescent="0.2">
      <c r="A200" s="485" t="s">
        <v>538</v>
      </c>
      <c r="B200" s="513" t="s">
        <v>226</v>
      </c>
      <c r="C200" s="514" t="s">
        <v>549</v>
      </c>
      <c r="D200" s="364" t="s">
        <v>1075</v>
      </c>
      <c r="E200" s="486"/>
      <c r="F200" s="486" t="s">
        <v>763</v>
      </c>
      <c r="G200" s="484" t="s">
        <v>390</v>
      </c>
      <c r="H200" s="484"/>
      <c r="I200" s="484" t="s">
        <v>391</v>
      </c>
      <c r="J200" s="484" t="s">
        <v>550</v>
      </c>
      <c r="K200" s="484" t="s">
        <v>745</v>
      </c>
      <c r="L200" s="515" t="s">
        <v>1076</v>
      </c>
      <c r="M200" s="484"/>
      <c r="N200" s="485">
        <v>100</v>
      </c>
      <c r="O200" s="485">
        <v>230000000</v>
      </c>
      <c r="P200" s="484" t="s">
        <v>188</v>
      </c>
      <c r="Q200" s="516" t="s">
        <v>258</v>
      </c>
      <c r="R200" s="484" t="s">
        <v>164</v>
      </c>
      <c r="S200" s="485">
        <v>230000000</v>
      </c>
      <c r="T200" s="485" t="s">
        <v>31</v>
      </c>
      <c r="U200" s="484"/>
      <c r="V200" s="485"/>
      <c r="W200" s="486" t="s">
        <v>258</v>
      </c>
      <c r="X200" s="486" t="s">
        <v>316</v>
      </c>
      <c r="Y200" s="517">
        <v>0</v>
      </c>
      <c r="Z200" s="517">
        <v>100</v>
      </c>
      <c r="AA200" s="517">
        <v>0</v>
      </c>
      <c r="AB200" s="484"/>
      <c r="AC200" s="486" t="s">
        <v>165</v>
      </c>
      <c r="AD200" s="518"/>
      <c r="AE200" s="519"/>
      <c r="AF200" s="520">
        <v>133928.57</v>
      </c>
      <c r="AG200" s="521">
        <f>AF200*1.12</f>
        <v>149999.99840000001</v>
      </c>
      <c r="AH200" s="518"/>
      <c r="AI200" s="519"/>
      <c r="AJ200" s="520">
        <v>133928.57</v>
      </c>
      <c r="AK200" s="521">
        <f t="shared" si="177"/>
        <v>149999.99840000001</v>
      </c>
      <c r="AL200" s="518"/>
      <c r="AM200" s="519"/>
      <c r="AN200" s="520">
        <v>133928.57</v>
      </c>
      <c r="AO200" s="521">
        <f t="shared" si="178"/>
        <v>149999.99840000001</v>
      </c>
      <c r="AP200" s="518"/>
      <c r="AQ200" s="519"/>
      <c r="AR200" s="520"/>
      <c r="AS200" s="521">
        <f t="shared" si="179"/>
        <v>0</v>
      </c>
      <c r="AT200" s="518"/>
      <c r="AU200" s="519"/>
      <c r="AV200" s="520"/>
      <c r="AW200" s="521">
        <f t="shared" si="180"/>
        <v>0</v>
      </c>
      <c r="AX200" s="518"/>
      <c r="AY200" s="522">
        <f t="shared" ref="AY200:AZ200" si="181">AF200+AJ200+AN200+AR200+AV200</f>
        <v>401785.71</v>
      </c>
      <c r="AZ200" s="522">
        <f t="shared" si="181"/>
        <v>449999.9952</v>
      </c>
      <c r="BA200" s="486" t="s">
        <v>168</v>
      </c>
      <c r="BB200" s="523" t="s">
        <v>552</v>
      </c>
      <c r="BC200" s="484" t="s">
        <v>550</v>
      </c>
      <c r="BD200" s="484"/>
      <c r="BE200" s="484"/>
      <c r="BF200" s="484"/>
      <c r="BG200" s="484"/>
      <c r="BH200" s="484"/>
      <c r="BI200" s="484"/>
      <c r="BJ200" s="485"/>
      <c r="BK200" s="485"/>
      <c r="BL200" s="485"/>
      <c r="BM200" s="485" t="s">
        <v>747</v>
      </c>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row>
    <row r="201" spans="1:98" s="99" customFormat="1" ht="12.95" customHeight="1" x14ac:dyDescent="0.25">
      <c r="A201" s="25" t="s">
        <v>538</v>
      </c>
      <c r="B201" s="25" t="s">
        <v>226</v>
      </c>
      <c r="C201" s="233" t="s">
        <v>553</v>
      </c>
      <c r="D201" s="137" t="s">
        <v>238</v>
      </c>
      <c r="E201" s="29"/>
      <c r="F201" s="25" t="s">
        <v>564</v>
      </c>
      <c r="G201" s="25" t="s">
        <v>554</v>
      </c>
      <c r="H201" s="100" t="s">
        <v>555</v>
      </c>
      <c r="I201" s="45" t="s">
        <v>555</v>
      </c>
      <c r="J201" s="45" t="s">
        <v>556</v>
      </c>
      <c r="K201" s="25" t="s">
        <v>9</v>
      </c>
      <c r="L201" s="25" t="s">
        <v>551</v>
      </c>
      <c r="M201" s="25"/>
      <c r="N201" s="25">
        <v>100</v>
      </c>
      <c r="O201" s="25">
        <v>230000000</v>
      </c>
      <c r="P201" s="45" t="s">
        <v>188</v>
      </c>
      <c r="Q201" s="25" t="s">
        <v>274</v>
      </c>
      <c r="R201" s="25" t="s">
        <v>164</v>
      </c>
      <c r="S201" s="25">
        <v>230000000</v>
      </c>
      <c r="T201" s="45" t="s">
        <v>31</v>
      </c>
      <c r="U201" s="31"/>
      <c r="V201" s="31"/>
      <c r="W201" s="25" t="s">
        <v>258</v>
      </c>
      <c r="X201" s="25" t="s">
        <v>316</v>
      </c>
      <c r="Y201" s="31"/>
      <c r="Z201" s="25">
        <v>100</v>
      </c>
      <c r="AA201" s="31"/>
      <c r="AB201" s="31"/>
      <c r="AC201" s="25" t="s">
        <v>165</v>
      </c>
      <c r="AD201" s="214"/>
      <c r="AE201" s="214"/>
      <c r="AF201" s="279">
        <v>773216</v>
      </c>
      <c r="AG201" s="352">
        <f t="shared" si="172"/>
        <v>866001.92000000004</v>
      </c>
      <c r="AH201" s="214"/>
      <c r="AI201" s="214"/>
      <c r="AJ201" s="279">
        <v>850537.6</v>
      </c>
      <c r="AK201" s="279">
        <f t="shared" si="173"/>
        <v>952602.11200000008</v>
      </c>
      <c r="AL201" s="214"/>
      <c r="AM201" s="214"/>
      <c r="AN201" s="279">
        <v>935591.36</v>
      </c>
      <c r="AO201" s="279">
        <f t="shared" si="174"/>
        <v>1047862.3232000001</v>
      </c>
      <c r="AP201" s="214"/>
      <c r="AQ201" s="214"/>
      <c r="AR201" s="279"/>
      <c r="AS201" s="279">
        <f t="shared" si="175"/>
        <v>0</v>
      </c>
      <c r="AT201" s="31"/>
      <c r="AU201" s="31"/>
      <c r="AV201" s="279"/>
      <c r="AW201" s="279">
        <f t="shared" si="176"/>
        <v>0</v>
      </c>
      <c r="AX201" s="31"/>
      <c r="AY201" s="328">
        <f t="shared" si="171"/>
        <v>2559344.96</v>
      </c>
      <c r="AZ201" s="328">
        <f t="shared" si="171"/>
        <v>2866466.3552000001</v>
      </c>
      <c r="BA201" s="25" t="s">
        <v>168</v>
      </c>
      <c r="BB201" s="53" t="s">
        <v>557</v>
      </c>
      <c r="BC201" s="45" t="s">
        <v>556</v>
      </c>
      <c r="BD201" s="31"/>
      <c r="BE201" s="31"/>
      <c r="BF201" s="52"/>
      <c r="BG201" s="31"/>
      <c r="BH201" s="31"/>
      <c r="BI201" s="52"/>
      <c r="BJ201" s="31"/>
      <c r="BK201" s="31"/>
      <c r="BL201" s="45"/>
      <c r="BM201" s="45"/>
      <c r="BN201" s="233" t="s">
        <v>553</v>
      </c>
    </row>
    <row r="202" spans="1:98" s="99" customFormat="1" ht="12.95" customHeight="1" x14ac:dyDescent="0.25">
      <c r="A202" s="81" t="s">
        <v>186</v>
      </c>
      <c r="B202" s="25" t="s">
        <v>311</v>
      </c>
      <c r="C202" s="233" t="s">
        <v>558</v>
      </c>
      <c r="D202" s="137" t="s">
        <v>565</v>
      </c>
      <c r="E202" s="32"/>
      <c r="F202" s="25" t="s">
        <v>565</v>
      </c>
      <c r="G202" s="71" t="s">
        <v>379</v>
      </c>
      <c r="H202" s="27" t="s">
        <v>380</v>
      </c>
      <c r="I202" s="71" t="s">
        <v>380</v>
      </c>
      <c r="J202" s="27" t="s">
        <v>559</v>
      </c>
      <c r="K202" s="25" t="s">
        <v>22</v>
      </c>
      <c r="L202" s="31"/>
      <c r="M202" s="31"/>
      <c r="N202" s="82">
        <v>45</v>
      </c>
      <c r="O202" s="82">
        <v>230000000</v>
      </c>
      <c r="P202" s="45" t="s">
        <v>188</v>
      </c>
      <c r="Q202" s="25" t="s">
        <v>274</v>
      </c>
      <c r="R202" s="23" t="s">
        <v>164</v>
      </c>
      <c r="S202" s="82">
        <v>230000000</v>
      </c>
      <c r="T202" s="101" t="s">
        <v>31</v>
      </c>
      <c r="U202" s="31"/>
      <c r="V202" s="23" t="s">
        <v>316</v>
      </c>
      <c r="W202" s="31"/>
      <c r="X202" s="23"/>
      <c r="Y202" s="274">
        <v>0</v>
      </c>
      <c r="Z202" s="82">
        <v>90</v>
      </c>
      <c r="AA202" s="274">
        <v>10</v>
      </c>
      <c r="AB202" s="31"/>
      <c r="AC202" s="25" t="s">
        <v>259</v>
      </c>
      <c r="AD202" s="214"/>
      <c r="AE202" s="355"/>
      <c r="AF202" s="231">
        <v>1854700</v>
      </c>
      <c r="AG202" s="277">
        <f t="shared" si="172"/>
        <v>2077264.0000000002</v>
      </c>
      <c r="AH202" s="214"/>
      <c r="AI202" s="214"/>
      <c r="AJ202" s="231">
        <v>2184700</v>
      </c>
      <c r="AK202" s="277">
        <f t="shared" si="173"/>
        <v>2446864</v>
      </c>
      <c r="AL202" s="356"/>
      <c r="AM202" s="356"/>
      <c r="AN202" s="231">
        <v>2184700</v>
      </c>
      <c r="AO202" s="277">
        <f t="shared" si="174"/>
        <v>2446864</v>
      </c>
      <c r="AP202" s="356"/>
      <c r="AQ202" s="356"/>
      <c r="AR202" s="277"/>
      <c r="AS202" s="277"/>
      <c r="AT202" s="356"/>
      <c r="AU202" s="31"/>
      <c r="AV202" s="31"/>
      <c r="AW202" s="31"/>
      <c r="AX202" s="114"/>
      <c r="AY202" s="114">
        <f t="shared" si="171"/>
        <v>6224100</v>
      </c>
      <c r="AZ202" s="114">
        <f t="shared" si="171"/>
        <v>6970992</v>
      </c>
      <c r="BA202" s="25" t="s">
        <v>168</v>
      </c>
      <c r="BB202" s="45" t="s">
        <v>560</v>
      </c>
      <c r="BC202" s="27" t="s">
        <v>559</v>
      </c>
      <c r="BD202" s="31"/>
      <c r="BE202" s="31"/>
      <c r="BF202" s="52"/>
      <c r="BG202" s="31"/>
      <c r="BH202" s="31"/>
      <c r="BI202" s="52"/>
      <c r="BJ202" s="31"/>
      <c r="BK202" s="31"/>
      <c r="BL202" s="34"/>
      <c r="BM202" s="34"/>
      <c r="BN202" s="233" t="s">
        <v>558</v>
      </c>
    </row>
    <row r="203" spans="1:98" s="6" customFormat="1" ht="12.95" customHeight="1" x14ac:dyDescent="0.25">
      <c r="A203" s="93" t="s">
        <v>190</v>
      </c>
      <c r="B203" s="94" t="s">
        <v>226</v>
      </c>
      <c r="C203" s="250" t="s">
        <v>598</v>
      </c>
      <c r="D203" s="137" t="s">
        <v>979</v>
      </c>
      <c r="E203" s="67"/>
      <c r="F203" s="103" t="s">
        <v>604</v>
      </c>
      <c r="G203" s="39" t="s">
        <v>421</v>
      </c>
      <c r="H203" s="317" t="s">
        <v>422</v>
      </c>
      <c r="I203" s="125" t="s">
        <v>423</v>
      </c>
      <c r="J203" s="126" t="s">
        <v>423</v>
      </c>
      <c r="K203" s="38" t="s">
        <v>22</v>
      </c>
      <c r="L203" s="49"/>
      <c r="M203" s="49"/>
      <c r="N203" s="127">
        <v>100</v>
      </c>
      <c r="O203" s="128">
        <v>230000000</v>
      </c>
      <c r="P203" s="128" t="s">
        <v>163</v>
      </c>
      <c r="Q203" s="49" t="s">
        <v>329</v>
      </c>
      <c r="R203" s="128" t="s">
        <v>164</v>
      </c>
      <c r="S203" s="128">
        <v>230000000</v>
      </c>
      <c r="T203" s="125" t="s">
        <v>600</v>
      </c>
      <c r="U203" s="49"/>
      <c r="V203" s="49"/>
      <c r="W203" s="49" t="s">
        <v>258</v>
      </c>
      <c r="X203" s="34" t="s">
        <v>316</v>
      </c>
      <c r="Y203" s="59">
        <v>0</v>
      </c>
      <c r="Z203" s="39">
        <v>90</v>
      </c>
      <c r="AA203" s="39">
        <v>10</v>
      </c>
      <c r="AB203" s="34"/>
      <c r="AC203" s="34" t="s">
        <v>165</v>
      </c>
      <c r="AD203" s="320">
        <v>694</v>
      </c>
      <c r="AE203" s="121"/>
      <c r="AF203" s="318">
        <f>28103.376*1000</f>
        <v>28103376</v>
      </c>
      <c r="AG203" s="318">
        <f t="shared" si="172"/>
        <v>31475781.120000005</v>
      </c>
      <c r="AH203" s="320">
        <v>694</v>
      </c>
      <c r="AI203" s="121"/>
      <c r="AJ203" s="318">
        <f>28103.376*1000</f>
        <v>28103376</v>
      </c>
      <c r="AK203" s="318">
        <f t="shared" si="173"/>
        <v>31475781.120000005</v>
      </c>
      <c r="AL203" s="320">
        <v>694</v>
      </c>
      <c r="AM203" s="121"/>
      <c r="AN203" s="318">
        <f>28103.376*1000</f>
        <v>28103376</v>
      </c>
      <c r="AO203" s="318">
        <f t="shared" si="174"/>
        <v>31475781.120000005</v>
      </c>
      <c r="AP203" s="119"/>
      <c r="AQ203" s="121"/>
      <c r="AR203" s="318"/>
      <c r="AS203" s="318"/>
      <c r="AT203" s="119"/>
      <c r="AU203" s="121"/>
      <c r="AV203" s="319"/>
      <c r="AW203" s="319"/>
      <c r="AX203" s="59"/>
      <c r="AY203" s="192">
        <f t="shared" ref="AY203:AZ205" si="182">AN203+AJ203+AF203</f>
        <v>84310128</v>
      </c>
      <c r="AZ203" s="192">
        <f t="shared" si="182"/>
        <v>94427343.360000014</v>
      </c>
      <c r="BA203" s="34" t="s">
        <v>168</v>
      </c>
      <c r="BB203" s="55" t="s">
        <v>601</v>
      </c>
      <c r="BC203" s="55" t="s">
        <v>602</v>
      </c>
      <c r="BD203" s="34"/>
      <c r="BE203" s="34"/>
      <c r="BF203" s="34"/>
      <c r="BG203" s="34"/>
      <c r="BH203" s="34"/>
      <c r="BI203" s="34"/>
      <c r="BJ203" s="34"/>
      <c r="BK203" s="34"/>
      <c r="BL203" s="34"/>
      <c r="BM203" s="34"/>
    </row>
    <row r="204" spans="1:98" s="6" customFormat="1" ht="12.95" customHeight="1" x14ac:dyDescent="0.25">
      <c r="A204" s="93" t="s">
        <v>190</v>
      </c>
      <c r="B204" s="94" t="s">
        <v>226</v>
      </c>
      <c r="C204" s="250" t="s">
        <v>603</v>
      </c>
      <c r="D204" s="137" t="s">
        <v>978</v>
      </c>
      <c r="E204" s="67"/>
      <c r="F204" s="103" t="s">
        <v>609</v>
      </c>
      <c r="G204" s="39" t="s">
        <v>421</v>
      </c>
      <c r="H204" s="317" t="s">
        <v>422</v>
      </c>
      <c r="I204" s="125" t="s">
        <v>423</v>
      </c>
      <c r="J204" s="126" t="s">
        <v>423</v>
      </c>
      <c r="K204" s="38" t="s">
        <v>22</v>
      </c>
      <c r="L204" s="49"/>
      <c r="M204" s="49"/>
      <c r="N204" s="127">
        <v>100</v>
      </c>
      <c r="O204" s="128">
        <v>230000000</v>
      </c>
      <c r="P204" s="128" t="s">
        <v>163</v>
      </c>
      <c r="Q204" s="49" t="s">
        <v>329</v>
      </c>
      <c r="R204" s="128" t="s">
        <v>164</v>
      </c>
      <c r="S204" s="128">
        <v>230000000</v>
      </c>
      <c r="T204" s="125" t="s">
        <v>605</v>
      </c>
      <c r="U204" s="49"/>
      <c r="V204" s="49"/>
      <c r="W204" s="49" t="s">
        <v>258</v>
      </c>
      <c r="X204" s="34" t="s">
        <v>316</v>
      </c>
      <c r="Y204" s="59">
        <v>0</v>
      </c>
      <c r="Z204" s="39">
        <v>90</v>
      </c>
      <c r="AA204" s="39">
        <v>10</v>
      </c>
      <c r="AB204" s="34"/>
      <c r="AC204" s="34" t="s">
        <v>165</v>
      </c>
      <c r="AD204" s="320">
        <v>520</v>
      </c>
      <c r="AE204" s="121"/>
      <c r="AF204" s="318">
        <f>20353.656*1000</f>
        <v>20353656</v>
      </c>
      <c r="AG204" s="318">
        <f t="shared" si="172"/>
        <v>22796094.720000003</v>
      </c>
      <c r="AH204" s="320">
        <v>520</v>
      </c>
      <c r="AI204" s="121"/>
      <c r="AJ204" s="318">
        <f>20353.656*1000</f>
        <v>20353656</v>
      </c>
      <c r="AK204" s="318">
        <f t="shared" si="173"/>
        <v>22796094.720000003</v>
      </c>
      <c r="AL204" s="320">
        <v>520</v>
      </c>
      <c r="AM204" s="121"/>
      <c r="AN204" s="318">
        <f>20353.656*1000</f>
        <v>20353656</v>
      </c>
      <c r="AO204" s="318">
        <f t="shared" si="174"/>
        <v>22796094.720000003</v>
      </c>
      <c r="AP204" s="119"/>
      <c r="AQ204" s="121"/>
      <c r="AR204" s="318"/>
      <c r="AS204" s="318"/>
      <c r="AT204" s="119"/>
      <c r="AU204" s="121"/>
      <c r="AV204" s="319"/>
      <c r="AW204" s="319"/>
      <c r="AX204" s="59"/>
      <c r="AY204" s="192">
        <f t="shared" si="182"/>
        <v>61060968</v>
      </c>
      <c r="AZ204" s="192">
        <f t="shared" si="182"/>
        <v>68388284.160000011</v>
      </c>
      <c r="BA204" s="34" t="s">
        <v>168</v>
      </c>
      <c r="BB204" s="55" t="s">
        <v>606</v>
      </c>
      <c r="BC204" s="55" t="s">
        <v>607</v>
      </c>
      <c r="BD204" s="34"/>
      <c r="BE204" s="34"/>
      <c r="BF204" s="34"/>
      <c r="BG204" s="34"/>
      <c r="BH204" s="34"/>
      <c r="BI204" s="34"/>
      <c r="BJ204" s="34"/>
      <c r="BK204" s="34"/>
      <c r="BL204" s="34"/>
      <c r="BM204" s="34"/>
    </row>
    <row r="205" spans="1:98" s="6" customFormat="1" ht="12.95" customHeight="1" x14ac:dyDescent="0.25">
      <c r="A205" s="94" t="s">
        <v>190</v>
      </c>
      <c r="B205" s="94" t="s">
        <v>226</v>
      </c>
      <c r="C205" s="250" t="s">
        <v>608</v>
      </c>
      <c r="D205" s="137" t="s">
        <v>977</v>
      </c>
      <c r="E205" s="233"/>
      <c r="F205" s="103" t="s">
        <v>649</v>
      </c>
      <c r="G205" s="39" t="s">
        <v>421</v>
      </c>
      <c r="H205" s="317" t="s">
        <v>422</v>
      </c>
      <c r="I205" s="125" t="s">
        <v>423</v>
      </c>
      <c r="J205" s="126" t="s">
        <v>423</v>
      </c>
      <c r="K205" s="38" t="s">
        <v>22</v>
      </c>
      <c r="L205" s="49"/>
      <c r="M205" s="49"/>
      <c r="N205" s="127">
        <v>100</v>
      </c>
      <c r="O205" s="128">
        <v>230000000</v>
      </c>
      <c r="P205" s="128" t="s">
        <v>163</v>
      </c>
      <c r="Q205" s="49" t="s">
        <v>329</v>
      </c>
      <c r="R205" s="128" t="s">
        <v>164</v>
      </c>
      <c r="S205" s="128">
        <v>230000000</v>
      </c>
      <c r="T205" s="125" t="s">
        <v>610</v>
      </c>
      <c r="U205" s="49"/>
      <c r="V205" s="49"/>
      <c r="W205" s="49" t="s">
        <v>258</v>
      </c>
      <c r="X205" s="34" t="s">
        <v>316</v>
      </c>
      <c r="Y205" s="59">
        <v>0</v>
      </c>
      <c r="Z205" s="39">
        <v>90</v>
      </c>
      <c r="AA205" s="39">
        <v>10</v>
      </c>
      <c r="AB205" s="34"/>
      <c r="AC205" s="34" t="s">
        <v>165</v>
      </c>
      <c r="AD205" s="320">
        <v>513</v>
      </c>
      <c r="AE205" s="121"/>
      <c r="AF205" s="318">
        <f>21631.08133*1000</f>
        <v>21631081.330000002</v>
      </c>
      <c r="AG205" s="318">
        <f t="shared" si="172"/>
        <v>24226811.089600004</v>
      </c>
      <c r="AH205" s="320">
        <v>513</v>
      </c>
      <c r="AI205" s="121"/>
      <c r="AJ205" s="318">
        <f>21631.08133*1000</f>
        <v>21631081.330000002</v>
      </c>
      <c r="AK205" s="318">
        <f t="shared" si="173"/>
        <v>24226811.089600004</v>
      </c>
      <c r="AL205" s="320">
        <v>513</v>
      </c>
      <c r="AM205" s="121"/>
      <c r="AN205" s="318">
        <f>21631.08133*1000</f>
        <v>21631081.330000002</v>
      </c>
      <c r="AO205" s="318">
        <f t="shared" si="174"/>
        <v>24226811.089600004</v>
      </c>
      <c r="AP205" s="119"/>
      <c r="AQ205" s="121"/>
      <c r="AR205" s="318"/>
      <c r="AS205" s="318"/>
      <c r="AT205" s="119"/>
      <c r="AU205" s="121"/>
      <c r="AV205" s="319"/>
      <c r="AW205" s="319"/>
      <c r="AX205" s="59"/>
      <c r="AY205" s="192">
        <f t="shared" si="182"/>
        <v>64893243.99000001</v>
      </c>
      <c r="AZ205" s="192">
        <f t="shared" si="182"/>
        <v>72680433.26880002</v>
      </c>
      <c r="BA205" s="34" t="s">
        <v>168</v>
      </c>
      <c r="BB205" s="55" t="s">
        <v>611</v>
      </c>
      <c r="BC205" s="55" t="s">
        <v>612</v>
      </c>
      <c r="BD205" s="34"/>
      <c r="BE205" s="34"/>
      <c r="BF205" s="34"/>
      <c r="BG205" s="34"/>
      <c r="BH205" s="34"/>
      <c r="BI205" s="34"/>
      <c r="BJ205" s="34"/>
      <c r="BK205" s="34"/>
      <c r="BL205" s="34"/>
      <c r="BM205" s="34"/>
    </row>
    <row r="206" spans="1:98" s="124" customFormat="1" ht="12.95" customHeight="1" x14ac:dyDescent="0.2">
      <c r="A206" s="41" t="s">
        <v>618</v>
      </c>
      <c r="B206" s="115"/>
      <c r="C206" s="41"/>
      <c r="D206" s="137"/>
      <c r="E206" s="33"/>
      <c r="F206" s="103" t="s">
        <v>599</v>
      </c>
      <c r="G206" s="33" t="s">
        <v>650</v>
      </c>
      <c r="H206" s="33"/>
      <c r="I206" s="33" t="s">
        <v>651</v>
      </c>
      <c r="J206" s="33" t="s">
        <v>651</v>
      </c>
      <c r="K206" s="33" t="s">
        <v>22</v>
      </c>
      <c r="L206" s="40"/>
      <c r="M206" s="115"/>
      <c r="N206" s="33">
        <v>80</v>
      </c>
      <c r="O206" s="106">
        <v>230000000</v>
      </c>
      <c r="P206" s="118" t="s">
        <v>163</v>
      </c>
      <c r="Q206" s="38" t="s">
        <v>274</v>
      </c>
      <c r="R206" s="38" t="s">
        <v>164</v>
      </c>
      <c r="S206" s="106">
        <v>230000000</v>
      </c>
      <c r="T206" s="118" t="s">
        <v>31</v>
      </c>
      <c r="U206" s="38" t="s">
        <v>570</v>
      </c>
      <c r="V206" s="34" t="s">
        <v>316</v>
      </c>
      <c r="W206" s="38"/>
      <c r="X206" s="38"/>
      <c r="Y206" s="105">
        <v>0</v>
      </c>
      <c r="Z206" s="106">
        <v>90</v>
      </c>
      <c r="AA206" s="105">
        <v>10</v>
      </c>
      <c r="AB206" s="105"/>
      <c r="AC206" s="38" t="s">
        <v>165</v>
      </c>
      <c r="AD206" s="119"/>
      <c r="AE206" s="120"/>
      <c r="AF206" s="121">
        <v>60858000</v>
      </c>
      <c r="AG206" s="121">
        <v>68160960</v>
      </c>
      <c r="AH206" s="119"/>
      <c r="AI206" s="120"/>
      <c r="AJ206" s="121">
        <v>57477000</v>
      </c>
      <c r="AK206" s="121">
        <v>64374240.000000007</v>
      </c>
      <c r="AL206" s="119"/>
      <c r="AM206" s="120"/>
      <c r="AN206" s="121">
        <v>59409000</v>
      </c>
      <c r="AO206" s="121">
        <v>66538080.000000007</v>
      </c>
      <c r="AP206" s="122"/>
      <c r="AQ206" s="121"/>
      <c r="AR206" s="121"/>
      <c r="AS206" s="38"/>
      <c r="AT206" s="177"/>
      <c r="AU206" s="177"/>
      <c r="AV206" s="34"/>
      <c r="AW206" s="34"/>
      <c r="AX206" s="34"/>
      <c r="AY206" s="256">
        <v>0</v>
      </c>
      <c r="AZ206" s="261">
        <f>AY206*1.12</f>
        <v>0</v>
      </c>
      <c r="BA206" s="38" t="s">
        <v>168</v>
      </c>
      <c r="BB206" s="177" t="s">
        <v>652</v>
      </c>
      <c r="BC206" s="177" t="s">
        <v>652</v>
      </c>
      <c r="BD206" s="34"/>
      <c r="BE206" s="38"/>
      <c r="BF206" s="38"/>
      <c r="BG206" s="38"/>
      <c r="BH206" s="38"/>
      <c r="BI206" s="41"/>
      <c r="BJ206" s="41"/>
      <c r="BK206" s="41"/>
      <c r="BL206" s="41"/>
      <c r="BM206" s="25" t="s">
        <v>749</v>
      </c>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row>
    <row r="207" spans="1:98" s="6" customFormat="1" ht="12.95" customHeight="1" x14ac:dyDescent="0.2">
      <c r="A207" s="164" t="s">
        <v>49</v>
      </c>
      <c r="B207" s="25"/>
      <c r="C207" s="41" t="s">
        <v>712</v>
      </c>
      <c r="D207" s="137" t="s">
        <v>62</v>
      </c>
      <c r="E207" s="32"/>
      <c r="F207" s="160" t="s">
        <v>713</v>
      </c>
      <c r="G207" s="34" t="s">
        <v>714</v>
      </c>
      <c r="H207" s="34" t="s">
        <v>715</v>
      </c>
      <c r="I207" s="34" t="s">
        <v>715</v>
      </c>
      <c r="J207" s="167" t="s">
        <v>523</v>
      </c>
      <c r="K207" s="178" t="s">
        <v>22</v>
      </c>
      <c r="L207" s="165"/>
      <c r="M207" s="25"/>
      <c r="N207" s="165">
        <v>100</v>
      </c>
      <c r="O207" s="163" t="s">
        <v>162</v>
      </c>
      <c r="P207" s="163" t="s">
        <v>163</v>
      </c>
      <c r="Q207" s="163" t="s">
        <v>274</v>
      </c>
      <c r="R207" s="163" t="s">
        <v>164</v>
      </c>
      <c r="S207" s="163" t="s">
        <v>162</v>
      </c>
      <c r="T207" s="163" t="s">
        <v>74</v>
      </c>
      <c r="U207" s="25"/>
      <c r="V207" s="25"/>
      <c r="W207" s="163" t="s">
        <v>258</v>
      </c>
      <c r="X207" s="163" t="s">
        <v>173</v>
      </c>
      <c r="Y207" s="179">
        <v>0</v>
      </c>
      <c r="Z207" s="179">
        <v>100</v>
      </c>
      <c r="AA207" s="179">
        <v>0</v>
      </c>
      <c r="AB207" s="25"/>
      <c r="AC207" s="34" t="s">
        <v>165</v>
      </c>
      <c r="AD207" s="25"/>
      <c r="AE207" s="180">
        <v>10203676.199999999</v>
      </c>
      <c r="AF207" s="180">
        <v>10203676.199999999</v>
      </c>
      <c r="AG207" s="181">
        <f>AF207*1.12</f>
        <v>11428117.344000001</v>
      </c>
      <c r="AH207" s="25"/>
      <c r="AI207" s="180">
        <v>10203676.199999999</v>
      </c>
      <c r="AJ207" s="180">
        <v>10203676.199999999</v>
      </c>
      <c r="AK207" s="181">
        <f>AJ207*1.12</f>
        <v>11428117.344000001</v>
      </c>
      <c r="AL207" s="25"/>
      <c r="AM207" s="180"/>
      <c r="AN207" s="180"/>
      <c r="AO207" s="181"/>
      <c r="AP207" s="25"/>
      <c r="AQ207" s="25"/>
      <c r="AR207" s="25"/>
      <c r="AS207" s="25"/>
      <c r="AT207" s="25"/>
      <c r="AU207" s="25"/>
      <c r="AV207" s="25"/>
      <c r="AW207" s="25"/>
      <c r="AX207" s="114"/>
      <c r="AY207" s="114">
        <f>AF207+AJ207</f>
        <v>20407352.399999999</v>
      </c>
      <c r="AZ207" s="114">
        <f>AY207*1.12</f>
        <v>22856234.688000001</v>
      </c>
      <c r="BA207" s="351" t="s">
        <v>168</v>
      </c>
      <c r="BB207" s="167" t="s">
        <v>524</v>
      </c>
      <c r="BC207" s="167" t="s">
        <v>523</v>
      </c>
      <c r="BD207" s="25"/>
      <c r="BE207" s="25"/>
      <c r="BF207" s="45"/>
      <c r="BG207" s="25"/>
      <c r="BH207" s="25"/>
      <c r="BI207" s="45"/>
      <c r="BJ207" s="25"/>
      <c r="BK207" s="25"/>
      <c r="BL207" s="25"/>
      <c r="BM207" s="163" t="s">
        <v>661</v>
      </c>
    </row>
    <row r="208" spans="1:98" s="6" customFormat="1" ht="12.95" customHeight="1" x14ac:dyDescent="0.2">
      <c r="A208" s="164" t="s">
        <v>49</v>
      </c>
      <c r="B208" s="308"/>
      <c r="C208" s="41" t="s">
        <v>716</v>
      </c>
      <c r="D208" s="137" t="s">
        <v>61</v>
      </c>
      <c r="E208" s="57"/>
      <c r="F208" s="160" t="s">
        <v>717</v>
      </c>
      <c r="G208" s="34" t="s">
        <v>714</v>
      </c>
      <c r="H208" s="34" t="s">
        <v>715</v>
      </c>
      <c r="I208" s="34" t="s">
        <v>715</v>
      </c>
      <c r="J208" s="167" t="s">
        <v>525</v>
      </c>
      <c r="K208" s="178" t="s">
        <v>22</v>
      </c>
      <c r="L208" s="57"/>
      <c r="M208" s="57"/>
      <c r="N208" s="165">
        <v>100</v>
      </c>
      <c r="O208" s="163" t="s">
        <v>162</v>
      </c>
      <c r="P208" s="163" t="s">
        <v>163</v>
      </c>
      <c r="Q208" s="163" t="s">
        <v>274</v>
      </c>
      <c r="R208" s="163" t="s">
        <v>164</v>
      </c>
      <c r="S208" s="163" t="s">
        <v>162</v>
      </c>
      <c r="T208" s="166" t="s">
        <v>237</v>
      </c>
      <c r="U208" s="57"/>
      <c r="V208" s="45"/>
      <c r="W208" s="163" t="s">
        <v>258</v>
      </c>
      <c r="X208" s="163" t="s">
        <v>173</v>
      </c>
      <c r="Y208" s="179">
        <v>0</v>
      </c>
      <c r="Z208" s="179">
        <v>100</v>
      </c>
      <c r="AA208" s="179">
        <v>0</v>
      </c>
      <c r="AB208" s="57"/>
      <c r="AC208" s="34" t="s">
        <v>165</v>
      </c>
      <c r="AD208" s="234"/>
      <c r="AE208" s="180">
        <v>3228524.88</v>
      </c>
      <c r="AF208" s="180">
        <v>3228524.88</v>
      </c>
      <c r="AG208" s="181">
        <f t="shared" ref="AG208:AG210" si="183">AF208*1.12</f>
        <v>3615947.8656000001</v>
      </c>
      <c r="AH208" s="234"/>
      <c r="AI208" s="180">
        <v>3228524.88</v>
      </c>
      <c r="AJ208" s="180">
        <v>3228524.88</v>
      </c>
      <c r="AK208" s="181">
        <f t="shared" ref="AK208:AK210" si="184">AJ208*1.12</f>
        <v>3615947.8656000001</v>
      </c>
      <c r="AL208" s="234"/>
      <c r="AM208" s="231"/>
      <c r="AN208" s="231"/>
      <c r="AO208" s="231"/>
      <c r="AP208" s="234"/>
      <c r="AQ208" s="231"/>
      <c r="AR208" s="231"/>
      <c r="AS208" s="231"/>
      <c r="AT208" s="234"/>
      <c r="AU208" s="231"/>
      <c r="AV208" s="231"/>
      <c r="AW208" s="231"/>
      <c r="AX208" s="234"/>
      <c r="AY208" s="114">
        <f t="shared" ref="AY208:AY210" si="185">AF208+AJ208</f>
        <v>6457049.7599999998</v>
      </c>
      <c r="AZ208" s="114">
        <f t="shared" ref="AZ208:AZ210" si="186">AY208*1.12</f>
        <v>7231895.7312000003</v>
      </c>
      <c r="BA208" s="351" t="s">
        <v>168</v>
      </c>
      <c r="BB208" s="167" t="s">
        <v>526</v>
      </c>
      <c r="BC208" s="167" t="s">
        <v>525</v>
      </c>
      <c r="BD208" s="57"/>
      <c r="BE208" s="57"/>
      <c r="BF208" s="57"/>
      <c r="BG208" s="57"/>
      <c r="BH208" s="57"/>
      <c r="BI208" s="57"/>
      <c r="BJ208" s="57"/>
      <c r="BK208" s="45"/>
      <c r="BL208" s="45"/>
      <c r="BM208" s="163" t="s">
        <v>661</v>
      </c>
    </row>
    <row r="209" spans="1:98" s="6" customFormat="1" ht="12.95" customHeight="1" x14ac:dyDescent="0.2">
      <c r="A209" s="164" t="s">
        <v>49</v>
      </c>
      <c r="B209" s="31"/>
      <c r="C209" s="41" t="s">
        <v>718</v>
      </c>
      <c r="D209" s="137" t="s">
        <v>60</v>
      </c>
      <c r="E209" s="32"/>
      <c r="F209" s="160" t="s">
        <v>719</v>
      </c>
      <c r="G209" s="34" t="s">
        <v>714</v>
      </c>
      <c r="H209" s="34" t="s">
        <v>715</v>
      </c>
      <c r="I209" s="34" t="s">
        <v>715</v>
      </c>
      <c r="J209" s="167" t="s">
        <v>527</v>
      </c>
      <c r="K209" s="178" t="s">
        <v>22</v>
      </c>
      <c r="L209" s="31"/>
      <c r="M209" s="31"/>
      <c r="N209" s="165">
        <v>100</v>
      </c>
      <c r="O209" s="163" t="s">
        <v>162</v>
      </c>
      <c r="P209" s="163" t="s">
        <v>163</v>
      </c>
      <c r="Q209" s="163" t="s">
        <v>274</v>
      </c>
      <c r="R209" s="163" t="s">
        <v>164</v>
      </c>
      <c r="S209" s="163" t="s">
        <v>162</v>
      </c>
      <c r="T209" s="166" t="s">
        <v>528</v>
      </c>
      <c r="U209" s="31"/>
      <c r="V209" s="31"/>
      <c r="W209" s="163" t="s">
        <v>258</v>
      </c>
      <c r="X209" s="163" t="s">
        <v>173</v>
      </c>
      <c r="Y209" s="179">
        <v>0</v>
      </c>
      <c r="Z209" s="179">
        <v>100</v>
      </c>
      <c r="AA209" s="179">
        <v>0</v>
      </c>
      <c r="AB209" s="31"/>
      <c r="AC209" s="34" t="s">
        <v>165</v>
      </c>
      <c r="AD209" s="214"/>
      <c r="AE209" s="180">
        <v>15106903.199999999</v>
      </c>
      <c r="AF209" s="180">
        <v>15106903.199999999</v>
      </c>
      <c r="AG209" s="181">
        <f t="shared" si="183"/>
        <v>16919731.584000003</v>
      </c>
      <c r="AH209" s="214"/>
      <c r="AI209" s="180">
        <v>15106903.199999999</v>
      </c>
      <c r="AJ209" s="180">
        <v>15106903.199999999</v>
      </c>
      <c r="AK209" s="181">
        <f t="shared" si="184"/>
        <v>16919731.584000003</v>
      </c>
      <c r="AL209" s="214"/>
      <c r="AM209" s="214"/>
      <c r="AN209" s="205"/>
      <c r="AO209" s="205"/>
      <c r="AP209" s="214"/>
      <c r="AQ209" s="214"/>
      <c r="AR209" s="205"/>
      <c r="AS209" s="205"/>
      <c r="AT209" s="31"/>
      <c r="AU209" s="31"/>
      <c r="AV209" s="31"/>
      <c r="AW209" s="31"/>
      <c r="AX209" s="31"/>
      <c r="AY209" s="114">
        <f t="shared" si="185"/>
        <v>30213806.399999999</v>
      </c>
      <c r="AZ209" s="114">
        <f t="shared" si="186"/>
        <v>33839463.168000005</v>
      </c>
      <c r="BA209" s="351" t="s">
        <v>168</v>
      </c>
      <c r="BB209" s="167" t="s">
        <v>529</v>
      </c>
      <c r="BC209" s="167" t="s">
        <v>527</v>
      </c>
      <c r="BD209" s="52"/>
      <c r="BE209" s="31"/>
      <c r="BF209" s="31"/>
      <c r="BG209" s="52"/>
      <c r="BH209" s="31"/>
      <c r="BI209" s="31"/>
      <c r="BJ209" s="52"/>
      <c r="BK209" s="31"/>
      <c r="BL209" s="31"/>
      <c r="BM209" s="163" t="s">
        <v>661</v>
      </c>
    </row>
    <row r="210" spans="1:98" s="6" customFormat="1" ht="12.95" customHeight="1" x14ac:dyDescent="0.2">
      <c r="A210" s="164" t="s">
        <v>49</v>
      </c>
      <c r="B210" s="25"/>
      <c r="C210" s="41" t="s">
        <v>720</v>
      </c>
      <c r="D210" s="137" t="s">
        <v>59</v>
      </c>
      <c r="E210" s="32"/>
      <c r="F210" s="160" t="s">
        <v>721</v>
      </c>
      <c r="G210" s="34" t="s">
        <v>714</v>
      </c>
      <c r="H210" s="34" t="s">
        <v>715</v>
      </c>
      <c r="I210" s="34" t="s">
        <v>715</v>
      </c>
      <c r="J210" s="167" t="s">
        <v>530</v>
      </c>
      <c r="K210" s="178" t="s">
        <v>22</v>
      </c>
      <c r="L210" s="25"/>
      <c r="M210" s="25"/>
      <c r="N210" s="165">
        <v>100</v>
      </c>
      <c r="O210" s="163" t="s">
        <v>162</v>
      </c>
      <c r="P210" s="163" t="s">
        <v>163</v>
      </c>
      <c r="Q210" s="163" t="s">
        <v>274</v>
      </c>
      <c r="R210" s="163" t="s">
        <v>164</v>
      </c>
      <c r="S210" s="163" t="s">
        <v>162</v>
      </c>
      <c r="T210" s="166" t="s">
        <v>531</v>
      </c>
      <c r="U210" s="25"/>
      <c r="V210" s="25"/>
      <c r="W210" s="163" t="s">
        <v>258</v>
      </c>
      <c r="X210" s="163" t="s">
        <v>173</v>
      </c>
      <c r="Y210" s="179">
        <v>0</v>
      </c>
      <c r="Z210" s="179">
        <v>100</v>
      </c>
      <c r="AA210" s="179">
        <v>0</v>
      </c>
      <c r="AB210" s="25"/>
      <c r="AC210" s="34" t="s">
        <v>165</v>
      </c>
      <c r="AD210" s="25"/>
      <c r="AE210" s="180">
        <v>6110291.1600000001</v>
      </c>
      <c r="AF210" s="180">
        <v>6110291.1600000001</v>
      </c>
      <c r="AG210" s="181">
        <f t="shared" si="183"/>
        <v>6843526.099200001</v>
      </c>
      <c r="AH210" s="25"/>
      <c r="AI210" s="180">
        <v>6110291.1600000001</v>
      </c>
      <c r="AJ210" s="180">
        <v>6110291.1600000001</v>
      </c>
      <c r="AK210" s="181">
        <f t="shared" si="184"/>
        <v>6843526.099200001</v>
      </c>
      <c r="AL210" s="25"/>
      <c r="AM210" s="25"/>
      <c r="AN210" s="25"/>
      <c r="AO210" s="25"/>
      <c r="AP210" s="25"/>
      <c r="AQ210" s="25"/>
      <c r="AR210" s="25"/>
      <c r="AS210" s="25"/>
      <c r="AT210" s="25"/>
      <c r="AU210" s="25"/>
      <c r="AV210" s="25"/>
      <c r="AW210" s="25"/>
      <c r="AX210" s="25"/>
      <c r="AY210" s="114">
        <f t="shared" si="185"/>
        <v>12220582.32</v>
      </c>
      <c r="AZ210" s="114">
        <f t="shared" si="186"/>
        <v>13687052.198400002</v>
      </c>
      <c r="BA210" s="351" t="s">
        <v>168</v>
      </c>
      <c r="BB210" s="167" t="s">
        <v>532</v>
      </c>
      <c r="BC210" s="167" t="s">
        <v>530</v>
      </c>
      <c r="BD210" s="45"/>
      <c r="BE210" s="25"/>
      <c r="BF210" s="25"/>
      <c r="BG210" s="45"/>
      <c r="BH210" s="25"/>
      <c r="BI210" s="25"/>
      <c r="BJ210" s="45"/>
      <c r="BK210" s="25"/>
      <c r="BL210" s="25"/>
      <c r="BM210" s="163" t="s">
        <v>661</v>
      </c>
    </row>
    <row r="211" spans="1:98" ht="12.95" customHeight="1" x14ac:dyDescent="0.2">
      <c r="A211" s="164" t="s">
        <v>49</v>
      </c>
      <c r="B211" s="25"/>
      <c r="C211" s="25"/>
      <c r="D211" s="103" t="s">
        <v>67</v>
      </c>
      <c r="E211" s="32"/>
      <c r="F211" s="178" t="s">
        <v>755</v>
      </c>
      <c r="G211" s="178" t="s">
        <v>750</v>
      </c>
      <c r="H211" s="178"/>
      <c r="I211" s="178" t="s">
        <v>751</v>
      </c>
      <c r="J211" s="178" t="s">
        <v>751</v>
      </c>
      <c r="K211" s="178" t="s">
        <v>745</v>
      </c>
      <c r="L211" s="165" t="s">
        <v>752</v>
      </c>
      <c r="M211" s="25"/>
      <c r="N211" s="165">
        <v>100</v>
      </c>
      <c r="O211" s="165">
        <v>230000000</v>
      </c>
      <c r="P211" s="163" t="s">
        <v>163</v>
      </c>
      <c r="Q211" s="163" t="s">
        <v>257</v>
      </c>
      <c r="R211" s="163" t="s">
        <v>164</v>
      </c>
      <c r="S211" s="163" t="s">
        <v>162</v>
      </c>
      <c r="T211" s="391" t="s">
        <v>35</v>
      </c>
      <c r="U211" s="25"/>
      <c r="V211" s="25"/>
      <c r="W211" s="163" t="s">
        <v>258</v>
      </c>
      <c r="X211" s="163" t="s">
        <v>316</v>
      </c>
      <c r="Y211" s="179">
        <v>0</v>
      </c>
      <c r="Z211" s="179">
        <v>100</v>
      </c>
      <c r="AA211" s="179">
        <v>0</v>
      </c>
      <c r="AB211" s="25"/>
      <c r="AC211" s="179" t="s">
        <v>165</v>
      </c>
      <c r="AD211" s="25"/>
      <c r="AE211" s="180">
        <v>77740313</v>
      </c>
      <c r="AF211" s="180">
        <f>AE211</f>
        <v>77740313</v>
      </c>
      <c r="AG211" s="181">
        <f>AF211*1.12</f>
        <v>87069150.560000002</v>
      </c>
      <c r="AH211" s="25"/>
      <c r="AI211" s="180">
        <v>77740310</v>
      </c>
      <c r="AJ211" s="180">
        <f>AI211</f>
        <v>77740310</v>
      </c>
      <c r="AK211" s="181">
        <f>AJ211*1.12</f>
        <v>87069147.200000003</v>
      </c>
      <c r="AL211" s="25"/>
      <c r="AM211" s="180">
        <v>77740310</v>
      </c>
      <c r="AN211" s="180">
        <f>AM211</f>
        <v>77740310</v>
      </c>
      <c r="AO211" s="181">
        <f>AN211*1.12</f>
        <v>87069147.200000003</v>
      </c>
      <c r="AP211" s="25"/>
      <c r="AQ211" s="25"/>
      <c r="AR211" s="25"/>
      <c r="AS211" s="25"/>
      <c r="AT211" s="25"/>
      <c r="AU211" s="25"/>
      <c r="AV211" s="25"/>
      <c r="AW211" s="25"/>
      <c r="AX211" s="114"/>
      <c r="AY211" s="114">
        <v>0</v>
      </c>
      <c r="AZ211" s="114">
        <f>AY211*1.12</f>
        <v>0</v>
      </c>
      <c r="BA211" s="34" t="s">
        <v>168</v>
      </c>
      <c r="BB211" s="182" t="s">
        <v>753</v>
      </c>
      <c r="BC211" s="182" t="s">
        <v>754</v>
      </c>
      <c r="BD211" s="25"/>
      <c r="BE211" s="25"/>
      <c r="BF211" s="45"/>
      <c r="BG211" s="25"/>
      <c r="BH211" s="25"/>
      <c r="BI211" s="45"/>
      <c r="BJ211" s="25"/>
      <c r="BK211" s="25"/>
      <c r="BL211" s="25"/>
      <c r="BM211" s="35" t="s">
        <v>985</v>
      </c>
      <c r="BN211" s="6" t="s">
        <v>986</v>
      </c>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row>
    <row r="212" spans="1:98" s="51" customFormat="1" ht="12.95" customHeight="1" x14ac:dyDescent="0.25">
      <c r="A212" s="29" t="s">
        <v>214</v>
      </c>
      <c r="B212" s="29"/>
      <c r="C212" s="41" t="s">
        <v>764</v>
      </c>
      <c r="D212" s="137" t="s">
        <v>71</v>
      </c>
      <c r="E212" s="29"/>
      <c r="F212" s="42"/>
      <c r="G212" s="42" t="s">
        <v>390</v>
      </c>
      <c r="H212" s="42"/>
      <c r="I212" s="30" t="s">
        <v>391</v>
      </c>
      <c r="J212" s="30" t="s">
        <v>391</v>
      </c>
      <c r="K212" s="29" t="s">
        <v>765</v>
      </c>
      <c r="L212" s="25" t="s">
        <v>766</v>
      </c>
      <c r="M212" s="29"/>
      <c r="N212" s="29" t="s">
        <v>191</v>
      </c>
      <c r="O212" s="42">
        <v>230000000</v>
      </c>
      <c r="P212" s="183" t="s">
        <v>163</v>
      </c>
      <c r="Q212" s="184" t="s">
        <v>257</v>
      </c>
      <c r="R212" s="29" t="s">
        <v>164</v>
      </c>
      <c r="S212" s="42">
        <v>230000000</v>
      </c>
      <c r="T212" s="30" t="s">
        <v>31</v>
      </c>
      <c r="U212" s="29"/>
      <c r="V212" s="184" t="s">
        <v>767</v>
      </c>
      <c r="W212" s="29"/>
      <c r="X212" s="184"/>
      <c r="Y212" s="54">
        <v>0</v>
      </c>
      <c r="Z212" s="54">
        <v>100</v>
      </c>
      <c r="AA212" s="54">
        <v>0</v>
      </c>
      <c r="AB212" s="29"/>
      <c r="AC212" s="35" t="s">
        <v>165</v>
      </c>
      <c r="AD212" s="185"/>
      <c r="AE212" s="186"/>
      <c r="AF212" s="186">
        <v>11183040</v>
      </c>
      <c r="AG212" s="186">
        <f t="shared" ref="AG212:AG220" si="187">AF212*1.12</f>
        <v>12525004.800000001</v>
      </c>
      <c r="AH212" s="186"/>
      <c r="AI212" s="186"/>
      <c r="AJ212" s="186">
        <v>11574468</v>
      </c>
      <c r="AK212" s="186">
        <f t="shared" ref="AK212:AK219" si="188">AJ212*1.12</f>
        <v>12963404.160000002</v>
      </c>
      <c r="AL212" s="187"/>
      <c r="AM212" s="186"/>
      <c r="AN212" s="186">
        <v>11979576</v>
      </c>
      <c r="AO212" s="186">
        <f t="shared" ref="AO212:AO219" si="189">AN212*1.12</f>
        <v>13417125.120000001</v>
      </c>
      <c r="AP212" s="187"/>
      <c r="AQ212" s="186"/>
      <c r="AR212" s="186">
        <v>12398832</v>
      </c>
      <c r="AS212" s="186">
        <f t="shared" ref="AS212:AS219" si="190">AR212*1.12</f>
        <v>13886691.840000002</v>
      </c>
      <c r="AT212" s="187"/>
      <c r="AU212" s="186"/>
      <c r="AV212" s="186"/>
      <c r="AW212" s="186"/>
      <c r="AX212" s="187"/>
      <c r="AY212" s="186">
        <f>AF212+AJ212+AN212+AR212+AV212</f>
        <v>47135916</v>
      </c>
      <c r="AZ212" s="186">
        <f>AY212*1.12</f>
        <v>52792225.920000002</v>
      </c>
      <c r="BA212" s="42" t="s">
        <v>168</v>
      </c>
      <c r="BB212" s="34" t="s">
        <v>768</v>
      </c>
      <c r="BC212" s="34" t="s">
        <v>769</v>
      </c>
      <c r="BD212" s="29" t="s">
        <v>570</v>
      </c>
      <c r="BE212" s="29"/>
      <c r="BF212" s="29"/>
      <c r="BG212" s="29"/>
      <c r="BH212" s="29"/>
      <c r="BI212" s="42"/>
      <c r="BJ212" s="42"/>
      <c r="BK212" s="42"/>
      <c r="BL212" s="42"/>
      <c r="BM212" s="42"/>
      <c r="BN212" s="188" t="s">
        <v>570</v>
      </c>
      <c r="BO212" s="189"/>
      <c r="BP212" s="189"/>
      <c r="BQ212" s="189"/>
      <c r="BR212" s="189"/>
      <c r="BS212" s="189"/>
      <c r="BT212" s="189"/>
      <c r="BU212" s="189"/>
      <c r="BV212" s="189"/>
      <c r="BW212" s="189"/>
      <c r="BX212" s="189"/>
      <c r="BY212" s="189"/>
      <c r="BZ212" s="189"/>
      <c r="CA212" s="189"/>
      <c r="CB212" s="189"/>
      <c r="CC212" s="189"/>
      <c r="CD212" s="189"/>
      <c r="CE212" s="189"/>
      <c r="CF212" s="189"/>
      <c r="CG212" s="189"/>
      <c r="CH212" s="189"/>
      <c r="CI212" s="189"/>
    </row>
    <row r="213" spans="1:98" s="51" customFormat="1" ht="12.95" customHeight="1" x14ac:dyDescent="0.25">
      <c r="A213" s="29" t="s">
        <v>214</v>
      </c>
      <c r="B213" s="29"/>
      <c r="C213" s="41" t="s">
        <v>770</v>
      </c>
      <c r="D213" s="137" t="s">
        <v>72</v>
      </c>
      <c r="E213" s="29"/>
      <c r="F213" s="42"/>
      <c r="G213" s="42" t="s">
        <v>390</v>
      </c>
      <c r="H213" s="42"/>
      <c r="I213" s="30" t="s">
        <v>391</v>
      </c>
      <c r="J213" s="30" t="s">
        <v>391</v>
      </c>
      <c r="K213" s="29" t="s">
        <v>765</v>
      </c>
      <c r="L213" s="25" t="s">
        <v>766</v>
      </c>
      <c r="M213" s="29"/>
      <c r="N213" s="29" t="s">
        <v>191</v>
      </c>
      <c r="O213" s="42">
        <v>230000000</v>
      </c>
      <c r="P213" s="183" t="s">
        <v>163</v>
      </c>
      <c r="Q213" s="184" t="s">
        <v>257</v>
      </c>
      <c r="R213" s="29" t="s">
        <v>164</v>
      </c>
      <c r="S213" s="42">
        <v>230000000</v>
      </c>
      <c r="T213" s="30" t="s">
        <v>31</v>
      </c>
      <c r="U213" s="29"/>
      <c r="V213" s="184" t="s">
        <v>767</v>
      </c>
      <c r="W213" s="29"/>
      <c r="X213" s="184"/>
      <c r="Y213" s="54">
        <v>0</v>
      </c>
      <c r="Z213" s="54">
        <v>100</v>
      </c>
      <c r="AA213" s="54">
        <v>0</v>
      </c>
      <c r="AB213" s="29"/>
      <c r="AC213" s="35" t="s">
        <v>165</v>
      </c>
      <c r="AD213" s="185"/>
      <c r="AE213" s="186"/>
      <c r="AF213" s="186">
        <v>11183040</v>
      </c>
      <c r="AG213" s="186">
        <f t="shared" si="187"/>
        <v>12525004.800000001</v>
      </c>
      <c r="AH213" s="186"/>
      <c r="AI213" s="186"/>
      <c r="AJ213" s="186">
        <v>11574468</v>
      </c>
      <c r="AK213" s="186">
        <f t="shared" si="188"/>
        <v>12963404.160000002</v>
      </c>
      <c r="AL213" s="187"/>
      <c r="AM213" s="186"/>
      <c r="AN213" s="186">
        <v>11979576</v>
      </c>
      <c r="AO213" s="186">
        <f t="shared" si="189"/>
        <v>13417125.120000001</v>
      </c>
      <c r="AP213" s="187"/>
      <c r="AQ213" s="186"/>
      <c r="AR213" s="186">
        <v>12398832</v>
      </c>
      <c r="AS213" s="186">
        <f t="shared" si="190"/>
        <v>13886691.840000002</v>
      </c>
      <c r="AT213" s="187"/>
      <c r="AU213" s="186"/>
      <c r="AV213" s="186"/>
      <c r="AW213" s="186"/>
      <c r="AX213" s="187"/>
      <c r="AY213" s="186">
        <f t="shared" ref="AY213:AY245" si="191">AF213+AJ213+AN213+AR213+AV213</f>
        <v>47135916</v>
      </c>
      <c r="AZ213" s="186">
        <f t="shared" ref="AZ213:AZ265" si="192">AY213*1.12</f>
        <v>52792225.920000002</v>
      </c>
      <c r="BA213" s="42" t="s">
        <v>168</v>
      </c>
      <c r="BB213" s="34" t="s">
        <v>771</v>
      </c>
      <c r="BC213" s="34" t="s">
        <v>772</v>
      </c>
      <c r="BD213" s="29"/>
      <c r="BE213" s="29"/>
      <c r="BF213" s="29"/>
      <c r="BG213" s="29"/>
      <c r="BH213" s="29"/>
      <c r="BI213" s="42"/>
      <c r="BJ213" s="42"/>
      <c r="BK213" s="42"/>
      <c r="BL213" s="42"/>
      <c r="BM213" s="42"/>
      <c r="BN213" s="188" t="s">
        <v>570</v>
      </c>
      <c r="BO213" s="189"/>
      <c r="BP213" s="189"/>
      <c r="BQ213" s="189"/>
      <c r="BR213" s="189"/>
      <c r="BS213" s="189"/>
      <c r="BT213" s="189"/>
      <c r="BU213" s="189"/>
      <c r="BV213" s="189"/>
      <c r="BW213" s="189"/>
      <c r="BX213" s="189"/>
      <c r="BY213" s="189"/>
      <c r="BZ213" s="189"/>
      <c r="CA213" s="189"/>
      <c r="CB213" s="189"/>
      <c r="CC213" s="189"/>
      <c r="CD213" s="189"/>
      <c r="CE213" s="189"/>
      <c r="CF213" s="189"/>
      <c r="CG213" s="189"/>
      <c r="CH213" s="189"/>
      <c r="CI213" s="189"/>
    </row>
    <row r="214" spans="1:98" s="51" customFormat="1" ht="12.95" customHeight="1" x14ac:dyDescent="0.25">
      <c r="A214" s="29" t="s">
        <v>214</v>
      </c>
      <c r="B214" s="29"/>
      <c r="C214" s="41" t="s">
        <v>773</v>
      </c>
      <c r="D214" s="137" t="s">
        <v>563</v>
      </c>
      <c r="E214" s="29"/>
      <c r="F214" s="42"/>
      <c r="G214" s="42" t="s">
        <v>390</v>
      </c>
      <c r="H214" s="42"/>
      <c r="I214" s="30" t="s">
        <v>391</v>
      </c>
      <c r="J214" s="30" t="s">
        <v>391</v>
      </c>
      <c r="K214" s="29" t="s">
        <v>765</v>
      </c>
      <c r="L214" s="25" t="s">
        <v>766</v>
      </c>
      <c r="M214" s="29"/>
      <c r="N214" s="29" t="s">
        <v>191</v>
      </c>
      <c r="O214" s="42">
        <v>230000000</v>
      </c>
      <c r="P214" s="183" t="s">
        <v>163</v>
      </c>
      <c r="Q214" s="184" t="s">
        <v>257</v>
      </c>
      <c r="R214" s="29" t="s">
        <v>164</v>
      </c>
      <c r="S214" s="42">
        <v>230000000</v>
      </c>
      <c r="T214" s="30" t="s">
        <v>31</v>
      </c>
      <c r="U214" s="29"/>
      <c r="V214" s="184" t="s">
        <v>767</v>
      </c>
      <c r="W214" s="29"/>
      <c r="X214" s="184"/>
      <c r="Y214" s="54">
        <v>0</v>
      </c>
      <c r="Z214" s="54">
        <v>100</v>
      </c>
      <c r="AA214" s="54">
        <v>0</v>
      </c>
      <c r="AB214" s="29"/>
      <c r="AC214" s="35" t="s">
        <v>165</v>
      </c>
      <c r="AD214" s="185"/>
      <c r="AE214" s="186"/>
      <c r="AF214" s="186">
        <v>7455360</v>
      </c>
      <c r="AG214" s="186">
        <f t="shared" si="187"/>
        <v>8350003.2000000011</v>
      </c>
      <c r="AH214" s="186"/>
      <c r="AI214" s="186"/>
      <c r="AJ214" s="186">
        <v>7716312</v>
      </c>
      <c r="AK214" s="186">
        <f t="shared" si="188"/>
        <v>8642269.4400000013</v>
      </c>
      <c r="AL214" s="187"/>
      <c r="AM214" s="186"/>
      <c r="AN214" s="186">
        <v>7986384</v>
      </c>
      <c r="AO214" s="186">
        <f t="shared" si="189"/>
        <v>8944750.0800000001</v>
      </c>
      <c r="AP214" s="187"/>
      <c r="AQ214" s="186"/>
      <c r="AR214" s="186">
        <v>8265888</v>
      </c>
      <c r="AS214" s="186">
        <f t="shared" si="190"/>
        <v>9257794.5600000005</v>
      </c>
      <c r="AT214" s="187"/>
      <c r="AU214" s="186"/>
      <c r="AV214" s="186"/>
      <c r="AW214" s="186"/>
      <c r="AX214" s="187"/>
      <c r="AY214" s="186">
        <f t="shared" si="191"/>
        <v>31423944</v>
      </c>
      <c r="AZ214" s="186">
        <f t="shared" si="192"/>
        <v>35194817.280000001</v>
      </c>
      <c r="BA214" s="42" t="s">
        <v>168</v>
      </c>
      <c r="BB214" s="34" t="s">
        <v>774</v>
      </c>
      <c r="BC214" s="34" t="s">
        <v>775</v>
      </c>
      <c r="BD214" s="29"/>
      <c r="BE214" s="29"/>
      <c r="BF214" s="29"/>
      <c r="BG214" s="29"/>
      <c r="BH214" s="29"/>
      <c r="BI214" s="42"/>
      <c r="BJ214" s="42"/>
      <c r="BK214" s="42"/>
      <c r="BL214" s="42"/>
      <c r="BM214" s="42"/>
      <c r="BN214" s="188" t="s">
        <v>570</v>
      </c>
      <c r="BO214" s="189"/>
      <c r="BP214" s="189"/>
      <c r="BQ214" s="189"/>
      <c r="BR214" s="189"/>
      <c r="BS214" s="189"/>
      <c r="BT214" s="189"/>
      <c r="BU214" s="189"/>
      <c r="BV214" s="189"/>
      <c r="BW214" s="189"/>
      <c r="BX214" s="189"/>
      <c r="BY214" s="189"/>
      <c r="BZ214" s="189"/>
      <c r="CA214" s="189"/>
      <c r="CB214" s="189"/>
      <c r="CC214" s="189"/>
      <c r="CD214" s="189"/>
      <c r="CE214" s="189"/>
      <c r="CF214" s="189"/>
      <c r="CG214" s="189"/>
      <c r="CH214" s="189"/>
      <c r="CI214" s="189"/>
    </row>
    <row r="215" spans="1:98" s="51" customFormat="1" ht="12.95" customHeight="1" x14ac:dyDescent="0.25">
      <c r="A215" s="29" t="s">
        <v>214</v>
      </c>
      <c r="B215" s="29"/>
      <c r="C215" s="41" t="s">
        <v>776</v>
      </c>
      <c r="D215" s="137" t="s">
        <v>73</v>
      </c>
      <c r="E215" s="29"/>
      <c r="F215" s="42"/>
      <c r="G215" s="42" t="s">
        <v>390</v>
      </c>
      <c r="H215" s="42"/>
      <c r="I215" s="30" t="s">
        <v>391</v>
      </c>
      <c r="J215" s="30" t="s">
        <v>391</v>
      </c>
      <c r="K215" s="29" t="s">
        <v>765</v>
      </c>
      <c r="L215" s="25" t="s">
        <v>766</v>
      </c>
      <c r="M215" s="29"/>
      <c r="N215" s="29" t="s">
        <v>191</v>
      </c>
      <c r="O215" s="42">
        <v>230000000</v>
      </c>
      <c r="P215" s="183" t="s">
        <v>163</v>
      </c>
      <c r="Q215" s="184" t="s">
        <v>257</v>
      </c>
      <c r="R215" s="29" t="s">
        <v>164</v>
      </c>
      <c r="S215" s="42">
        <v>230000000</v>
      </c>
      <c r="T215" s="30" t="s">
        <v>31</v>
      </c>
      <c r="U215" s="29"/>
      <c r="V215" s="184" t="s">
        <v>767</v>
      </c>
      <c r="W215" s="29"/>
      <c r="X215" s="184"/>
      <c r="Y215" s="54">
        <v>0</v>
      </c>
      <c r="Z215" s="54">
        <v>100</v>
      </c>
      <c r="AA215" s="54">
        <v>0</v>
      </c>
      <c r="AB215" s="29"/>
      <c r="AC215" s="35" t="s">
        <v>165</v>
      </c>
      <c r="AD215" s="185"/>
      <c r="AE215" s="186"/>
      <c r="AF215" s="186">
        <v>14910720</v>
      </c>
      <c r="AG215" s="186">
        <f t="shared" si="187"/>
        <v>16700006.400000002</v>
      </c>
      <c r="AH215" s="186"/>
      <c r="AI215" s="186"/>
      <c r="AJ215" s="186">
        <v>15432624</v>
      </c>
      <c r="AK215" s="186">
        <f t="shared" si="188"/>
        <v>17284538.880000003</v>
      </c>
      <c r="AL215" s="187"/>
      <c r="AM215" s="186"/>
      <c r="AN215" s="186">
        <v>15972768</v>
      </c>
      <c r="AO215" s="186">
        <f t="shared" si="189"/>
        <v>17889500.16</v>
      </c>
      <c r="AP215" s="187"/>
      <c r="AQ215" s="186"/>
      <c r="AR215" s="186">
        <v>16531776</v>
      </c>
      <c r="AS215" s="186">
        <f t="shared" si="190"/>
        <v>18515589.120000001</v>
      </c>
      <c r="AT215" s="187"/>
      <c r="AU215" s="186"/>
      <c r="AV215" s="186"/>
      <c r="AW215" s="186"/>
      <c r="AX215" s="187"/>
      <c r="AY215" s="186">
        <f t="shared" si="191"/>
        <v>62847888</v>
      </c>
      <c r="AZ215" s="186">
        <f t="shared" si="192"/>
        <v>70389634.560000002</v>
      </c>
      <c r="BA215" s="42" t="s">
        <v>168</v>
      </c>
      <c r="BB215" s="34" t="s">
        <v>777</v>
      </c>
      <c r="BC215" s="34" t="s">
        <v>778</v>
      </c>
      <c r="BD215" s="29"/>
      <c r="BE215" s="29"/>
      <c r="BF215" s="29"/>
      <c r="BG215" s="29"/>
      <c r="BH215" s="29"/>
      <c r="BI215" s="42"/>
      <c r="BJ215" s="42"/>
      <c r="BK215" s="42"/>
      <c r="BL215" s="42"/>
      <c r="BM215" s="42"/>
      <c r="BN215" s="188" t="s">
        <v>570</v>
      </c>
      <c r="BO215" s="189"/>
      <c r="BP215" s="189"/>
      <c r="BQ215" s="189"/>
      <c r="BR215" s="189"/>
      <c r="BS215" s="189"/>
      <c r="BT215" s="189"/>
      <c r="BU215" s="189"/>
      <c r="BV215" s="189"/>
      <c r="BW215" s="189"/>
      <c r="BX215" s="189"/>
      <c r="BY215" s="189"/>
      <c r="BZ215" s="189"/>
      <c r="CA215" s="189"/>
      <c r="CB215" s="189"/>
      <c r="CC215" s="189"/>
      <c r="CD215" s="189"/>
      <c r="CE215" s="189"/>
      <c r="CF215" s="189"/>
      <c r="CG215" s="189"/>
      <c r="CH215" s="189"/>
      <c r="CI215" s="189"/>
    </row>
    <row r="216" spans="1:98" s="51" customFormat="1" ht="12.95" customHeight="1" x14ac:dyDescent="0.25">
      <c r="A216" s="29" t="s">
        <v>214</v>
      </c>
      <c r="B216" s="29"/>
      <c r="C216" s="41" t="s">
        <v>779</v>
      </c>
      <c r="D216" s="137" t="s">
        <v>533</v>
      </c>
      <c r="E216" s="29"/>
      <c r="F216" s="42"/>
      <c r="G216" s="42" t="s">
        <v>390</v>
      </c>
      <c r="H216" s="42"/>
      <c r="I216" s="30" t="s">
        <v>391</v>
      </c>
      <c r="J216" s="30" t="s">
        <v>391</v>
      </c>
      <c r="K216" s="29" t="s">
        <v>765</v>
      </c>
      <c r="L216" s="25" t="s">
        <v>766</v>
      </c>
      <c r="M216" s="29"/>
      <c r="N216" s="29" t="s">
        <v>191</v>
      </c>
      <c r="O216" s="42">
        <v>230000000</v>
      </c>
      <c r="P216" s="183" t="s">
        <v>163</v>
      </c>
      <c r="Q216" s="184" t="s">
        <v>257</v>
      </c>
      <c r="R216" s="29" t="s">
        <v>164</v>
      </c>
      <c r="S216" s="42">
        <v>230000000</v>
      </c>
      <c r="T216" s="30" t="s">
        <v>31</v>
      </c>
      <c r="U216" s="29"/>
      <c r="V216" s="184" t="s">
        <v>767</v>
      </c>
      <c r="W216" s="29"/>
      <c r="X216" s="184"/>
      <c r="Y216" s="54">
        <v>0</v>
      </c>
      <c r="Z216" s="54">
        <v>100</v>
      </c>
      <c r="AA216" s="54">
        <v>0</v>
      </c>
      <c r="AB216" s="29"/>
      <c r="AC216" s="35" t="s">
        <v>165</v>
      </c>
      <c r="AD216" s="185"/>
      <c r="AE216" s="186"/>
      <c r="AF216" s="186">
        <v>15215040</v>
      </c>
      <c r="AG216" s="186">
        <f t="shared" si="187"/>
        <v>17040844.800000001</v>
      </c>
      <c r="AH216" s="186"/>
      <c r="AI216" s="186"/>
      <c r="AJ216" s="186">
        <v>15747576</v>
      </c>
      <c r="AK216" s="186">
        <f t="shared" si="188"/>
        <v>17637285.120000001</v>
      </c>
      <c r="AL216" s="186"/>
      <c r="AM216" s="186"/>
      <c r="AN216" s="186">
        <v>16298712</v>
      </c>
      <c r="AO216" s="186">
        <f t="shared" si="189"/>
        <v>18254557.440000001</v>
      </c>
      <c r="AP216" s="186"/>
      <c r="AQ216" s="186"/>
      <c r="AR216" s="186">
        <v>16869192</v>
      </c>
      <c r="AS216" s="186">
        <f t="shared" si="190"/>
        <v>18893495.040000003</v>
      </c>
      <c r="AT216" s="186"/>
      <c r="AU216" s="186"/>
      <c r="AV216" s="186"/>
      <c r="AW216" s="186"/>
      <c r="AX216" s="186"/>
      <c r="AY216" s="186">
        <f t="shared" si="191"/>
        <v>64130520</v>
      </c>
      <c r="AZ216" s="186">
        <f t="shared" si="192"/>
        <v>71826182.400000006</v>
      </c>
      <c r="BA216" s="42" t="s">
        <v>168</v>
      </c>
      <c r="BB216" s="34" t="s">
        <v>780</v>
      </c>
      <c r="BC216" s="34" t="s">
        <v>781</v>
      </c>
      <c r="BD216" s="29"/>
      <c r="BE216" s="29"/>
      <c r="BF216" s="29"/>
      <c r="BG216" s="29"/>
      <c r="BH216" s="29"/>
      <c r="BI216" s="42"/>
      <c r="BJ216" s="42"/>
      <c r="BK216" s="42"/>
      <c r="BL216" s="42"/>
      <c r="BM216" s="42"/>
      <c r="BN216" s="188" t="s">
        <v>570</v>
      </c>
      <c r="BO216" s="189"/>
      <c r="BP216" s="189"/>
      <c r="BQ216" s="189"/>
      <c r="BR216" s="189"/>
      <c r="BS216" s="189"/>
      <c r="BT216" s="189"/>
      <c r="BU216" s="189"/>
      <c r="BV216" s="189"/>
      <c r="BW216" s="189"/>
      <c r="BX216" s="189"/>
      <c r="BY216" s="189"/>
      <c r="BZ216" s="189"/>
      <c r="CA216" s="189"/>
      <c r="CB216" s="189"/>
      <c r="CC216" s="189"/>
      <c r="CD216" s="189"/>
      <c r="CE216" s="189"/>
      <c r="CF216" s="189"/>
      <c r="CG216" s="189"/>
      <c r="CH216" s="189"/>
      <c r="CI216" s="189"/>
    </row>
    <row r="217" spans="1:98" s="51" customFormat="1" ht="12.95" customHeight="1" x14ac:dyDescent="0.25">
      <c r="A217" s="29" t="s">
        <v>214</v>
      </c>
      <c r="B217" s="29"/>
      <c r="C217" s="41" t="s">
        <v>782</v>
      </c>
      <c r="D217" s="137" t="s">
        <v>534</v>
      </c>
      <c r="E217" s="29"/>
      <c r="F217" s="42"/>
      <c r="G217" s="42" t="s">
        <v>390</v>
      </c>
      <c r="H217" s="42"/>
      <c r="I217" s="30" t="s">
        <v>391</v>
      </c>
      <c r="J217" s="30" t="s">
        <v>391</v>
      </c>
      <c r="K217" s="29" t="s">
        <v>765</v>
      </c>
      <c r="L217" s="25" t="s">
        <v>766</v>
      </c>
      <c r="M217" s="29"/>
      <c r="N217" s="29" t="s">
        <v>191</v>
      </c>
      <c r="O217" s="42">
        <v>230000000</v>
      </c>
      <c r="P217" s="183" t="s">
        <v>163</v>
      </c>
      <c r="Q217" s="184" t="s">
        <v>257</v>
      </c>
      <c r="R217" s="29" t="s">
        <v>164</v>
      </c>
      <c r="S217" s="42">
        <v>230000000</v>
      </c>
      <c r="T217" s="30" t="s">
        <v>31</v>
      </c>
      <c r="U217" s="29"/>
      <c r="V217" s="184" t="s">
        <v>767</v>
      </c>
      <c r="W217" s="29"/>
      <c r="X217" s="184"/>
      <c r="Y217" s="54">
        <v>0</v>
      </c>
      <c r="Z217" s="54">
        <v>100</v>
      </c>
      <c r="AA217" s="54">
        <v>0</v>
      </c>
      <c r="AB217" s="29"/>
      <c r="AC217" s="35" t="s">
        <v>165</v>
      </c>
      <c r="AD217" s="185"/>
      <c r="AE217" s="186"/>
      <c r="AF217" s="186">
        <v>15215040</v>
      </c>
      <c r="AG217" s="186">
        <f t="shared" si="187"/>
        <v>17040844.800000001</v>
      </c>
      <c r="AH217" s="186"/>
      <c r="AI217" s="186"/>
      <c r="AJ217" s="186">
        <v>15747576</v>
      </c>
      <c r="AK217" s="186">
        <f t="shared" si="188"/>
        <v>17637285.120000001</v>
      </c>
      <c r="AL217" s="186"/>
      <c r="AM217" s="186"/>
      <c r="AN217" s="186">
        <v>16298712</v>
      </c>
      <c r="AO217" s="186">
        <f t="shared" si="189"/>
        <v>18254557.440000001</v>
      </c>
      <c r="AP217" s="186"/>
      <c r="AQ217" s="186"/>
      <c r="AR217" s="186">
        <v>16869192</v>
      </c>
      <c r="AS217" s="186">
        <f t="shared" si="190"/>
        <v>18893495.040000003</v>
      </c>
      <c r="AT217" s="186"/>
      <c r="AU217" s="186"/>
      <c r="AV217" s="186"/>
      <c r="AW217" s="186"/>
      <c r="AX217" s="186"/>
      <c r="AY217" s="186">
        <f t="shared" si="191"/>
        <v>64130520</v>
      </c>
      <c r="AZ217" s="186">
        <f t="shared" si="192"/>
        <v>71826182.400000006</v>
      </c>
      <c r="BA217" s="42" t="s">
        <v>168</v>
      </c>
      <c r="BB217" s="34" t="s">
        <v>783</v>
      </c>
      <c r="BC217" s="34" t="s">
        <v>784</v>
      </c>
      <c r="BD217" s="29"/>
      <c r="BE217" s="29"/>
      <c r="BF217" s="29"/>
      <c r="BG217" s="29"/>
      <c r="BH217" s="29"/>
      <c r="BI217" s="42"/>
      <c r="BJ217" s="42"/>
      <c r="BK217" s="42"/>
      <c r="BL217" s="42"/>
      <c r="BM217" s="42"/>
      <c r="BN217" s="188" t="s">
        <v>570</v>
      </c>
      <c r="BO217" s="189"/>
      <c r="BP217" s="189"/>
      <c r="BQ217" s="189"/>
      <c r="BR217" s="189"/>
      <c r="BS217" s="189"/>
      <c r="BT217" s="189"/>
      <c r="BU217" s="189"/>
      <c r="BV217" s="189"/>
      <c r="BW217" s="189"/>
      <c r="BX217" s="189"/>
      <c r="BY217" s="189"/>
      <c r="BZ217" s="189"/>
      <c r="CA217" s="189"/>
      <c r="CB217" s="189"/>
      <c r="CC217" s="189"/>
      <c r="CD217" s="189"/>
      <c r="CE217" s="189"/>
      <c r="CF217" s="189"/>
      <c r="CG217" s="189"/>
      <c r="CH217" s="189"/>
      <c r="CI217" s="189"/>
    </row>
    <row r="218" spans="1:98" s="51" customFormat="1" ht="12.95" customHeight="1" x14ac:dyDescent="0.25">
      <c r="A218" s="29" t="s">
        <v>214</v>
      </c>
      <c r="B218" s="29"/>
      <c r="C218" s="41" t="s">
        <v>785</v>
      </c>
      <c r="D218" s="137" t="s">
        <v>254</v>
      </c>
      <c r="E218" s="29"/>
      <c r="F218" s="42"/>
      <c r="G218" s="42" t="s">
        <v>390</v>
      </c>
      <c r="H218" s="42"/>
      <c r="I218" s="30" t="s">
        <v>391</v>
      </c>
      <c r="J218" s="30" t="s">
        <v>391</v>
      </c>
      <c r="K218" s="29" t="s">
        <v>765</v>
      </c>
      <c r="L218" s="25" t="s">
        <v>766</v>
      </c>
      <c r="M218" s="29"/>
      <c r="N218" s="29" t="s">
        <v>191</v>
      </c>
      <c r="O218" s="42">
        <v>230000000</v>
      </c>
      <c r="P218" s="183" t="s">
        <v>163</v>
      </c>
      <c r="Q218" s="184" t="s">
        <v>257</v>
      </c>
      <c r="R218" s="29" t="s">
        <v>164</v>
      </c>
      <c r="S218" s="42">
        <v>230000000</v>
      </c>
      <c r="T218" s="30" t="s">
        <v>31</v>
      </c>
      <c r="U218" s="29"/>
      <c r="V218" s="184" t="s">
        <v>767</v>
      </c>
      <c r="W218" s="29"/>
      <c r="X218" s="184"/>
      <c r="Y218" s="54">
        <v>0</v>
      </c>
      <c r="Z218" s="54">
        <v>100</v>
      </c>
      <c r="AA218" s="54">
        <v>0</v>
      </c>
      <c r="AB218" s="29"/>
      <c r="AC218" s="35" t="s">
        <v>165</v>
      </c>
      <c r="AD218" s="185"/>
      <c r="AE218" s="186"/>
      <c r="AF218" s="186">
        <v>15215040</v>
      </c>
      <c r="AG218" s="186">
        <f t="shared" si="187"/>
        <v>17040844.800000001</v>
      </c>
      <c r="AH218" s="186"/>
      <c r="AI218" s="186"/>
      <c r="AJ218" s="186">
        <v>15747576</v>
      </c>
      <c r="AK218" s="186">
        <f t="shared" si="188"/>
        <v>17637285.120000001</v>
      </c>
      <c r="AL218" s="186"/>
      <c r="AM218" s="186"/>
      <c r="AN218" s="186">
        <v>16298712</v>
      </c>
      <c r="AO218" s="186">
        <f t="shared" si="189"/>
        <v>18254557.440000001</v>
      </c>
      <c r="AP218" s="186"/>
      <c r="AQ218" s="186"/>
      <c r="AR218" s="186">
        <v>16869192</v>
      </c>
      <c r="AS218" s="186">
        <f t="shared" si="190"/>
        <v>18893495.040000003</v>
      </c>
      <c r="AT218" s="186"/>
      <c r="AU218" s="186"/>
      <c r="AV218" s="186"/>
      <c r="AW218" s="186"/>
      <c r="AX218" s="186"/>
      <c r="AY218" s="186">
        <f t="shared" si="191"/>
        <v>64130520</v>
      </c>
      <c r="AZ218" s="186">
        <f t="shared" si="192"/>
        <v>71826182.400000006</v>
      </c>
      <c r="BA218" s="42" t="s">
        <v>168</v>
      </c>
      <c r="BB218" s="34" t="s">
        <v>786</v>
      </c>
      <c r="BC218" s="34" t="s">
        <v>787</v>
      </c>
      <c r="BD218" s="29"/>
      <c r="BE218" s="29"/>
      <c r="BF218" s="29"/>
      <c r="BG218" s="29"/>
      <c r="BH218" s="29"/>
      <c r="BI218" s="42"/>
      <c r="BJ218" s="42"/>
      <c r="BK218" s="42"/>
      <c r="BL218" s="42"/>
      <c r="BM218" s="42"/>
      <c r="BN218" s="188" t="s">
        <v>570</v>
      </c>
      <c r="BO218" s="189"/>
      <c r="BP218" s="189"/>
      <c r="BQ218" s="189"/>
      <c r="BR218" s="189"/>
      <c r="BS218" s="189"/>
      <c r="BT218" s="189"/>
      <c r="BU218" s="189"/>
      <c r="BV218" s="189"/>
      <c r="BW218" s="189"/>
      <c r="BX218" s="189"/>
      <c r="BY218" s="189"/>
      <c r="BZ218" s="189"/>
      <c r="CA218" s="189"/>
      <c r="CB218" s="189"/>
      <c r="CC218" s="189"/>
      <c r="CD218" s="189"/>
      <c r="CE218" s="189"/>
      <c r="CF218" s="189"/>
      <c r="CG218" s="189"/>
      <c r="CH218" s="189"/>
      <c r="CI218" s="189"/>
    </row>
    <row r="219" spans="1:98" s="51" customFormat="1" ht="12.95" customHeight="1" x14ac:dyDescent="0.25">
      <c r="A219" s="29" t="s">
        <v>214</v>
      </c>
      <c r="B219" s="29"/>
      <c r="C219" s="41" t="s">
        <v>788</v>
      </c>
      <c r="D219" s="137" t="s">
        <v>250</v>
      </c>
      <c r="E219" s="29"/>
      <c r="F219" s="42"/>
      <c r="G219" s="42" t="s">
        <v>390</v>
      </c>
      <c r="H219" s="42"/>
      <c r="I219" s="30" t="s">
        <v>391</v>
      </c>
      <c r="J219" s="30" t="s">
        <v>391</v>
      </c>
      <c r="K219" s="29" t="s">
        <v>765</v>
      </c>
      <c r="L219" s="25" t="s">
        <v>766</v>
      </c>
      <c r="M219" s="29"/>
      <c r="N219" s="29" t="s">
        <v>191</v>
      </c>
      <c r="O219" s="42">
        <v>230000000</v>
      </c>
      <c r="P219" s="183" t="s">
        <v>163</v>
      </c>
      <c r="Q219" s="184" t="s">
        <v>257</v>
      </c>
      <c r="R219" s="29" t="s">
        <v>164</v>
      </c>
      <c r="S219" s="42">
        <v>230000000</v>
      </c>
      <c r="T219" s="30" t="s">
        <v>31</v>
      </c>
      <c r="U219" s="29"/>
      <c r="V219" s="184" t="s">
        <v>767</v>
      </c>
      <c r="W219" s="29"/>
      <c r="X219" s="184"/>
      <c r="Y219" s="54">
        <v>0</v>
      </c>
      <c r="Z219" s="54">
        <v>100</v>
      </c>
      <c r="AA219" s="54">
        <v>0</v>
      </c>
      <c r="AB219" s="29"/>
      <c r="AC219" s="35" t="s">
        <v>165</v>
      </c>
      <c r="AD219" s="185"/>
      <c r="AE219" s="186"/>
      <c r="AF219" s="186">
        <v>15215040</v>
      </c>
      <c r="AG219" s="186">
        <f t="shared" si="187"/>
        <v>17040844.800000001</v>
      </c>
      <c r="AH219" s="186"/>
      <c r="AI219" s="186"/>
      <c r="AJ219" s="186">
        <v>15747576</v>
      </c>
      <c r="AK219" s="186">
        <f t="shared" si="188"/>
        <v>17637285.120000001</v>
      </c>
      <c r="AL219" s="186"/>
      <c r="AM219" s="186"/>
      <c r="AN219" s="186">
        <v>16298712</v>
      </c>
      <c r="AO219" s="186">
        <f t="shared" si="189"/>
        <v>18254557.440000001</v>
      </c>
      <c r="AP219" s="186"/>
      <c r="AQ219" s="186"/>
      <c r="AR219" s="186">
        <v>16869192</v>
      </c>
      <c r="AS219" s="186">
        <f t="shared" si="190"/>
        <v>18893495.040000003</v>
      </c>
      <c r="AT219" s="186"/>
      <c r="AU219" s="186"/>
      <c r="AV219" s="186"/>
      <c r="AW219" s="186"/>
      <c r="AX219" s="186"/>
      <c r="AY219" s="186">
        <f t="shared" si="191"/>
        <v>64130520</v>
      </c>
      <c r="AZ219" s="186">
        <f t="shared" si="192"/>
        <v>71826182.400000006</v>
      </c>
      <c r="BA219" s="42" t="s">
        <v>168</v>
      </c>
      <c r="BB219" s="34" t="s">
        <v>789</v>
      </c>
      <c r="BC219" s="34" t="s">
        <v>790</v>
      </c>
      <c r="BD219" s="29"/>
      <c r="BE219" s="29"/>
      <c r="BF219" s="29"/>
      <c r="BG219" s="29"/>
      <c r="BH219" s="29"/>
      <c r="BI219" s="42"/>
      <c r="BJ219" s="42"/>
      <c r="BK219" s="42"/>
      <c r="BL219" s="42"/>
      <c r="BM219" s="42"/>
      <c r="BN219" s="188" t="s">
        <v>570</v>
      </c>
      <c r="BO219" s="189"/>
      <c r="BP219" s="189"/>
      <c r="BQ219" s="189"/>
      <c r="BR219" s="189"/>
      <c r="BS219" s="189"/>
      <c r="BT219" s="189"/>
      <c r="BU219" s="189"/>
      <c r="BV219" s="189"/>
      <c r="BW219" s="189"/>
      <c r="BX219" s="189"/>
      <c r="BY219" s="189"/>
      <c r="BZ219" s="189"/>
      <c r="CA219" s="189"/>
      <c r="CB219" s="189"/>
      <c r="CC219" s="189"/>
      <c r="CD219" s="189"/>
      <c r="CE219" s="189"/>
      <c r="CF219" s="189"/>
      <c r="CG219" s="189"/>
      <c r="CH219" s="189"/>
      <c r="CI219" s="189"/>
    </row>
    <row r="220" spans="1:98" s="51" customFormat="1" ht="12.95" customHeight="1" x14ac:dyDescent="0.25">
      <c r="A220" s="29" t="s">
        <v>214</v>
      </c>
      <c r="B220" s="29"/>
      <c r="C220" s="41" t="s">
        <v>791</v>
      </c>
      <c r="D220" s="137" t="s">
        <v>251</v>
      </c>
      <c r="E220" s="29"/>
      <c r="F220" s="42"/>
      <c r="G220" s="42" t="s">
        <v>390</v>
      </c>
      <c r="H220" s="42"/>
      <c r="I220" s="30" t="s">
        <v>391</v>
      </c>
      <c r="J220" s="30" t="s">
        <v>391</v>
      </c>
      <c r="K220" s="29" t="s">
        <v>765</v>
      </c>
      <c r="L220" s="25" t="s">
        <v>766</v>
      </c>
      <c r="M220" s="29"/>
      <c r="N220" s="29" t="s">
        <v>191</v>
      </c>
      <c r="O220" s="42">
        <v>230000000</v>
      </c>
      <c r="P220" s="183" t="s">
        <v>163</v>
      </c>
      <c r="Q220" s="184" t="s">
        <v>257</v>
      </c>
      <c r="R220" s="29" t="s">
        <v>164</v>
      </c>
      <c r="S220" s="42">
        <v>230000000</v>
      </c>
      <c r="T220" s="30" t="s">
        <v>31</v>
      </c>
      <c r="U220" s="29"/>
      <c r="V220" s="184" t="s">
        <v>767</v>
      </c>
      <c r="W220" s="29"/>
      <c r="X220" s="184"/>
      <c r="Y220" s="54">
        <v>0</v>
      </c>
      <c r="Z220" s="54">
        <v>100</v>
      </c>
      <c r="AA220" s="54">
        <v>0</v>
      </c>
      <c r="AB220" s="29"/>
      <c r="AC220" s="35" t="s">
        <v>165</v>
      </c>
      <c r="AD220" s="185"/>
      <c r="AE220" s="186"/>
      <c r="AF220" s="186">
        <v>2802110</v>
      </c>
      <c r="AG220" s="186">
        <f t="shared" si="187"/>
        <v>3138363.2</v>
      </c>
      <c r="AH220" s="186"/>
      <c r="AI220" s="186"/>
      <c r="AJ220" s="186">
        <v>2900166</v>
      </c>
      <c r="AK220" s="186">
        <f>AJ220*1.12</f>
        <v>3248185.9200000004</v>
      </c>
      <c r="AL220" s="186"/>
      <c r="AM220" s="186"/>
      <c r="AN220" s="186">
        <v>3001690</v>
      </c>
      <c r="AO220" s="186">
        <f>AN220*1.12</f>
        <v>3361892.8000000003</v>
      </c>
      <c r="AP220" s="186"/>
      <c r="AQ220" s="186"/>
      <c r="AR220" s="186">
        <v>3106750</v>
      </c>
      <c r="AS220" s="186">
        <f>AR220*1.12</f>
        <v>3479560.0000000005</v>
      </c>
      <c r="AT220" s="186"/>
      <c r="AU220" s="186"/>
      <c r="AV220" s="186"/>
      <c r="AW220" s="186"/>
      <c r="AX220" s="186"/>
      <c r="AY220" s="186">
        <f t="shared" si="191"/>
        <v>11810716</v>
      </c>
      <c r="AZ220" s="186">
        <f t="shared" si="192"/>
        <v>13228001.920000002</v>
      </c>
      <c r="BA220" s="42" t="s">
        <v>168</v>
      </c>
      <c r="BB220" s="34" t="s">
        <v>792</v>
      </c>
      <c r="BC220" s="34" t="s">
        <v>793</v>
      </c>
      <c r="BD220" s="29"/>
      <c r="BE220" s="29"/>
      <c r="BF220" s="29"/>
      <c r="BG220" s="29"/>
      <c r="BH220" s="29"/>
      <c r="BI220" s="42"/>
      <c r="BJ220" s="42"/>
      <c r="BK220" s="42"/>
      <c r="BL220" s="42"/>
      <c r="BM220" s="42"/>
      <c r="BN220" s="188" t="s">
        <v>570</v>
      </c>
      <c r="BO220" s="189"/>
      <c r="BP220" s="189"/>
      <c r="BQ220" s="189"/>
      <c r="BR220" s="189"/>
      <c r="BS220" s="189"/>
      <c r="BT220" s="189"/>
      <c r="BU220" s="189"/>
      <c r="BV220" s="189"/>
      <c r="BW220" s="189"/>
      <c r="BX220" s="189"/>
      <c r="BY220" s="189"/>
      <c r="BZ220" s="189"/>
      <c r="CA220" s="189"/>
      <c r="CB220" s="189"/>
      <c r="CC220" s="189"/>
      <c r="CD220" s="189"/>
      <c r="CE220" s="189"/>
      <c r="CF220" s="189"/>
      <c r="CG220" s="189"/>
      <c r="CH220" s="189"/>
      <c r="CI220" s="189"/>
    </row>
    <row r="221" spans="1:98" s="51" customFormat="1" ht="12.95" customHeight="1" x14ac:dyDescent="0.25">
      <c r="A221" s="29" t="s">
        <v>214</v>
      </c>
      <c r="B221" s="29"/>
      <c r="C221" s="41" t="s">
        <v>794</v>
      </c>
      <c r="D221" s="137" t="s">
        <v>241</v>
      </c>
      <c r="E221" s="29"/>
      <c r="F221" s="30"/>
      <c r="G221" s="42" t="s">
        <v>795</v>
      </c>
      <c r="H221" s="42"/>
      <c r="I221" s="30" t="s">
        <v>796</v>
      </c>
      <c r="J221" s="30" t="s">
        <v>796</v>
      </c>
      <c r="K221" s="29" t="s">
        <v>765</v>
      </c>
      <c r="L221" s="25" t="s">
        <v>766</v>
      </c>
      <c r="M221" s="29"/>
      <c r="N221" s="42">
        <v>100</v>
      </c>
      <c r="O221" s="29">
        <v>230000000</v>
      </c>
      <c r="P221" s="29" t="s">
        <v>163</v>
      </c>
      <c r="Q221" s="184" t="s">
        <v>257</v>
      </c>
      <c r="R221" s="29" t="s">
        <v>164</v>
      </c>
      <c r="S221" s="29">
        <v>230000000</v>
      </c>
      <c r="T221" s="35" t="s">
        <v>31</v>
      </c>
      <c r="U221" s="29"/>
      <c r="V221" s="184" t="s">
        <v>343</v>
      </c>
      <c r="W221" s="29"/>
      <c r="X221" s="184"/>
      <c r="Y221" s="54">
        <v>0</v>
      </c>
      <c r="Z221" s="54">
        <v>100</v>
      </c>
      <c r="AA221" s="54">
        <v>0</v>
      </c>
      <c r="AB221" s="29"/>
      <c r="AC221" s="35" t="s">
        <v>165</v>
      </c>
      <c r="AD221" s="185"/>
      <c r="AE221" s="186"/>
      <c r="AF221" s="74">
        <v>19884800</v>
      </c>
      <c r="AG221" s="186">
        <f>AF221*1.12</f>
        <v>22270976.000000004</v>
      </c>
      <c r="AH221" s="186"/>
      <c r="AI221" s="186"/>
      <c r="AJ221" s="186">
        <v>20680192</v>
      </c>
      <c r="AK221" s="186">
        <f>AJ221*1.12</f>
        <v>23161815.040000003</v>
      </c>
      <c r="AL221" s="186"/>
      <c r="AM221" s="186"/>
      <c r="AN221" s="186">
        <v>21507400</v>
      </c>
      <c r="AO221" s="186">
        <f>AN221*1.12</f>
        <v>24088288.000000004</v>
      </c>
      <c r="AP221" s="186"/>
      <c r="AQ221" s="186"/>
      <c r="AR221" s="186">
        <v>22367696</v>
      </c>
      <c r="AS221" s="186">
        <f t="shared" ref="AS221" si="193">AR221*1.12</f>
        <v>25051819.520000003</v>
      </c>
      <c r="AT221" s="186"/>
      <c r="AU221" s="186"/>
      <c r="AV221" s="186">
        <v>23262403</v>
      </c>
      <c r="AW221" s="186">
        <f>AV221*1.12</f>
        <v>26053891.360000003</v>
      </c>
      <c r="AX221" s="186"/>
      <c r="AY221" s="186">
        <v>0</v>
      </c>
      <c r="AZ221" s="186">
        <f>AY221*1.12</f>
        <v>0</v>
      </c>
      <c r="BA221" s="190">
        <v>120240021112</v>
      </c>
      <c r="BB221" s="34" t="s">
        <v>797</v>
      </c>
      <c r="BC221" s="34" t="s">
        <v>798</v>
      </c>
      <c r="BD221" s="29"/>
      <c r="BE221" s="29"/>
      <c r="BF221" s="29"/>
      <c r="BG221" s="29"/>
      <c r="BH221" s="29"/>
      <c r="BI221" s="42"/>
      <c r="BJ221" s="42"/>
      <c r="BK221" s="42"/>
      <c r="BL221" s="42"/>
      <c r="BM221" s="35" t="s">
        <v>985</v>
      </c>
      <c r="BN221" s="25" t="s">
        <v>749</v>
      </c>
      <c r="BO221" s="189"/>
      <c r="BP221" s="189"/>
      <c r="BQ221" s="189"/>
      <c r="BR221" s="189"/>
      <c r="BS221" s="189"/>
      <c r="BT221" s="189"/>
      <c r="BU221" s="189"/>
      <c r="BV221" s="189"/>
      <c r="BW221" s="189"/>
      <c r="BX221" s="189"/>
      <c r="BY221" s="189"/>
      <c r="BZ221" s="189"/>
      <c r="CA221" s="189"/>
      <c r="CB221" s="189"/>
      <c r="CC221" s="189"/>
      <c r="CD221" s="189"/>
      <c r="CE221" s="189"/>
      <c r="CF221" s="189"/>
      <c r="CG221" s="189"/>
      <c r="CH221" s="189"/>
      <c r="CI221" s="189"/>
    </row>
    <row r="222" spans="1:98" s="194" customFormat="1" ht="12.95" customHeight="1" x14ac:dyDescent="0.25">
      <c r="A222" s="38" t="s">
        <v>214</v>
      </c>
      <c r="B222" s="29"/>
      <c r="C222" s="41" t="s">
        <v>799</v>
      </c>
      <c r="D222" s="137" t="s">
        <v>58</v>
      </c>
      <c r="E222" s="29"/>
      <c r="F222" s="29"/>
      <c r="G222" s="33" t="s">
        <v>800</v>
      </c>
      <c r="H222" s="33"/>
      <c r="I222" s="191" t="s">
        <v>801</v>
      </c>
      <c r="J222" s="191" t="s">
        <v>801</v>
      </c>
      <c r="K222" s="29" t="s">
        <v>9</v>
      </c>
      <c r="L222" s="25" t="s">
        <v>657</v>
      </c>
      <c r="M222" s="29"/>
      <c r="N222" s="166" t="s">
        <v>191</v>
      </c>
      <c r="O222" s="30">
        <v>230000000</v>
      </c>
      <c r="P222" s="28" t="s">
        <v>163</v>
      </c>
      <c r="Q222" s="29" t="s">
        <v>258</v>
      </c>
      <c r="R222" s="35" t="s">
        <v>164</v>
      </c>
      <c r="S222" s="166">
        <v>230000000</v>
      </c>
      <c r="T222" s="166" t="s">
        <v>31</v>
      </c>
      <c r="U222" s="29"/>
      <c r="V222" s="184" t="s">
        <v>173</v>
      </c>
      <c r="W222" s="29"/>
      <c r="X222" s="29"/>
      <c r="Y222" s="54">
        <v>0</v>
      </c>
      <c r="Z222" s="54">
        <v>100</v>
      </c>
      <c r="AA222" s="54">
        <v>0</v>
      </c>
      <c r="AB222" s="29"/>
      <c r="AC222" s="35" t="s">
        <v>165</v>
      </c>
      <c r="AD222" s="119"/>
      <c r="AE222" s="186"/>
      <c r="AF222" s="192">
        <v>119773500</v>
      </c>
      <c r="AG222" s="186">
        <f>AF222*1.12</f>
        <v>134146320.00000001</v>
      </c>
      <c r="AH222" s="186"/>
      <c r="AI222" s="186"/>
      <c r="AJ222" s="186">
        <v>124564440</v>
      </c>
      <c r="AK222" s="186">
        <f>AJ222*1.12</f>
        <v>139512172.80000001</v>
      </c>
      <c r="AL222" s="186"/>
      <c r="AM222" s="186"/>
      <c r="AN222" s="186"/>
      <c r="AO222" s="186"/>
      <c r="AP222" s="186"/>
      <c r="AQ222" s="186"/>
      <c r="AR222" s="186"/>
      <c r="AS222" s="186"/>
      <c r="AT222" s="186"/>
      <c r="AU222" s="186"/>
      <c r="AV222" s="186"/>
      <c r="AW222" s="186"/>
      <c r="AX222" s="186"/>
      <c r="AY222" s="186">
        <v>0</v>
      </c>
      <c r="AZ222" s="186">
        <f t="shared" si="192"/>
        <v>0</v>
      </c>
      <c r="BA222" s="193" t="s">
        <v>168</v>
      </c>
      <c r="BB222" s="34" t="s">
        <v>802</v>
      </c>
      <c r="BC222" s="34" t="s">
        <v>803</v>
      </c>
      <c r="BD222" s="29"/>
      <c r="BE222" s="29"/>
      <c r="BF222" s="29"/>
      <c r="BG222" s="29"/>
      <c r="BH222" s="29"/>
      <c r="BI222" s="42"/>
      <c r="BJ222" s="42"/>
      <c r="BK222" s="42"/>
      <c r="BL222" s="42"/>
      <c r="BM222" s="33"/>
      <c r="BN222" s="188" t="s">
        <v>570</v>
      </c>
      <c r="BO222" s="189"/>
      <c r="BP222" s="189"/>
      <c r="BQ222" s="189"/>
      <c r="BR222" s="189"/>
      <c r="BS222" s="189"/>
      <c r="BT222" s="189"/>
      <c r="BU222" s="189"/>
      <c r="BV222" s="189"/>
      <c r="BW222" s="189"/>
      <c r="BX222" s="189"/>
      <c r="BY222" s="189"/>
      <c r="BZ222" s="189"/>
      <c r="CA222" s="189"/>
      <c r="CB222" s="189"/>
      <c r="CC222" s="189"/>
      <c r="CD222" s="189"/>
      <c r="CE222" s="189"/>
      <c r="CF222" s="189"/>
      <c r="CG222" s="189"/>
      <c r="CH222" s="189"/>
      <c r="CI222" s="189"/>
    </row>
    <row r="223" spans="1:98" s="194" customFormat="1" ht="12.95" customHeight="1" x14ac:dyDescent="0.25">
      <c r="A223" s="524" t="s">
        <v>214</v>
      </c>
      <c r="B223" s="361"/>
      <c r="C223" s="359" t="s">
        <v>799</v>
      </c>
      <c r="D223" s="364" t="s">
        <v>1077</v>
      </c>
      <c r="E223" s="361"/>
      <c r="F223" s="361"/>
      <c r="G223" s="502" t="s">
        <v>800</v>
      </c>
      <c r="H223" s="502"/>
      <c r="I223" s="525" t="s">
        <v>801</v>
      </c>
      <c r="J223" s="525" t="s">
        <v>801</v>
      </c>
      <c r="K223" s="361" t="s">
        <v>9</v>
      </c>
      <c r="L223" s="526" t="s">
        <v>1025</v>
      </c>
      <c r="M223" s="361"/>
      <c r="N223" s="374" t="s">
        <v>191</v>
      </c>
      <c r="O223" s="360">
        <v>230000000</v>
      </c>
      <c r="P223" s="449" t="s">
        <v>163</v>
      </c>
      <c r="Q223" s="510" t="s">
        <v>258</v>
      </c>
      <c r="R223" s="446" t="s">
        <v>164</v>
      </c>
      <c r="S223" s="374">
        <v>230000000</v>
      </c>
      <c r="T223" s="374" t="s">
        <v>31</v>
      </c>
      <c r="U223" s="361"/>
      <c r="V223" s="527" t="s">
        <v>173</v>
      </c>
      <c r="W223" s="361"/>
      <c r="X223" s="361"/>
      <c r="Y223" s="455">
        <v>0</v>
      </c>
      <c r="Z223" s="455">
        <v>100</v>
      </c>
      <c r="AA223" s="455">
        <v>0</v>
      </c>
      <c r="AB223" s="361"/>
      <c r="AC223" s="446" t="s">
        <v>165</v>
      </c>
      <c r="AD223" s="528"/>
      <c r="AE223" s="495"/>
      <c r="AF223" s="370">
        <v>119773500</v>
      </c>
      <c r="AG223" s="495">
        <f>AF223*1.12</f>
        <v>134146320.00000001</v>
      </c>
      <c r="AH223" s="495"/>
      <c r="AI223" s="495"/>
      <c r="AJ223" s="495">
        <v>124564440</v>
      </c>
      <c r="AK223" s="495">
        <f>AJ223*1.12</f>
        <v>139512172.80000001</v>
      </c>
      <c r="AL223" s="495"/>
      <c r="AM223" s="495"/>
      <c r="AN223" s="495"/>
      <c r="AO223" s="495"/>
      <c r="AP223" s="495"/>
      <c r="AQ223" s="495"/>
      <c r="AR223" s="495"/>
      <c r="AS223" s="495"/>
      <c r="AT223" s="495"/>
      <c r="AU223" s="495"/>
      <c r="AV223" s="495"/>
      <c r="AW223" s="495"/>
      <c r="AX223" s="495"/>
      <c r="AY223" s="495">
        <f t="shared" si="191"/>
        <v>244337940</v>
      </c>
      <c r="AZ223" s="495">
        <f t="shared" si="192"/>
        <v>273658492.80000001</v>
      </c>
      <c r="BA223" s="529" t="s">
        <v>168</v>
      </c>
      <c r="BB223" s="363" t="s">
        <v>802</v>
      </c>
      <c r="BC223" s="363" t="s">
        <v>803</v>
      </c>
      <c r="BD223" s="361"/>
      <c r="BE223" s="361"/>
      <c r="BF223" s="361"/>
      <c r="BG223" s="361"/>
      <c r="BH223" s="361"/>
      <c r="BI223" s="491"/>
      <c r="BJ223" s="491"/>
      <c r="BK223" s="491"/>
      <c r="BL223" s="491"/>
      <c r="BM223" s="502"/>
      <c r="BN223" s="188" t="s">
        <v>570</v>
      </c>
      <c r="BO223" s="189"/>
      <c r="BP223" s="189"/>
      <c r="BQ223" s="189"/>
      <c r="BR223" s="189"/>
      <c r="BS223" s="189"/>
      <c r="BT223" s="189"/>
      <c r="BU223" s="189"/>
      <c r="BV223" s="189"/>
      <c r="BW223" s="189"/>
      <c r="BX223" s="189"/>
      <c r="BY223" s="189"/>
      <c r="BZ223" s="189"/>
      <c r="CA223" s="189"/>
      <c r="CB223" s="189"/>
      <c r="CC223" s="189"/>
      <c r="CD223" s="189"/>
      <c r="CE223" s="189"/>
      <c r="CF223" s="189"/>
      <c r="CG223" s="189"/>
      <c r="CH223" s="189"/>
      <c r="CI223" s="189"/>
    </row>
    <row r="224" spans="1:98" ht="13.15" customHeight="1" x14ac:dyDescent="0.2">
      <c r="A224" s="25" t="s">
        <v>39</v>
      </c>
      <c r="B224" s="195" t="s">
        <v>570</v>
      </c>
      <c r="C224" s="41" t="s">
        <v>804</v>
      </c>
      <c r="D224" s="137" t="s">
        <v>240</v>
      </c>
      <c r="E224" s="25"/>
      <c r="F224" s="32"/>
      <c r="G224" s="163" t="s">
        <v>795</v>
      </c>
      <c r="H224" s="163"/>
      <c r="I224" s="163" t="s">
        <v>796</v>
      </c>
      <c r="J224" s="163" t="s">
        <v>796</v>
      </c>
      <c r="K224" s="25" t="s">
        <v>765</v>
      </c>
      <c r="L224" s="30" t="s">
        <v>766</v>
      </c>
      <c r="M224" s="25"/>
      <c r="N224" s="25" t="s">
        <v>191</v>
      </c>
      <c r="O224" s="25" t="s">
        <v>162</v>
      </c>
      <c r="P224" s="196" t="s">
        <v>163</v>
      </c>
      <c r="Q224" s="25" t="s">
        <v>258</v>
      </c>
      <c r="R224" s="25" t="s">
        <v>164</v>
      </c>
      <c r="S224" s="25" t="s">
        <v>162</v>
      </c>
      <c r="T224" s="183" t="s">
        <v>342</v>
      </c>
      <c r="U224" s="25"/>
      <c r="V224" s="25"/>
      <c r="W224" s="25" t="s">
        <v>258</v>
      </c>
      <c r="X224" s="25" t="s">
        <v>343</v>
      </c>
      <c r="Y224" s="54">
        <v>0</v>
      </c>
      <c r="Z224" s="25" t="s">
        <v>191</v>
      </c>
      <c r="AA224" s="54">
        <v>0</v>
      </c>
      <c r="AB224" s="25"/>
      <c r="AC224" s="35" t="s">
        <v>165</v>
      </c>
      <c r="AD224" s="73">
        <v>54</v>
      </c>
      <c r="AE224" s="73">
        <v>363240</v>
      </c>
      <c r="AF224" s="73">
        <f>AE224*AD224</f>
        <v>19614960</v>
      </c>
      <c r="AG224" s="73">
        <f t="shared" ref="AG224:AG229" si="194">AF224*1.12</f>
        <v>21968755.200000003</v>
      </c>
      <c r="AH224" s="197">
        <v>54</v>
      </c>
      <c r="AI224" s="73">
        <v>375954</v>
      </c>
      <c r="AJ224" s="73">
        <f>AI224*AH224</f>
        <v>20301516</v>
      </c>
      <c r="AK224" s="73">
        <f t="shared" ref="AK224:AK227" si="195">AJ224*1.12</f>
        <v>22737697.920000002</v>
      </c>
      <c r="AL224" s="197">
        <v>54</v>
      </c>
      <c r="AM224" s="73">
        <v>389112</v>
      </c>
      <c r="AN224" s="73">
        <f>AM224*AL224</f>
        <v>21012048</v>
      </c>
      <c r="AO224" s="73">
        <f t="shared" ref="AO224:AO229" si="196">AN224*1.12</f>
        <v>23533493.760000002</v>
      </c>
      <c r="AP224" s="197">
        <v>54</v>
      </c>
      <c r="AQ224" s="198">
        <v>402731</v>
      </c>
      <c r="AR224" s="73">
        <f>AQ224*AP224</f>
        <v>21747474</v>
      </c>
      <c r="AS224" s="73">
        <f t="shared" ref="AS224:AS229" si="197">AR224*1.12</f>
        <v>24357170.880000003</v>
      </c>
      <c r="AT224" s="197">
        <v>54</v>
      </c>
      <c r="AU224" s="198">
        <v>416827</v>
      </c>
      <c r="AV224" s="73">
        <f>AU224*AT224</f>
        <v>22508658</v>
      </c>
      <c r="AW224" s="73">
        <f t="shared" ref="AW224:AW229" si="198">AV224*1.12</f>
        <v>25209696.960000001</v>
      </c>
      <c r="AX224" s="197">
        <v>270</v>
      </c>
      <c r="AY224" s="186">
        <v>0</v>
      </c>
      <c r="AZ224" s="186">
        <f t="shared" si="192"/>
        <v>0</v>
      </c>
      <c r="BA224" s="25" t="s">
        <v>168</v>
      </c>
      <c r="BB224" s="163" t="s">
        <v>805</v>
      </c>
      <c r="BC224" s="163" t="s">
        <v>805</v>
      </c>
      <c r="BD224" s="45"/>
      <c r="BE224" s="25"/>
      <c r="BF224" s="25"/>
      <c r="BG224" s="45"/>
      <c r="BH224" s="25"/>
      <c r="BI224" s="25"/>
      <c r="BJ224" s="45"/>
      <c r="BK224" s="25"/>
      <c r="BL224" s="25"/>
      <c r="BM224" s="25"/>
      <c r="BN224" s="25"/>
    </row>
    <row r="225" spans="1:89" ht="13.15" customHeight="1" x14ac:dyDescent="0.2">
      <c r="A225" s="365" t="s">
        <v>39</v>
      </c>
      <c r="B225" s="530" t="s">
        <v>570</v>
      </c>
      <c r="C225" s="359" t="s">
        <v>804</v>
      </c>
      <c r="D225" s="364" t="s">
        <v>737</v>
      </c>
      <c r="E225" s="365"/>
      <c r="F225" s="372"/>
      <c r="G225" s="373" t="s">
        <v>795</v>
      </c>
      <c r="H225" s="373"/>
      <c r="I225" s="373" t="s">
        <v>796</v>
      </c>
      <c r="J225" s="373" t="s">
        <v>796</v>
      </c>
      <c r="K225" s="365" t="s">
        <v>765</v>
      </c>
      <c r="L225" s="511" t="s">
        <v>1074</v>
      </c>
      <c r="M225" s="365"/>
      <c r="N225" s="365" t="s">
        <v>191</v>
      </c>
      <c r="O225" s="365" t="s">
        <v>162</v>
      </c>
      <c r="P225" s="531" t="s">
        <v>163</v>
      </c>
      <c r="Q225" s="511" t="s">
        <v>258</v>
      </c>
      <c r="R225" s="365" t="s">
        <v>164</v>
      </c>
      <c r="S225" s="365" t="s">
        <v>162</v>
      </c>
      <c r="T225" s="532" t="s">
        <v>342</v>
      </c>
      <c r="U225" s="365"/>
      <c r="V225" s="365"/>
      <c r="W225" s="365" t="s">
        <v>258</v>
      </c>
      <c r="X225" s="365" t="s">
        <v>343</v>
      </c>
      <c r="Y225" s="455">
        <v>0</v>
      </c>
      <c r="Z225" s="365" t="s">
        <v>191</v>
      </c>
      <c r="AA225" s="455">
        <v>0</v>
      </c>
      <c r="AB225" s="365"/>
      <c r="AC225" s="446" t="s">
        <v>165</v>
      </c>
      <c r="AD225" s="533">
        <v>54</v>
      </c>
      <c r="AE225" s="533">
        <v>363240</v>
      </c>
      <c r="AF225" s="533">
        <f>AE225*AD225</f>
        <v>19614960</v>
      </c>
      <c r="AG225" s="533">
        <f t="shared" si="194"/>
        <v>21968755.200000003</v>
      </c>
      <c r="AH225" s="534">
        <v>54</v>
      </c>
      <c r="AI225" s="533">
        <v>375954</v>
      </c>
      <c r="AJ225" s="533">
        <f>AI225*AH225</f>
        <v>20301516</v>
      </c>
      <c r="AK225" s="533">
        <f t="shared" si="195"/>
        <v>22737697.920000002</v>
      </c>
      <c r="AL225" s="534">
        <v>54</v>
      </c>
      <c r="AM225" s="533">
        <v>389112</v>
      </c>
      <c r="AN225" s="533">
        <f>AM225*AL225</f>
        <v>21012048</v>
      </c>
      <c r="AO225" s="533">
        <f t="shared" si="196"/>
        <v>23533493.760000002</v>
      </c>
      <c r="AP225" s="534">
        <v>54</v>
      </c>
      <c r="AQ225" s="535">
        <v>402731</v>
      </c>
      <c r="AR225" s="533">
        <f>AQ225*AP225</f>
        <v>21747474</v>
      </c>
      <c r="AS225" s="533">
        <f t="shared" si="197"/>
        <v>24357170.880000003</v>
      </c>
      <c r="AT225" s="534">
        <v>54</v>
      </c>
      <c r="AU225" s="535">
        <v>416827</v>
      </c>
      <c r="AV225" s="533">
        <f>AU225*AT225</f>
        <v>22508658</v>
      </c>
      <c r="AW225" s="533">
        <f t="shared" si="198"/>
        <v>25209696.960000001</v>
      </c>
      <c r="AX225" s="534">
        <v>270</v>
      </c>
      <c r="AY225" s="495">
        <f t="shared" si="191"/>
        <v>105184656</v>
      </c>
      <c r="AZ225" s="495">
        <f t="shared" si="192"/>
        <v>117806814.72000001</v>
      </c>
      <c r="BA225" s="365" t="s">
        <v>168</v>
      </c>
      <c r="BB225" s="373" t="s">
        <v>805</v>
      </c>
      <c r="BC225" s="373" t="s">
        <v>805</v>
      </c>
      <c r="BD225" s="366"/>
      <c r="BE225" s="365"/>
      <c r="BF225" s="365"/>
      <c r="BG225" s="366"/>
      <c r="BH225" s="365"/>
      <c r="BI225" s="365"/>
      <c r="BJ225" s="366"/>
      <c r="BK225" s="365"/>
      <c r="BL225" s="365"/>
      <c r="BM225" s="365"/>
      <c r="BN225" s="25"/>
    </row>
    <row r="226" spans="1:89" ht="13.15" customHeight="1" x14ac:dyDescent="0.2">
      <c r="A226" s="25" t="s">
        <v>39</v>
      </c>
      <c r="B226" s="195" t="s">
        <v>570</v>
      </c>
      <c r="C226" s="41" t="s">
        <v>806</v>
      </c>
      <c r="D226" s="137" t="s">
        <v>242</v>
      </c>
      <c r="E226" s="25"/>
      <c r="F226" s="32"/>
      <c r="G226" s="163" t="s">
        <v>795</v>
      </c>
      <c r="H226" s="163"/>
      <c r="I226" s="163" t="s">
        <v>796</v>
      </c>
      <c r="J226" s="163" t="s">
        <v>796</v>
      </c>
      <c r="K226" s="25" t="s">
        <v>765</v>
      </c>
      <c r="L226" s="30" t="s">
        <v>766</v>
      </c>
      <c r="M226" s="25"/>
      <c r="N226" s="25" t="s">
        <v>191</v>
      </c>
      <c r="O226" s="25" t="s">
        <v>162</v>
      </c>
      <c r="P226" s="196" t="s">
        <v>163</v>
      </c>
      <c r="Q226" s="25" t="s">
        <v>258</v>
      </c>
      <c r="R226" s="25" t="s">
        <v>164</v>
      </c>
      <c r="S226" s="25" t="s">
        <v>162</v>
      </c>
      <c r="T226" s="183" t="s">
        <v>345</v>
      </c>
      <c r="U226" s="25"/>
      <c r="V226" s="25"/>
      <c r="W226" s="25" t="s">
        <v>258</v>
      </c>
      <c r="X226" s="25" t="s">
        <v>343</v>
      </c>
      <c r="Y226" s="54">
        <v>0</v>
      </c>
      <c r="Z226" s="25" t="s">
        <v>191</v>
      </c>
      <c r="AA226" s="54">
        <v>0</v>
      </c>
      <c r="AB226" s="25"/>
      <c r="AC226" s="35" t="s">
        <v>165</v>
      </c>
      <c r="AD226" s="73">
        <v>54</v>
      </c>
      <c r="AE226" s="73">
        <v>363240</v>
      </c>
      <c r="AF226" s="73">
        <f>AE226*AD226</f>
        <v>19614960</v>
      </c>
      <c r="AG226" s="73">
        <f t="shared" si="194"/>
        <v>21968755.200000003</v>
      </c>
      <c r="AH226" s="197">
        <v>54</v>
      </c>
      <c r="AI226" s="73">
        <v>375954</v>
      </c>
      <c r="AJ226" s="73">
        <f>AI226*AH226</f>
        <v>20301516</v>
      </c>
      <c r="AK226" s="73">
        <f t="shared" si="195"/>
        <v>22737697.920000002</v>
      </c>
      <c r="AL226" s="197">
        <v>54</v>
      </c>
      <c r="AM226" s="73">
        <v>389112</v>
      </c>
      <c r="AN226" s="73">
        <f>AM226*AL226</f>
        <v>21012048</v>
      </c>
      <c r="AO226" s="73">
        <f t="shared" si="196"/>
        <v>23533493.760000002</v>
      </c>
      <c r="AP226" s="197">
        <v>54</v>
      </c>
      <c r="AQ226" s="198">
        <v>402731</v>
      </c>
      <c r="AR226" s="73">
        <f>AQ226*AP226</f>
        <v>21747474</v>
      </c>
      <c r="AS226" s="73">
        <f t="shared" si="197"/>
        <v>24357170.880000003</v>
      </c>
      <c r="AT226" s="197">
        <v>54</v>
      </c>
      <c r="AU226" s="198">
        <v>416827</v>
      </c>
      <c r="AV226" s="73">
        <f>AU226*AT226</f>
        <v>22508658</v>
      </c>
      <c r="AW226" s="73">
        <f t="shared" si="198"/>
        <v>25209696.960000001</v>
      </c>
      <c r="AX226" s="197">
        <v>270</v>
      </c>
      <c r="AY226" s="186">
        <v>0</v>
      </c>
      <c r="AZ226" s="186">
        <f t="shared" si="192"/>
        <v>0</v>
      </c>
      <c r="BA226" s="25" t="s">
        <v>168</v>
      </c>
      <c r="BB226" s="163" t="s">
        <v>807</v>
      </c>
      <c r="BC226" s="163" t="s">
        <v>807</v>
      </c>
      <c r="BD226" s="45"/>
      <c r="BE226" s="25"/>
      <c r="BF226" s="25"/>
      <c r="BG226" s="45"/>
      <c r="BH226" s="25"/>
      <c r="BI226" s="25"/>
      <c r="BJ226" s="45"/>
      <c r="BK226" s="25"/>
      <c r="BL226" s="25"/>
      <c r="BM226" s="25"/>
      <c r="BN226" s="25"/>
    </row>
    <row r="227" spans="1:89" ht="13.15" customHeight="1" x14ac:dyDescent="0.2">
      <c r="A227" s="365" t="s">
        <v>39</v>
      </c>
      <c r="B227" s="530" t="s">
        <v>570</v>
      </c>
      <c r="C227" s="359" t="s">
        <v>806</v>
      </c>
      <c r="D227" s="364" t="s">
        <v>734</v>
      </c>
      <c r="E227" s="365"/>
      <c r="F227" s="372"/>
      <c r="G227" s="373" t="s">
        <v>795</v>
      </c>
      <c r="H227" s="373"/>
      <c r="I227" s="373" t="s">
        <v>796</v>
      </c>
      <c r="J227" s="373" t="s">
        <v>796</v>
      </c>
      <c r="K227" s="365" t="s">
        <v>765</v>
      </c>
      <c r="L227" s="511" t="s">
        <v>1074</v>
      </c>
      <c r="M227" s="365"/>
      <c r="N227" s="365" t="s">
        <v>191</v>
      </c>
      <c r="O227" s="365" t="s">
        <v>162</v>
      </c>
      <c r="P227" s="531" t="s">
        <v>163</v>
      </c>
      <c r="Q227" s="511" t="s">
        <v>258</v>
      </c>
      <c r="R227" s="365" t="s">
        <v>164</v>
      </c>
      <c r="S227" s="365" t="s">
        <v>162</v>
      </c>
      <c r="T227" s="532" t="s">
        <v>345</v>
      </c>
      <c r="U227" s="365"/>
      <c r="V227" s="365"/>
      <c r="W227" s="365" t="s">
        <v>258</v>
      </c>
      <c r="X227" s="365" t="s">
        <v>343</v>
      </c>
      <c r="Y227" s="455">
        <v>0</v>
      </c>
      <c r="Z227" s="365" t="s">
        <v>191</v>
      </c>
      <c r="AA227" s="455">
        <v>0</v>
      </c>
      <c r="AB227" s="365"/>
      <c r="AC227" s="446" t="s">
        <v>165</v>
      </c>
      <c r="AD227" s="533">
        <v>54</v>
      </c>
      <c r="AE227" s="533">
        <v>363240</v>
      </c>
      <c r="AF227" s="533">
        <f>AE227*AD227</f>
        <v>19614960</v>
      </c>
      <c r="AG227" s="533">
        <f t="shared" si="194"/>
        <v>21968755.200000003</v>
      </c>
      <c r="AH227" s="534">
        <v>54</v>
      </c>
      <c r="AI227" s="533">
        <v>375954</v>
      </c>
      <c r="AJ227" s="533">
        <f>AI227*AH227</f>
        <v>20301516</v>
      </c>
      <c r="AK227" s="533">
        <f t="shared" si="195"/>
        <v>22737697.920000002</v>
      </c>
      <c r="AL227" s="534">
        <v>54</v>
      </c>
      <c r="AM227" s="533">
        <v>389112</v>
      </c>
      <c r="AN227" s="533">
        <f>AM227*AL227</f>
        <v>21012048</v>
      </c>
      <c r="AO227" s="533">
        <f t="shared" si="196"/>
        <v>23533493.760000002</v>
      </c>
      <c r="AP227" s="534">
        <v>54</v>
      </c>
      <c r="AQ227" s="535">
        <v>402731</v>
      </c>
      <c r="AR227" s="533">
        <f>AQ227*AP227</f>
        <v>21747474</v>
      </c>
      <c r="AS227" s="533">
        <f t="shared" si="197"/>
        <v>24357170.880000003</v>
      </c>
      <c r="AT227" s="534">
        <v>54</v>
      </c>
      <c r="AU227" s="535">
        <v>416827</v>
      </c>
      <c r="AV227" s="533">
        <f>AU227*AT227</f>
        <v>22508658</v>
      </c>
      <c r="AW227" s="533">
        <f t="shared" si="198"/>
        <v>25209696.960000001</v>
      </c>
      <c r="AX227" s="534">
        <v>270</v>
      </c>
      <c r="AY227" s="495">
        <f t="shared" si="191"/>
        <v>105184656</v>
      </c>
      <c r="AZ227" s="495">
        <f t="shared" si="192"/>
        <v>117806814.72000001</v>
      </c>
      <c r="BA227" s="365" t="s">
        <v>168</v>
      </c>
      <c r="BB227" s="373" t="s">
        <v>807</v>
      </c>
      <c r="BC227" s="373" t="s">
        <v>807</v>
      </c>
      <c r="BD227" s="366"/>
      <c r="BE227" s="365"/>
      <c r="BF227" s="365"/>
      <c r="BG227" s="366"/>
      <c r="BH227" s="365"/>
      <c r="BI227" s="365"/>
      <c r="BJ227" s="366"/>
      <c r="BK227" s="365"/>
      <c r="BL227" s="365"/>
      <c r="BM227" s="365"/>
      <c r="BN227" s="25"/>
    </row>
    <row r="228" spans="1:89" s="6" customFormat="1" ht="12.95" customHeight="1" x14ac:dyDescent="0.2">
      <c r="A228" s="29" t="s">
        <v>352</v>
      </c>
      <c r="B228" s="29" t="s">
        <v>570</v>
      </c>
      <c r="C228" s="41" t="s">
        <v>808</v>
      </c>
      <c r="D228" s="137" t="s">
        <v>975</v>
      </c>
      <c r="E228" s="29"/>
      <c r="F228" s="86"/>
      <c r="G228" s="34" t="s">
        <v>454</v>
      </c>
      <c r="H228" s="34"/>
      <c r="I228" s="34" t="s">
        <v>455</v>
      </c>
      <c r="J228" s="34" t="s">
        <v>455</v>
      </c>
      <c r="K228" s="199" t="s">
        <v>765</v>
      </c>
      <c r="L228" s="30" t="s">
        <v>766</v>
      </c>
      <c r="M228" s="35"/>
      <c r="N228" s="28">
        <v>100</v>
      </c>
      <c r="O228" s="200">
        <v>230000000</v>
      </c>
      <c r="P228" s="201" t="s">
        <v>163</v>
      </c>
      <c r="Q228" s="35" t="s">
        <v>257</v>
      </c>
      <c r="R228" s="35" t="s">
        <v>164</v>
      </c>
      <c r="S228" s="35" t="s">
        <v>162</v>
      </c>
      <c r="T228" s="183" t="s">
        <v>31</v>
      </c>
      <c r="U228" s="29"/>
      <c r="V228" s="29"/>
      <c r="W228" s="34" t="s">
        <v>258</v>
      </c>
      <c r="X228" s="34" t="s">
        <v>343</v>
      </c>
      <c r="Y228" s="56">
        <v>50</v>
      </c>
      <c r="Z228" s="28">
        <v>50</v>
      </c>
      <c r="AA228" s="35">
        <v>0</v>
      </c>
      <c r="AB228" s="29"/>
      <c r="AC228" s="42" t="s">
        <v>165</v>
      </c>
      <c r="AD228" s="29"/>
      <c r="AE228" s="29"/>
      <c r="AF228" s="202">
        <v>2150326694.5999994</v>
      </c>
      <c r="AG228" s="203">
        <f t="shared" si="194"/>
        <v>2408365897.9519997</v>
      </c>
      <c r="AH228" s="29"/>
      <c r="AI228" s="29"/>
      <c r="AJ228" s="202">
        <v>2150326694.5999994</v>
      </c>
      <c r="AK228" s="203">
        <f>AJ228*1.12</f>
        <v>2408365897.9519997</v>
      </c>
      <c r="AL228" s="114"/>
      <c r="AM228" s="114"/>
      <c r="AN228" s="202">
        <v>2150326694.5999994</v>
      </c>
      <c r="AO228" s="203">
        <f t="shared" si="196"/>
        <v>2408365897.9519997</v>
      </c>
      <c r="AP228" s="114"/>
      <c r="AQ228" s="114"/>
      <c r="AR228" s="202">
        <v>2150326694.5999994</v>
      </c>
      <c r="AS228" s="203">
        <f t="shared" si="197"/>
        <v>2408365897.9519997</v>
      </c>
      <c r="AT228" s="114"/>
      <c r="AU228" s="114"/>
      <c r="AV228" s="202">
        <v>2150326694.5999994</v>
      </c>
      <c r="AW228" s="203">
        <f t="shared" si="198"/>
        <v>2408365897.9519997</v>
      </c>
      <c r="AX228" s="29"/>
      <c r="AY228" s="186">
        <f t="shared" si="191"/>
        <v>10751633472.999996</v>
      </c>
      <c r="AZ228" s="186">
        <f t="shared" si="192"/>
        <v>12041829489.759996</v>
      </c>
      <c r="BA228" s="29" t="s">
        <v>168</v>
      </c>
      <c r="BB228" s="177" t="s">
        <v>809</v>
      </c>
      <c r="BC228" s="28" t="s">
        <v>810</v>
      </c>
      <c r="BD228" s="29"/>
      <c r="BE228" s="29"/>
      <c r="BF228" s="29"/>
      <c r="BG228" s="29"/>
      <c r="BH228" s="29"/>
      <c r="BI228" s="29"/>
      <c r="BJ228" s="29"/>
      <c r="BK228" s="29"/>
      <c r="BL228" s="34"/>
      <c r="BM228" s="34"/>
      <c r="BN228" s="204"/>
    </row>
    <row r="229" spans="1:89" s="194" customFormat="1" ht="13.15" customHeight="1" x14ac:dyDescent="0.25">
      <c r="A229" s="29" t="s">
        <v>190</v>
      </c>
      <c r="B229" s="29"/>
      <c r="C229" s="41" t="s">
        <v>811</v>
      </c>
      <c r="D229" s="137" t="s">
        <v>239</v>
      </c>
      <c r="E229" s="25"/>
      <c r="F229" s="43"/>
      <c r="G229" s="43" t="s">
        <v>812</v>
      </c>
      <c r="H229" s="166"/>
      <c r="I229" s="166" t="s">
        <v>813</v>
      </c>
      <c r="J229" s="166" t="s">
        <v>813</v>
      </c>
      <c r="K229" s="42" t="s">
        <v>9</v>
      </c>
      <c r="L229" s="102" t="s">
        <v>814</v>
      </c>
      <c r="M229" s="25"/>
      <c r="N229" s="43">
        <v>100</v>
      </c>
      <c r="O229" s="26">
        <v>230000000</v>
      </c>
      <c r="P229" s="201" t="s">
        <v>163</v>
      </c>
      <c r="Q229" s="35" t="s">
        <v>257</v>
      </c>
      <c r="R229" s="29" t="s">
        <v>164</v>
      </c>
      <c r="S229" s="42">
        <v>230000000</v>
      </c>
      <c r="T229" s="43" t="s">
        <v>31</v>
      </c>
      <c r="U229" s="25"/>
      <c r="V229" s="25"/>
      <c r="W229" s="25" t="s">
        <v>258</v>
      </c>
      <c r="X229" s="35" t="s">
        <v>343</v>
      </c>
      <c r="Y229" s="413">
        <v>0</v>
      </c>
      <c r="Z229" s="413">
        <v>100</v>
      </c>
      <c r="AA229" s="413">
        <v>0</v>
      </c>
      <c r="AB229" s="25"/>
      <c r="AC229" s="42" t="s">
        <v>165</v>
      </c>
      <c r="AD229" s="205"/>
      <c r="AE229" s="205"/>
      <c r="AF229" s="138">
        <v>3508303</v>
      </c>
      <c r="AG229" s="205">
        <f t="shared" si="194"/>
        <v>3929299.3600000003</v>
      </c>
      <c r="AH229" s="205"/>
      <c r="AJ229" s="138">
        <f>3499.945*1000</f>
        <v>3499945</v>
      </c>
      <c r="AK229" s="205">
        <f>AJ229*1.12</f>
        <v>3919938.4000000004</v>
      </c>
      <c r="AL229" s="205"/>
      <c r="AM229" s="205"/>
      <c r="AN229" s="138">
        <f>3499.945*1000</f>
        <v>3499945</v>
      </c>
      <c r="AO229" s="205">
        <f t="shared" si="196"/>
        <v>3919938.4000000004</v>
      </c>
      <c r="AP229" s="205"/>
      <c r="AQ229" s="205"/>
      <c r="AR229" s="138">
        <f>3499.945*1000</f>
        <v>3499945</v>
      </c>
      <c r="AS229" s="205">
        <f t="shared" si="197"/>
        <v>3919938.4000000004</v>
      </c>
      <c r="AT229" s="205"/>
      <c r="AU229" s="205"/>
      <c r="AV229" s="138">
        <v>3508303</v>
      </c>
      <c r="AW229" s="205">
        <f t="shared" si="198"/>
        <v>3929299.3600000003</v>
      </c>
      <c r="AX229" s="205"/>
      <c r="AY229" s="186">
        <v>0</v>
      </c>
      <c r="AZ229" s="186">
        <f t="shared" si="192"/>
        <v>0</v>
      </c>
      <c r="BA229" s="29" t="s">
        <v>168</v>
      </c>
      <c r="BB229" s="166" t="s">
        <v>813</v>
      </c>
      <c r="BC229" s="166" t="s">
        <v>813</v>
      </c>
      <c r="BD229" s="29"/>
      <c r="BE229" s="29"/>
      <c r="BF229" s="29"/>
      <c r="BG229" s="29"/>
      <c r="BH229" s="29"/>
      <c r="BI229" s="42"/>
      <c r="BJ229" s="42"/>
      <c r="BK229" s="42"/>
      <c r="BL229" s="42" t="s">
        <v>985</v>
      </c>
      <c r="BM229" s="33" t="s">
        <v>1020</v>
      </c>
    </row>
    <row r="230" spans="1:89" s="189" customFormat="1" ht="12.95" customHeight="1" x14ac:dyDescent="0.25">
      <c r="A230" s="206" t="s">
        <v>815</v>
      </c>
      <c r="B230" s="206"/>
      <c r="C230" s="41" t="s">
        <v>816</v>
      </c>
      <c r="D230" s="137" t="s">
        <v>713</v>
      </c>
      <c r="E230" s="206"/>
      <c r="F230" s="206"/>
      <c r="G230" s="206" t="s">
        <v>817</v>
      </c>
      <c r="H230" s="206"/>
      <c r="I230" s="206" t="s">
        <v>818</v>
      </c>
      <c r="J230" s="206" t="s">
        <v>819</v>
      </c>
      <c r="K230" s="207" t="s">
        <v>22</v>
      </c>
      <c r="L230" s="206" t="s">
        <v>570</v>
      </c>
      <c r="M230" s="206" t="s">
        <v>570</v>
      </c>
      <c r="N230" s="206">
        <v>90</v>
      </c>
      <c r="O230" s="206">
        <v>230000000</v>
      </c>
      <c r="P230" s="208" t="s">
        <v>163</v>
      </c>
      <c r="Q230" s="206" t="s">
        <v>258</v>
      </c>
      <c r="R230" s="206" t="s">
        <v>164</v>
      </c>
      <c r="S230" s="206">
        <v>234800000</v>
      </c>
      <c r="T230" s="206" t="s">
        <v>820</v>
      </c>
      <c r="U230" s="206" t="s">
        <v>570</v>
      </c>
      <c r="V230" s="206" t="s">
        <v>316</v>
      </c>
      <c r="W230" s="206"/>
      <c r="X230" s="206"/>
      <c r="Y230" s="206">
        <v>0</v>
      </c>
      <c r="Z230" s="209">
        <v>100</v>
      </c>
      <c r="AA230" s="209">
        <v>0</v>
      </c>
      <c r="AB230" s="206"/>
      <c r="AC230" s="206" t="s">
        <v>165</v>
      </c>
      <c r="AD230" s="206"/>
      <c r="AE230" s="206"/>
      <c r="AF230" s="210">
        <v>110720000</v>
      </c>
      <c r="AG230" s="210">
        <v>124006400</v>
      </c>
      <c r="AH230" s="206"/>
      <c r="AI230" s="206"/>
      <c r="AJ230" s="210">
        <v>110720000</v>
      </c>
      <c r="AK230" s="210">
        <v>124006400</v>
      </c>
      <c r="AL230" s="206"/>
      <c r="AM230" s="206"/>
      <c r="AN230" s="210">
        <v>110720000</v>
      </c>
      <c r="AO230" s="210">
        <v>124006400</v>
      </c>
      <c r="AP230" s="206"/>
      <c r="AQ230" s="206"/>
      <c r="AR230" s="210"/>
      <c r="AS230" s="210"/>
      <c r="AT230" s="206"/>
      <c r="AU230" s="206"/>
      <c r="AV230" s="210"/>
      <c r="AW230" s="210"/>
      <c r="AX230" s="206"/>
      <c r="AY230" s="186">
        <f t="shared" si="191"/>
        <v>332160000</v>
      </c>
      <c r="AZ230" s="186">
        <f t="shared" si="192"/>
        <v>372019200.00000006</v>
      </c>
      <c r="BA230" s="115" t="s">
        <v>168</v>
      </c>
      <c r="BB230" s="34" t="s">
        <v>821</v>
      </c>
      <c r="BC230" s="34" t="s">
        <v>822</v>
      </c>
      <c r="BD230" s="38" t="s">
        <v>570</v>
      </c>
      <c r="BE230" s="206"/>
      <c r="BF230" s="206"/>
      <c r="BG230" s="206"/>
      <c r="BH230" s="206"/>
      <c r="BI230" s="206"/>
      <c r="BJ230" s="206"/>
      <c r="BK230" s="206"/>
      <c r="BL230" s="206"/>
      <c r="BM230" s="206"/>
      <c r="BN230" s="211" t="s">
        <v>570</v>
      </c>
    </row>
    <row r="231" spans="1:89" s="189" customFormat="1" ht="12.95" customHeight="1" x14ac:dyDescent="0.25">
      <c r="A231" s="206" t="s">
        <v>815</v>
      </c>
      <c r="B231" s="206"/>
      <c r="C231" s="41" t="s">
        <v>823</v>
      </c>
      <c r="D231" s="137" t="s">
        <v>719</v>
      </c>
      <c r="E231" s="206"/>
      <c r="F231" s="206"/>
      <c r="G231" s="206" t="s">
        <v>817</v>
      </c>
      <c r="H231" s="206"/>
      <c r="I231" s="206" t="s">
        <v>818</v>
      </c>
      <c r="J231" s="206" t="s">
        <v>819</v>
      </c>
      <c r="K231" s="207" t="s">
        <v>22</v>
      </c>
      <c r="L231" s="206" t="s">
        <v>570</v>
      </c>
      <c r="M231" s="206" t="s">
        <v>570</v>
      </c>
      <c r="N231" s="206">
        <v>90</v>
      </c>
      <c r="O231" s="206">
        <v>230000000</v>
      </c>
      <c r="P231" s="208" t="s">
        <v>163</v>
      </c>
      <c r="Q231" s="206" t="s">
        <v>258</v>
      </c>
      <c r="R231" s="206" t="s">
        <v>164</v>
      </c>
      <c r="S231" s="206">
        <v>235200000</v>
      </c>
      <c r="T231" s="206" t="s">
        <v>824</v>
      </c>
      <c r="U231" s="206" t="s">
        <v>570</v>
      </c>
      <c r="V231" s="206" t="s">
        <v>316</v>
      </c>
      <c r="W231" s="206"/>
      <c r="X231" s="206"/>
      <c r="Y231" s="206">
        <v>0</v>
      </c>
      <c r="Z231" s="209">
        <v>100</v>
      </c>
      <c r="AA231" s="209">
        <v>0</v>
      </c>
      <c r="AB231" s="206"/>
      <c r="AC231" s="206" t="s">
        <v>165</v>
      </c>
      <c r="AD231" s="206"/>
      <c r="AE231" s="206"/>
      <c r="AF231" s="210">
        <v>58820000</v>
      </c>
      <c r="AG231" s="210">
        <v>65878400</v>
      </c>
      <c r="AH231" s="206"/>
      <c r="AI231" s="206"/>
      <c r="AJ231" s="210">
        <v>58820000</v>
      </c>
      <c r="AK231" s="210">
        <v>65878400</v>
      </c>
      <c r="AL231" s="206"/>
      <c r="AM231" s="206"/>
      <c r="AN231" s="210">
        <v>58820000</v>
      </c>
      <c r="AO231" s="210">
        <v>65878400</v>
      </c>
      <c r="AP231" s="206"/>
      <c r="AQ231" s="206"/>
      <c r="AR231" s="210"/>
      <c r="AS231" s="210"/>
      <c r="AT231" s="206"/>
      <c r="AU231" s="206"/>
      <c r="AV231" s="210"/>
      <c r="AW231" s="210"/>
      <c r="AX231" s="206"/>
      <c r="AY231" s="186">
        <f t="shared" si="191"/>
        <v>176460000</v>
      </c>
      <c r="AZ231" s="186">
        <f t="shared" si="192"/>
        <v>197635200.00000003</v>
      </c>
      <c r="BA231" s="115" t="s">
        <v>168</v>
      </c>
      <c r="BB231" s="34" t="s">
        <v>825</v>
      </c>
      <c r="BC231" s="34" t="s">
        <v>826</v>
      </c>
      <c r="BD231" s="38" t="s">
        <v>570</v>
      </c>
      <c r="BE231" s="206"/>
      <c r="BF231" s="206"/>
      <c r="BG231" s="206"/>
      <c r="BH231" s="206"/>
      <c r="BI231" s="206"/>
      <c r="BJ231" s="206"/>
      <c r="BK231" s="206"/>
      <c r="BL231" s="206"/>
      <c r="BM231" s="206"/>
      <c r="BN231" s="211" t="s">
        <v>570</v>
      </c>
    </row>
    <row r="232" spans="1:89" s="189" customFormat="1" ht="12.95" customHeight="1" x14ac:dyDescent="0.25">
      <c r="A232" s="206" t="s">
        <v>815</v>
      </c>
      <c r="B232" s="206"/>
      <c r="C232" s="41" t="s">
        <v>827</v>
      </c>
      <c r="D232" s="137" t="s">
        <v>721</v>
      </c>
      <c r="E232" s="206"/>
      <c r="F232" s="206"/>
      <c r="G232" s="206" t="s">
        <v>817</v>
      </c>
      <c r="H232" s="206"/>
      <c r="I232" s="206" t="s">
        <v>818</v>
      </c>
      <c r="J232" s="206" t="s">
        <v>819</v>
      </c>
      <c r="K232" s="207" t="s">
        <v>22</v>
      </c>
      <c r="L232" s="206" t="s">
        <v>570</v>
      </c>
      <c r="M232" s="206" t="s">
        <v>570</v>
      </c>
      <c r="N232" s="206">
        <v>100</v>
      </c>
      <c r="O232" s="206" t="s">
        <v>162</v>
      </c>
      <c r="P232" s="208" t="s">
        <v>163</v>
      </c>
      <c r="Q232" s="206" t="s">
        <v>258</v>
      </c>
      <c r="R232" s="206" t="s">
        <v>164</v>
      </c>
      <c r="S232" s="206" t="s">
        <v>162</v>
      </c>
      <c r="T232" s="206" t="s">
        <v>828</v>
      </c>
      <c r="U232" s="206" t="s">
        <v>570</v>
      </c>
      <c r="V232" s="206" t="s">
        <v>316</v>
      </c>
      <c r="W232" s="206"/>
      <c r="X232" s="206"/>
      <c r="Y232" s="206">
        <v>0</v>
      </c>
      <c r="Z232" s="209">
        <v>100</v>
      </c>
      <c r="AA232" s="209">
        <v>0</v>
      </c>
      <c r="AB232" s="206"/>
      <c r="AC232" s="206" t="s">
        <v>165</v>
      </c>
      <c r="AD232" s="206"/>
      <c r="AE232" s="206">
        <v>10203676.199999999</v>
      </c>
      <c r="AF232" s="210">
        <v>58820000</v>
      </c>
      <c r="AG232" s="210">
        <v>65878400</v>
      </c>
      <c r="AH232" s="206"/>
      <c r="AI232" s="206">
        <v>10203676.199999999</v>
      </c>
      <c r="AJ232" s="210">
        <v>58820000</v>
      </c>
      <c r="AK232" s="210">
        <v>65878400</v>
      </c>
      <c r="AL232" s="206"/>
      <c r="AM232" s="206"/>
      <c r="AN232" s="210">
        <v>58820000</v>
      </c>
      <c r="AO232" s="210">
        <v>65878400</v>
      </c>
      <c r="AP232" s="206"/>
      <c r="AQ232" s="206"/>
      <c r="AR232" s="210"/>
      <c r="AS232" s="210"/>
      <c r="AT232" s="206"/>
      <c r="AU232" s="206"/>
      <c r="AV232" s="210"/>
      <c r="AW232" s="210"/>
      <c r="AX232" s="206"/>
      <c r="AY232" s="186">
        <f t="shared" si="191"/>
        <v>176460000</v>
      </c>
      <c r="AZ232" s="186">
        <f t="shared" si="192"/>
        <v>197635200.00000003</v>
      </c>
      <c r="BA232" s="115" t="s">
        <v>168</v>
      </c>
      <c r="BB232" s="34" t="s">
        <v>829</v>
      </c>
      <c r="BC232" s="34" t="s">
        <v>830</v>
      </c>
      <c r="BD232" s="38" t="s">
        <v>570</v>
      </c>
      <c r="BE232" s="206"/>
      <c r="BF232" s="206"/>
      <c r="BG232" s="206"/>
      <c r="BH232" s="206"/>
      <c r="BI232" s="206"/>
      <c r="BJ232" s="206"/>
      <c r="BK232" s="206"/>
      <c r="BL232" s="206"/>
      <c r="BM232" s="206"/>
      <c r="BN232" s="211" t="s">
        <v>570</v>
      </c>
    </row>
    <row r="233" spans="1:89" s="189" customFormat="1" ht="12.95" customHeight="1" x14ac:dyDescent="0.25">
      <c r="A233" s="206" t="s">
        <v>815</v>
      </c>
      <c r="B233" s="206"/>
      <c r="C233" s="41" t="s">
        <v>831</v>
      </c>
      <c r="D233" s="137" t="s">
        <v>755</v>
      </c>
      <c r="E233" s="206"/>
      <c r="F233" s="206"/>
      <c r="G233" s="206" t="s">
        <v>817</v>
      </c>
      <c r="H233" s="206"/>
      <c r="I233" s="206" t="s">
        <v>818</v>
      </c>
      <c r="J233" s="206" t="s">
        <v>819</v>
      </c>
      <c r="K233" s="207" t="s">
        <v>22</v>
      </c>
      <c r="L233" s="206" t="s">
        <v>570</v>
      </c>
      <c r="M233" s="206" t="s">
        <v>570</v>
      </c>
      <c r="N233" s="206">
        <v>100</v>
      </c>
      <c r="O233" s="206" t="s">
        <v>162</v>
      </c>
      <c r="P233" s="208" t="s">
        <v>163</v>
      </c>
      <c r="Q233" s="206" t="s">
        <v>258</v>
      </c>
      <c r="R233" s="206" t="s">
        <v>164</v>
      </c>
      <c r="S233" s="206" t="s">
        <v>162</v>
      </c>
      <c r="T233" s="206" t="s">
        <v>832</v>
      </c>
      <c r="U233" s="206" t="s">
        <v>570</v>
      </c>
      <c r="V233" s="206" t="s">
        <v>316</v>
      </c>
      <c r="W233" s="206"/>
      <c r="X233" s="206"/>
      <c r="Y233" s="206">
        <v>0</v>
      </c>
      <c r="Z233" s="209">
        <v>100</v>
      </c>
      <c r="AA233" s="209">
        <v>0</v>
      </c>
      <c r="AB233" s="206"/>
      <c r="AC233" s="206" t="s">
        <v>165</v>
      </c>
      <c r="AD233" s="206"/>
      <c r="AE233" s="206">
        <v>3228524.88</v>
      </c>
      <c r="AF233" s="210">
        <v>88230000</v>
      </c>
      <c r="AG233" s="210">
        <v>98817600</v>
      </c>
      <c r="AH233" s="206"/>
      <c r="AI233" s="206">
        <v>3228524.88</v>
      </c>
      <c r="AJ233" s="210">
        <v>88230000</v>
      </c>
      <c r="AK233" s="210">
        <v>98817600</v>
      </c>
      <c r="AL233" s="206"/>
      <c r="AM233" s="206"/>
      <c r="AN233" s="210">
        <v>88230000</v>
      </c>
      <c r="AO233" s="210">
        <v>98817600</v>
      </c>
      <c r="AP233" s="206"/>
      <c r="AQ233" s="206"/>
      <c r="AR233" s="210"/>
      <c r="AS233" s="210"/>
      <c r="AT233" s="206"/>
      <c r="AU233" s="206"/>
      <c r="AV233" s="210"/>
      <c r="AW233" s="210"/>
      <c r="AX233" s="206"/>
      <c r="AY233" s="186">
        <f t="shared" si="191"/>
        <v>264690000</v>
      </c>
      <c r="AZ233" s="186">
        <f t="shared" si="192"/>
        <v>296452800</v>
      </c>
      <c r="BA233" s="115" t="s">
        <v>168</v>
      </c>
      <c r="BB233" s="34" t="s">
        <v>833</v>
      </c>
      <c r="BC233" s="34" t="s">
        <v>834</v>
      </c>
      <c r="BD233" s="38" t="s">
        <v>570</v>
      </c>
      <c r="BE233" s="206"/>
      <c r="BF233" s="206"/>
      <c r="BG233" s="206"/>
      <c r="BH233" s="206"/>
      <c r="BI233" s="206"/>
      <c r="BJ233" s="206"/>
      <c r="BK233" s="206"/>
      <c r="BL233" s="206"/>
      <c r="BM233" s="206"/>
      <c r="BN233" s="211" t="s">
        <v>570</v>
      </c>
    </row>
    <row r="234" spans="1:89" s="107" customFormat="1" ht="13.15" customHeight="1" x14ac:dyDescent="0.25">
      <c r="A234" s="102" t="s">
        <v>186</v>
      </c>
      <c r="B234" s="102"/>
      <c r="C234" s="41" t="s">
        <v>835</v>
      </c>
      <c r="D234" s="137" t="s">
        <v>599</v>
      </c>
      <c r="E234" s="102"/>
      <c r="F234" s="42"/>
      <c r="G234" s="42" t="s">
        <v>836</v>
      </c>
      <c r="H234" s="42"/>
      <c r="I234" s="42" t="s">
        <v>837</v>
      </c>
      <c r="J234" s="42" t="s">
        <v>837</v>
      </c>
      <c r="K234" s="207" t="s">
        <v>22</v>
      </c>
      <c r="L234" s="29"/>
      <c r="M234" s="29"/>
      <c r="N234" s="68">
        <v>45</v>
      </c>
      <c r="O234" s="68">
        <v>230000000</v>
      </c>
      <c r="P234" s="33" t="s">
        <v>31</v>
      </c>
      <c r="Q234" s="29" t="s">
        <v>258</v>
      </c>
      <c r="R234" s="29" t="s">
        <v>164</v>
      </c>
      <c r="S234" s="68">
        <v>230000000</v>
      </c>
      <c r="T234" s="33" t="s">
        <v>31</v>
      </c>
      <c r="U234" s="29"/>
      <c r="V234" s="29"/>
      <c r="W234" s="29"/>
      <c r="X234" s="29" t="s">
        <v>316</v>
      </c>
      <c r="Y234" s="54">
        <v>0</v>
      </c>
      <c r="Z234" s="68">
        <v>90</v>
      </c>
      <c r="AA234" s="54">
        <v>10</v>
      </c>
      <c r="AB234" s="29"/>
      <c r="AC234" s="29" t="s">
        <v>259</v>
      </c>
      <c r="AD234" s="29"/>
      <c r="AE234" s="29"/>
      <c r="AF234" s="212">
        <v>159700</v>
      </c>
      <c r="AG234" s="212">
        <f t="shared" ref="AG234:AG242" si="199">AF234*1.12</f>
        <v>178864.00000000003</v>
      </c>
      <c r="AH234" s="29"/>
      <c r="AI234" s="29"/>
      <c r="AJ234" s="212">
        <v>159700</v>
      </c>
      <c r="AK234" s="212">
        <f t="shared" ref="AK234:AK242" si="200">AJ234*1.12</f>
        <v>178864.00000000003</v>
      </c>
      <c r="AL234" s="212"/>
      <c r="AM234" s="212"/>
      <c r="AN234" s="212">
        <v>159700</v>
      </c>
      <c r="AO234" s="212">
        <f t="shared" ref="AO234:AO242" si="201">AN234*1.12</f>
        <v>178864.00000000003</v>
      </c>
      <c r="AP234" s="212"/>
      <c r="AQ234" s="212"/>
      <c r="AR234" s="212"/>
      <c r="AS234" s="212"/>
      <c r="AT234" s="212"/>
      <c r="AU234" s="29"/>
      <c r="AV234" s="29"/>
      <c r="AW234" s="29"/>
      <c r="AX234" s="114"/>
      <c r="AY234" s="186">
        <v>0</v>
      </c>
      <c r="AZ234" s="186">
        <f t="shared" si="192"/>
        <v>0</v>
      </c>
      <c r="BA234" s="115" t="s">
        <v>168</v>
      </c>
      <c r="BB234" s="29" t="s">
        <v>838</v>
      </c>
      <c r="BC234" s="29" t="s">
        <v>839</v>
      </c>
      <c r="BD234" s="35"/>
      <c r="BE234" s="35"/>
      <c r="BF234" s="29"/>
      <c r="BG234" s="29"/>
      <c r="BH234" s="35"/>
      <c r="BI234" s="29"/>
      <c r="BJ234" s="29"/>
      <c r="BK234" s="29"/>
      <c r="BL234" s="29"/>
      <c r="BM234" s="213"/>
      <c r="BN234" s="213"/>
      <c r="BO234" s="213"/>
      <c r="BP234" s="213"/>
      <c r="BQ234" s="213"/>
      <c r="BR234" s="213"/>
      <c r="BS234" s="213"/>
      <c r="BT234" s="213"/>
      <c r="BU234" s="213"/>
      <c r="BV234" s="213"/>
      <c r="BW234" s="213"/>
      <c r="BX234" s="213"/>
      <c r="BY234" s="213"/>
      <c r="BZ234" s="213"/>
      <c r="CA234" s="213"/>
      <c r="CB234" s="213"/>
      <c r="CC234" s="213"/>
      <c r="CD234" s="213"/>
      <c r="CE234" s="213"/>
      <c r="CF234" s="213"/>
      <c r="CG234" s="213"/>
      <c r="CH234" s="213"/>
      <c r="CI234" s="213"/>
      <c r="CJ234" s="213"/>
      <c r="CK234" s="213"/>
    </row>
    <row r="235" spans="1:89" s="107" customFormat="1" ht="13.15" customHeight="1" x14ac:dyDescent="0.25">
      <c r="A235" s="498" t="s">
        <v>186</v>
      </c>
      <c r="B235" s="365" t="s">
        <v>311</v>
      </c>
      <c r="C235" s="359" t="s">
        <v>835</v>
      </c>
      <c r="D235" s="364" t="s">
        <v>1061</v>
      </c>
      <c r="E235" s="498"/>
      <c r="F235" s="364" t="s">
        <v>1061</v>
      </c>
      <c r="G235" s="491" t="s">
        <v>836</v>
      </c>
      <c r="H235" s="491"/>
      <c r="I235" s="491" t="s">
        <v>837</v>
      </c>
      <c r="J235" s="491" t="s">
        <v>837</v>
      </c>
      <c r="K235" s="499" t="s">
        <v>1062</v>
      </c>
      <c r="L235" s="500"/>
      <c r="M235" s="500"/>
      <c r="N235" s="501">
        <v>45</v>
      </c>
      <c r="O235" s="454">
        <v>230000000</v>
      </c>
      <c r="P235" s="502" t="s">
        <v>31</v>
      </c>
      <c r="Q235" s="503" t="s">
        <v>258</v>
      </c>
      <c r="R235" s="361" t="s">
        <v>164</v>
      </c>
      <c r="S235" s="454">
        <v>230000000</v>
      </c>
      <c r="T235" s="502" t="s">
        <v>31</v>
      </c>
      <c r="U235" s="361"/>
      <c r="V235" s="361"/>
      <c r="W235" s="361"/>
      <c r="X235" s="500" t="s">
        <v>316</v>
      </c>
      <c r="Y235" s="504">
        <v>0</v>
      </c>
      <c r="Z235" s="501">
        <v>90</v>
      </c>
      <c r="AA235" s="504">
        <v>10</v>
      </c>
      <c r="AB235" s="361"/>
      <c r="AC235" s="361" t="s">
        <v>259</v>
      </c>
      <c r="AD235" s="361"/>
      <c r="AE235" s="361"/>
      <c r="AF235" s="505">
        <v>159700</v>
      </c>
      <c r="AG235" s="505">
        <v>178864.00000000003</v>
      </c>
      <c r="AH235" s="361"/>
      <c r="AI235" s="361"/>
      <c r="AJ235" s="505">
        <v>159700</v>
      </c>
      <c r="AK235" s="505">
        <v>178864.00000000003</v>
      </c>
      <c r="AL235" s="505"/>
      <c r="AM235" s="505"/>
      <c r="AN235" s="505">
        <v>159700</v>
      </c>
      <c r="AO235" s="505">
        <v>178864.00000000003</v>
      </c>
      <c r="AP235" s="505"/>
      <c r="AQ235" s="505"/>
      <c r="AR235" s="505"/>
      <c r="AS235" s="505"/>
      <c r="AT235" s="505"/>
      <c r="AU235" s="361"/>
      <c r="AV235" s="361"/>
      <c r="AW235" s="361"/>
      <c r="AX235" s="506">
        <v>0</v>
      </c>
      <c r="AY235" s="507">
        <v>479100</v>
      </c>
      <c r="AZ235" s="507">
        <v>536592</v>
      </c>
      <c r="BA235" s="508" t="s">
        <v>168</v>
      </c>
      <c r="BB235" s="361" t="s">
        <v>838</v>
      </c>
      <c r="BC235" s="361" t="s">
        <v>1063</v>
      </c>
      <c r="BD235" s="446"/>
      <c r="BE235" s="446"/>
      <c r="BF235" s="361"/>
      <c r="BG235" s="361"/>
      <c r="BH235" s="446"/>
      <c r="BI235" s="361"/>
      <c r="BJ235" s="361"/>
      <c r="BK235" s="361"/>
      <c r="BL235" s="509"/>
      <c r="BM235" s="371" t="s">
        <v>1064</v>
      </c>
      <c r="BN235" s="213"/>
      <c r="BO235" s="213"/>
      <c r="BP235" s="213"/>
      <c r="BQ235" s="213"/>
      <c r="BR235" s="213"/>
      <c r="BS235" s="213"/>
      <c r="BT235" s="213"/>
      <c r="BU235" s="213"/>
      <c r="BV235" s="213"/>
      <c r="BW235" s="213"/>
      <c r="BX235" s="213"/>
      <c r="BY235" s="213"/>
      <c r="BZ235" s="213"/>
      <c r="CA235" s="213"/>
      <c r="CB235" s="213"/>
      <c r="CC235" s="213"/>
      <c r="CD235" s="213"/>
      <c r="CE235" s="213"/>
      <c r="CF235" s="213"/>
      <c r="CG235" s="213"/>
      <c r="CH235" s="213"/>
      <c r="CI235" s="213"/>
      <c r="CJ235" s="213"/>
      <c r="CK235" s="213"/>
    </row>
    <row r="236" spans="1:89" s="107" customFormat="1" ht="13.15" customHeight="1" x14ac:dyDescent="0.25">
      <c r="A236" s="102" t="s">
        <v>186</v>
      </c>
      <c r="B236" s="102"/>
      <c r="C236" s="41" t="s">
        <v>840</v>
      </c>
      <c r="D236" s="137" t="s">
        <v>649</v>
      </c>
      <c r="E236" s="102"/>
      <c r="F236" s="42"/>
      <c r="G236" s="42" t="s">
        <v>836</v>
      </c>
      <c r="H236" s="42"/>
      <c r="I236" s="42" t="s">
        <v>837</v>
      </c>
      <c r="J236" s="42" t="s">
        <v>837</v>
      </c>
      <c r="K236" s="207" t="s">
        <v>22</v>
      </c>
      <c r="L236" s="29"/>
      <c r="M236" s="29"/>
      <c r="N236" s="68">
        <v>45</v>
      </c>
      <c r="O236" s="68">
        <v>230000000</v>
      </c>
      <c r="P236" s="33" t="s">
        <v>31</v>
      </c>
      <c r="Q236" s="29" t="s">
        <v>258</v>
      </c>
      <c r="R236" s="29" t="s">
        <v>164</v>
      </c>
      <c r="S236" s="68">
        <v>230000000</v>
      </c>
      <c r="T236" s="33" t="s">
        <v>31</v>
      </c>
      <c r="U236" s="29"/>
      <c r="V236" s="29"/>
      <c r="W236" s="29"/>
      <c r="X236" s="29" t="s">
        <v>316</v>
      </c>
      <c r="Y236" s="54">
        <v>0</v>
      </c>
      <c r="Z236" s="68">
        <v>90</v>
      </c>
      <c r="AA236" s="54">
        <v>10</v>
      </c>
      <c r="AB236" s="29"/>
      <c r="AC236" s="29" t="s">
        <v>259</v>
      </c>
      <c r="AD236" s="29"/>
      <c r="AE236" s="29"/>
      <c r="AF236" s="212">
        <v>314250</v>
      </c>
      <c r="AG236" s="212">
        <f t="shared" si="199"/>
        <v>351960.00000000006</v>
      </c>
      <c r="AH236" s="29"/>
      <c r="AI236" s="29"/>
      <c r="AJ236" s="212">
        <v>197050</v>
      </c>
      <c r="AK236" s="212">
        <f t="shared" si="200"/>
        <v>220696.00000000003</v>
      </c>
      <c r="AL236" s="212"/>
      <c r="AM236" s="212"/>
      <c r="AN236" s="212">
        <v>197050</v>
      </c>
      <c r="AO236" s="212">
        <f t="shared" si="201"/>
        <v>220696.00000000003</v>
      </c>
      <c r="AP236" s="212"/>
      <c r="AQ236" s="212"/>
      <c r="AR236" s="212"/>
      <c r="AS236" s="212"/>
      <c r="AT236" s="212"/>
      <c r="AU236" s="29"/>
      <c r="AV236" s="29"/>
      <c r="AW236" s="29"/>
      <c r="AX236" s="114"/>
      <c r="AY236" s="186">
        <v>0</v>
      </c>
      <c r="AZ236" s="186">
        <f t="shared" si="192"/>
        <v>0</v>
      </c>
      <c r="BA236" s="115" t="s">
        <v>168</v>
      </c>
      <c r="BB236" s="29" t="s">
        <v>841</v>
      </c>
      <c r="BC236" s="29" t="s">
        <v>842</v>
      </c>
      <c r="BD236" s="35"/>
      <c r="BE236" s="35"/>
      <c r="BF236" s="29"/>
      <c r="BG236" s="29"/>
      <c r="BH236" s="35"/>
      <c r="BI236" s="29"/>
      <c r="BJ236" s="29"/>
      <c r="BK236" s="29"/>
      <c r="BL236" s="29"/>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c r="CH236" s="213"/>
      <c r="CI236" s="213"/>
      <c r="CJ236" s="213"/>
      <c r="CK236" s="213"/>
    </row>
    <row r="237" spans="1:89" s="107" customFormat="1" ht="13.15" customHeight="1" x14ac:dyDescent="0.25">
      <c r="A237" s="498" t="s">
        <v>186</v>
      </c>
      <c r="B237" s="365" t="s">
        <v>311</v>
      </c>
      <c r="C237" s="359" t="s">
        <v>840</v>
      </c>
      <c r="D237" s="364" t="s">
        <v>1065</v>
      </c>
      <c r="E237" s="498"/>
      <c r="F237" s="364" t="s">
        <v>1065</v>
      </c>
      <c r="G237" s="491" t="s">
        <v>836</v>
      </c>
      <c r="H237" s="491"/>
      <c r="I237" s="491" t="s">
        <v>837</v>
      </c>
      <c r="J237" s="491" t="s">
        <v>837</v>
      </c>
      <c r="K237" s="499" t="s">
        <v>1062</v>
      </c>
      <c r="L237" s="500"/>
      <c r="M237" s="500"/>
      <c r="N237" s="501">
        <v>45</v>
      </c>
      <c r="O237" s="454">
        <v>230000000</v>
      </c>
      <c r="P237" s="502" t="s">
        <v>31</v>
      </c>
      <c r="Q237" s="503" t="s">
        <v>258</v>
      </c>
      <c r="R237" s="361" t="s">
        <v>164</v>
      </c>
      <c r="S237" s="454">
        <v>230000000</v>
      </c>
      <c r="T237" s="502" t="s">
        <v>31</v>
      </c>
      <c r="U237" s="361"/>
      <c r="V237" s="361"/>
      <c r="W237" s="361"/>
      <c r="X237" s="500" t="s">
        <v>316</v>
      </c>
      <c r="Y237" s="504">
        <v>0</v>
      </c>
      <c r="Z237" s="501">
        <v>90</v>
      </c>
      <c r="AA237" s="504">
        <v>10</v>
      </c>
      <c r="AB237" s="361"/>
      <c r="AC237" s="361" t="s">
        <v>259</v>
      </c>
      <c r="AD237" s="361"/>
      <c r="AE237" s="361"/>
      <c r="AF237" s="505">
        <v>314250</v>
      </c>
      <c r="AG237" s="505">
        <v>351960.00000000006</v>
      </c>
      <c r="AH237" s="361"/>
      <c r="AI237" s="361"/>
      <c r="AJ237" s="505">
        <v>197050</v>
      </c>
      <c r="AK237" s="505">
        <v>220696.00000000003</v>
      </c>
      <c r="AL237" s="505"/>
      <c r="AM237" s="505"/>
      <c r="AN237" s="505">
        <v>197050</v>
      </c>
      <c r="AO237" s="505">
        <v>220696.00000000003</v>
      </c>
      <c r="AP237" s="505"/>
      <c r="AQ237" s="505"/>
      <c r="AR237" s="505"/>
      <c r="AS237" s="505"/>
      <c r="AT237" s="505"/>
      <c r="AU237" s="361"/>
      <c r="AV237" s="361"/>
      <c r="AW237" s="361"/>
      <c r="AX237" s="506">
        <v>0</v>
      </c>
      <c r="AY237" s="507">
        <v>708350</v>
      </c>
      <c r="AZ237" s="507">
        <v>793352.00000000012</v>
      </c>
      <c r="BA237" s="508" t="s">
        <v>168</v>
      </c>
      <c r="BB237" s="361" t="s">
        <v>841</v>
      </c>
      <c r="BC237" s="361" t="s">
        <v>1066</v>
      </c>
      <c r="BD237" s="446"/>
      <c r="BE237" s="446"/>
      <c r="BF237" s="361"/>
      <c r="BG237" s="361"/>
      <c r="BH237" s="446"/>
      <c r="BI237" s="361"/>
      <c r="BJ237" s="361"/>
      <c r="BK237" s="361"/>
      <c r="BL237" s="361"/>
      <c r="BM237" s="371" t="s">
        <v>1064</v>
      </c>
      <c r="BN237" s="213"/>
      <c r="BO237" s="213"/>
      <c r="BP237" s="213"/>
      <c r="BQ237" s="213"/>
      <c r="BR237" s="213"/>
      <c r="BS237" s="213"/>
      <c r="BT237" s="213"/>
      <c r="BU237" s="213"/>
      <c r="BV237" s="213"/>
      <c r="BW237" s="213"/>
      <c r="BX237" s="213"/>
      <c r="BY237" s="213"/>
      <c r="BZ237" s="213"/>
      <c r="CA237" s="213"/>
      <c r="CB237" s="213"/>
      <c r="CC237" s="213"/>
      <c r="CD237" s="213"/>
      <c r="CE237" s="213"/>
      <c r="CF237" s="213"/>
      <c r="CG237" s="213"/>
      <c r="CH237" s="213"/>
      <c r="CI237" s="213"/>
      <c r="CJ237" s="213"/>
      <c r="CK237" s="213"/>
    </row>
    <row r="238" spans="1:89" s="107" customFormat="1" ht="13.15" customHeight="1" x14ac:dyDescent="0.25">
      <c r="A238" s="102" t="s">
        <v>186</v>
      </c>
      <c r="B238" s="102"/>
      <c r="C238" s="41" t="s">
        <v>843</v>
      </c>
      <c r="D238" s="137" t="s">
        <v>609</v>
      </c>
      <c r="E238" s="102"/>
      <c r="F238" s="42"/>
      <c r="G238" s="42" t="s">
        <v>836</v>
      </c>
      <c r="H238" s="42"/>
      <c r="I238" s="42" t="s">
        <v>837</v>
      </c>
      <c r="J238" s="42" t="s">
        <v>837</v>
      </c>
      <c r="K238" s="207" t="s">
        <v>22</v>
      </c>
      <c r="L238" s="29"/>
      <c r="M238" s="29"/>
      <c r="N238" s="68">
        <v>45</v>
      </c>
      <c r="O238" s="68">
        <v>230000000</v>
      </c>
      <c r="P238" s="33" t="s">
        <v>31</v>
      </c>
      <c r="Q238" s="29" t="s">
        <v>258</v>
      </c>
      <c r="R238" s="29" t="s">
        <v>164</v>
      </c>
      <c r="S238" s="68">
        <v>230000000</v>
      </c>
      <c r="T238" s="33" t="s">
        <v>31</v>
      </c>
      <c r="U238" s="29"/>
      <c r="V238" s="29"/>
      <c r="W238" s="29"/>
      <c r="X238" s="29" t="s">
        <v>316</v>
      </c>
      <c r="Y238" s="54">
        <v>0</v>
      </c>
      <c r="Z238" s="68">
        <v>90</v>
      </c>
      <c r="AA238" s="54">
        <v>10</v>
      </c>
      <c r="AB238" s="29"/>
      <c r="AC238" s="29" t="s">
        <v>259</v>
      </c>
      <c r="AD238" s="29"/>
      <c r="AE238" s="29"/>
      <c r="AF238" s="212">
        <v>282050</v>
      </c>
      <c r="AG238" s="212">
        <f t="shared" si="199"/>
        <v>315896.00000000006</v>
      </c>
      <c r="AH238" s="29"/>
      <c r="AI238" s="29"/>
      <c r="AJ238" s="212">
        <v>197050</v>
      </c>
      <c r="AK238" s="212">
        <f t="shared" si="200"/>
        <v>220696.00000000003</v>
      </c>
      <c r="AL238" s="212"/>
      <c r="AM238" s="212"/>
      <c r="AN238" s="212">
        <v>197050</v>
      </c>
      <c r="AO238" s="212">
        <f t="shared" si="201"/>
        <v>220696.00000000003</v>
      </c>
      <c r="AP238" s="212"/>
      <c r="AQ238" s="212"/>
      <c r="AR238" s="212"/>
      <c r="AS238" s="212"/>
      <c r="AT238" s="212"/>
      <c r="AU238" s="29"/>
      <c r="AV238" s="29"/>
      <c r="AW238" s="29"/>
      <c r="AX238" s="114"/>
      <c r="AY238" s="186">
        <v>0</v>
      </c>
      <c r="AZ238" s="186">
        <f t="shared" si="192"/>
        <v>0</v>
      </c>
      <c r="BA238" s="115" t="s">
        <v>168</v>
      </c>
      <c r="BB238" s="29" t="s">
        <v>844</v>
      </c>
      <c r="BC238" s="29" t="s">
        <v>845</v>
      </c>
      <c r="BD238" s="35"/>
      <c r="BE238" s="35"/>
      <c r="BF238" s="29"/>
      <c r="BG238" s="29"/>
      <c r="BH238" s="35"/>
      <c r="BI238" s="29"/>
      <c r="BJ238" s="29"/>
      <c r="BK238" s="29"/>
      <c r="BL238" s="29"/>
      <c r="BM238" s="213"/>
      <c r="BN238" s="213"/>
      <c r="BO238" s="213"/>
      <c r="BP238" s="213"/>
      <c r="BQ238" s="213"/>
      <c r="BR238" s="213"/>
      <c r="BS238" s="213"/>
      <c r="BT238" s="213"/>
      <c r="BU238" s="213"/>
      <c r="BV238" s="213"/>
      <c r="BW238" s="213"/>
      <c r="BX238" s="213"/>
      <c r="BY238" s="213"/>
      <c r="BZ238" s="213"/>
      <c r="CA238" s="213"/>
      <c r="CB238" s="213"/>
      <c r="CC238" s="213"/>
      <c r="CD238" s="213"/>
      <c r="CE238" s="213"/>
      <c r="CF238" s="213"/>
      <c r="CG238" s="213"/>
      <c r="CH238" s="213"/>
      <c r="CI238" s="213"/>
      <c r="CJ238" s="213"/>
      <c r="CK238" s="213"/>
    </row>
    <row r="239" spans="1:89" s="107" customFormat="1" ht="13.15" customHeight="1" x14ac:dyDescent="0.25">
      <c r="A239" s="498" t="s">
        <v>186</v>
      </c>
      <c r="B239" s="365" t="s">
        <v>311</v>
      </c>
      <c r="C239" s="359" t="s">
        <v>843</v>
      </c>
      <c r="D239" s="364" t="s">
        <v>1067</v>
      </c>
      <c r="E239" s="498"/>
      <c r="F239" s="364" t="s">
        <v>1067</v>
      </c>
      <c r="G239" s="491" t="s">
        <v>836</v>
      </c>
      <c r="H239" s="491"/>
      <c r="I239" s="491" t="s">
        <v>837</v>
      </c>
      <c r="J239" s="491" t="s">
        <v>837</v>
      </c>
      <c r="K239" s="499" t="s">
        <v>1062</v>
      </c>
      <c r="L239" s="500"/>
      <c r="M239" s="500"/>
      <c r="N239" s="501">
        <v>45</v>
      </c>
      <c r="O239" s="454">
        <v>230000000</v>
      </c>
      <c r="P239" s="502" t="s">
        <v>31</v>
      </c>
      <c r="Q239" s="503" t="s">
        <v>258</v>
      </c>
      <c r="R239" s="361" t="s">
        <v>164</v>
      </c>
      <c r="S239" s="454">
        <v>230000000</v>
      </c>
      <c r="T239" s="502" t="s">
        <v>31</v>
      </c>
      <c r="U239" s="361"/>
      <c r="V239" s="361"/>
      <c r="W239" s="361"/>
      <c r="X239" s="500" t="s">
        <v>316</v>
      </c>
      <c r="Y239" s="504">
        <v>0</v>
      </c>
      <c r="Z239" s="501">
        <v>90</v>
      </c>
      <c r="AA239" s="504">
        <v>10</v>
      </c>
      <c r="AB239" s="361"/>
      <c r="AC239" s="361" t="s">
        <v>259</v>
      </c>
      <c r="AD239" s="361"/>
      <c r="AE239" s="361"/>
      <c r="AF239" s="505">
        <v>282050</v>
      </c>
      <c r="AG239" s="505">
        <v>315896.00000000006</v>
      </c>
      <c r="AH239" s="361"/>
      <c r="AI239" s="361"/>
      <c r="AJ239" s="505">
        <v>197050</v>
      </c>
      <c r="AK239" s="505">
        <v>220696.00000000003</v>
      </c>
      <c r="AL239" s="505"/>
      <c r="AM239" s="505"/>
      <c r="AN239" s="505">
        <v>197050</v>
      </c>
      <c r="AO239" s="505">
        <v>220696.00000000003</v>
      </c>
      <c r="AP239" s="505"/>
      <c r="AQ239" s="505"/>
      <c r="AR239" s="505"/>
      <c r="AS239" s="505"/>
      <c r="AT239" s="505"/>
      <c r="AU239" s="361"/>
      <c r="AV239" s="361"/>
      <c r="AW239" s="361"/>
      <c r="AX239" s="506">
        <v>0</v>
      </c>
      <c r="AY239" s="507">
        <v>676150</v>
      </c>
      <c r="AZ239" s="507">
        <v>757288.00000000012</v>
      </c>
      <c r="BA239" s="508" t="s">
        <v>168</v>
      </c>
      <c r="BB239" s="361" t="s">
        <v>844</v>
      </c>
      <c r="BC239" s="361" t="s">
        <v>1068</v>
      </c>
      <c r="BD239" s="446"/>
      <c r="BE239" s="446"/>
      <c r="BF239" s="361"/>
      <c r="BG239" s="361"/>
      <c r="BH239" s="446"/>
      <c r="BI239" s="361"/>
      <c r="BJ239" s="361"/>
      <c r="BK239" s="361"/>
      <c r="BL239" s="361"/>
      <c r="BM239" s="371" t="s">
        <v>1064</v>
      </c>
      <c r="BN239" s="213"/>
      <c r="BO239" s="213"/>
      <c r="BP239" s="213"/>
      <c r="BQ239" s="213"/>
      <c r="BR239" s="213"/>
      <c r="BS239" s="213"/>
      <c r="BT239" s="213"/>
      <c r="BU239" s="213"/>
      <c r="BV239" s="213"/>
      <c r="BW239" s="213"/>
      <c r="BX239" s="213"/>
      <c r="BY239" s="213"/>
      <c r="BZ239" s="213"/>
      <c r="CA239" s="213"/>
      <c r="CB239" s="213"/>
      <c r="CC239" s="213"/>
      <c r="CD239" s="213"/>
      <c r="CE239" s="213"/>
      <c r="CF239" s="213"/>
      <c r="CG239" s="213"/>
      <c r="CH239" s="213"/>
      <c r="CI239" s="213"/>
      <c r="CJ239" s="213"/>
      <c r="CK239" s="213"/>
    </row>
    <row r="240" spans="1:89" s="107" customFormat="1" ht="13.15" customHeight="1" x14ac:dyDescent="0.25">
      <c r="A240" s="102" t="s">
        <v>186</v>
      </c>
      <c r="B240" s="102"/>
      <c r="C240" s="41" t="s">
        <v>846</v>
      </c>
      <c r="D240" s="137" t="s">
        <v>604</v>
      </c>
      <c r="E240" s="102"/>
      <c r="F240" s="42"/>
      <c r="G240" s="42" t="s">
        <v>836</v>
      </c>
      <c r="H240" s="42"/>
      <c r="I240" s="42" t="s">
        <v>837</v>
      </c>
      <c r="J240" s="42" t="s">
        <v>837</v>
      </c>
      <c r="K240" s="207" t="s">
        <v>22</v>
      </c>
      <c r="L240" s="29"/>
      <c r="M240" s="29"/>
      <c r="N240" s="68">
        <v>45</v>
      </c>
      <c r="O240" s="68">
        <v>230000000</v>
      </c>
      <c r="P240" s="33" t="s">
        <v>31</v>
      </c>
      <c r="Q240" s="29" t="s">
        <v>258</v>
      </c>
      <c r="R240" s="29" t="s">
        <v>164</v>
      </c>
      <c r="S240" s="68">
        <v>230000000</v>
      </c>
      <c r="T240" s="33" t="s">
        <v>31</v>
      </c>
      <c r="U240" s="29"/>
      <c r="V240" s="29"/>
      <c r="W240" s="29"/>
      <c r="X240" s="29" t="s">
        <v>316</v>
      </c>
      <c r="Y240" s="54">
        <v>0</v>
      </c>
      <c r="Z240" s="68">
        <v>90</v>
      </c>
      <c r="AA240" s="54">
        <v>10</v>
      </c>
      <c r="AB240" s="29"/>
      <c r="AC240" s="29" t="s">
        <v>259</v>
      </c>
      <c r="AD240" s="29"/>
      <c r="AE240" s="29"/>
      <c r="AF240" s="212">
        <v>234400</v>
      </c>
      <c r="AG240" s="212">
        <f t="shared" si="199"/>
        <v>262528</v>
      </c>
      <c r="AH240" s="29"/>
      <c r="AI240" s="29"/>
      <c r="AJ240" s="212">
        <v>197050</v>
      </c>
      <c r="AK240" s="212">
        <f t="shared" si="200"/>
        <v>220696.00000000003</v>
      </c>
      <c r="AL240" s="212"/>
      <c r="AM240" s="212"/>
      <c r="AN240" s="212">
        <v>197050</v>
      </c>
      <c r="AO240" s="212">
        <f t="shared" si="201"/>
        <v>220696.00000000003</v>
      </c>
      <c r="AP240" s="212"/>
      <c r="AQ240" s="212"/>
      <c r="AR240" s="212"/>
      <c r="AS240" s="212"/>
      <c r="AT240" s="212"/>
      <c r="AU240" s="29"/>
      <c r="AV240" s="29"/>
      <c r="AW240" s="29"/>
      <c r="AX240" s="114"/>
      <c r="AY240" s="186">
        <v>0</v>
      </c>
      <c r="AZ240" s="186">
        <f t="shared" si="192"/>
        <v>0</v>
      </c>
      <c r="BA240" s="115" t="s">
        <v>168</v>
      </c>
      <c r="BB240" s="29" t="s">
        <v>847</v>
      </c>
      <c r="BC240" s="29" t="s">
        <v>848</v>
      </c>
      <c r="BD240" s="35"/>
      <c r="BE240" s="35"/>
      <c r="BF240" s="29"/>
      <c r="BG240" s="29"/>
      <c r="BH240" s="35"/>
      <c r="BI240" s="29"/>
      <c r="BJ240" s="29"/>
      <c r="BK240" s="29"/>
      <c r="BL240" s="29"/>
      <c r="BM240" s="213"/>
      <c r="BN240" s="213"/>
      <c r="BO240" s="213"/>
      <c r="BP240" s="213"/>
      <c r="BQ240" s="213"/>
      <c r="BR240" s="213"/>
      <c r="BS240" s="213"/>
      <c r="BT240" s="213"/>
      <c r="BU240" s="213"/>
      <c r="BV240" s="213"/>
      <c r="BW240" s="213"/>
      <c r="BX240" s="213"/>
      <c r="BY240" s="213"/>
      <c r="BZ240" s="213"/>
      <c r="CA240" s="213"/>
      <c r="CB240" s="213"/>
      <c r="CC240" s="213"/>
      <c r="CD240" s="213"/>
      <c r="CE240" s="213"/>
      <c r="CF240" s="213"/>
      <c r="CG240" s="213"/>
      <c r="CH240" s="213"/>
      <c r="CI240" s="213"/>
      <c r="CJ240" s="213"/>
      <c r="CK240" s="213"/>
    </row>
    <row r="241" spans="1:89" s="107" customFormat="1" ht="13.15" customHeight="1" x14ac:dyDescent="0.25">
      <c r="A241" s="498" t="s">
        <v>186</v>
      </c>
      <c r="B241" s="365" t="s">
        <v>311</v>
      </c>
      <c r="C241" s="359" t="s">
        <v>846</v>
      </c>
      <c r="D241" s="364" t="s">
        <v>1069</v>
      </c>
      <c r="E241" s="498"/>
      <c r="F241" s="364" t="s">
        <v>1069</v>
      </c>
      <c r="G241" s="491" t="s">
        <v>836</v>
      </c>
      <c r="H241" s="491"/>
      <c r="I241" s="491" t="s">
        <v>837</v>
      </c>
      <c r="J241" s="491" t="s">
        <v>837</v>
      </c>
      <c r="K241" s="499" t="s">
        <v>1062</v>
      </c>
      <c r="L241" s="500"/>
      <c r="M241" s="500"/>
      <c r="N241" s="501">
        <v>45</v>
      </c>
      <c r="O241" s="454">
        <v>230000000</v>
      </c>
      <c r="P241" s="502" t="s">
        <v>31</v>
      </c>
      <c r="Q241" s="503" t="s">
        <v>258</v>
      </c>
      <c r="R241" s="361" t="s">
        <v>164</v>
      </c>
      <c r="S241" s="454">
        <v>230000000</v>
      </c>
      <c r="T241" s="502" t="s">
        <v>31</v>
      </c>
      <c r="U241" s="361"/>
      <c r="V241" s="361"/>
      <c r="W241" s="361"/>
      <c r="X241" s="500" t="s">
        <v>316</v>
      </c>
      <c r="Y241" s="504">
        <v>0</v>
      </c>
      <c r="Z241" s="501">
        <v>90</v>
      </c>
      <c r="AA241" s="504">
        <v>10</v>
      </c>
      <c r="AB241" s="361"/>
      <c r="AC241" s="361" t="s">
        <v>259</v>
      </c>
      <c r="AD241" s="361"/>
      <c r="AE241" s="361"/>
      <c r="AF241" s="505">
        <v>234400</v>
      </c>
      <c r="AG241" s="505">
        <v>262528</v>
      </c>
      <c r="AH241" s="361"/>
      <c r="AI241" s="361"/>
      <c r="AJ241" s="505">
        <v>197050</v>
      </c>
      <c r="AK241" s="505">
        <v>220696.00000000003</v>
      </c>
      <c r="AL241" s="505"/>
      <c r="AM241" s="505"/>
      <c r="AN241" s="505">
        <v>197050</v>
      </c>
      <c r="AO241" s="505">
        <v>220696.00000000003</v>
      </c>
      <c r="AP241" s="505"/>
      <c r="AQ241" s="505"/>
      <c r="AR241" s="505"/>
      <c r="AS241" s="505"/>
      <c r="AT241" s="505"/>
      <c r="AU241" s="361"/>
      <c r="AV241" s="361"/>
      <c r="AW241" s="361"/>
      <c r="AX241" s="506">
        <v>0</v>
      </c>
      <c r="AY241" s="507">
        <v>628500</v>
      </c>
      <c r="AZ241" s="507">
        <v>703920.00000000012</v>
      </c>
      <c r="BA241" s="508" t="s">
        <v>168</v>
      </c>
      <c r="BB241" s="361" t="s">
        <v>847</v>
      </c>
      <c r="BC241" s="361" t="s">
        <v>1070</v>
      </c>
      <c r="BD241" s="446"/>
      <c r="BE241" s="446"/>
      <c r="BF241" s="361"/>
      <c r="BG241" s="361"/>
      <c r="BH241" s="446"/>
      <c r="BI241" s="361"/>
      <c r="BJ241" s="361"/>
      <c r="BK241" s="361"/>
      <c r="BL241" s="361"/>
      <c r="BM241" s="371" t="s">
        <v>1064</v>
      </c>
      <c r="BN241" s="213"/>
      <c r="BO241" s="213"/>
      <c r="BP241" s="213"/>
      <c r="BQ241" s="213"/>
      <c r="BR241" s="213"/>
      <c r="BS241" s="213"/>
      <c r="BT241" s="213"/>
      <c r="BU241" s="213"/>
      <c r="BV241" s="213"/>
      <c r="BW241" s="213"/>
      <c r="BX241" s="213"/>
      <c r="BY241" s="213"/>
      <c r="BZ241" s="213"/>
      <c r="CA241" s="213"/>
      <c r="CB241" s="213"/>
      <c r="CC241" s="213"/>
      <c r="CD241" s="213"/>
      <c r="CE241" s="213"/>
      <c r="CF241" s="213"/>
      <c r="CG241" s="213"/>
      <c r="CH241" s="213"/>
      <c r="CI241" s="213"/>
      <c r="CJ241" s="213"/>
      <c r="CK241" s="213"/>
    </row>
    <row r="242" spans="1:89" s="107" customFormat="1" ht="13.15" customHeight="1" x14ac:dyDescent="0.25">
      <c r="A242" s="102" t="s">
        <v>186</v>
      </c>
      <c r="B242" s="102"/>
      <c r="C242" s="41" t="s">
        <v>849</v>
      </c>
      <c r="D242" s="137" t="s">
        <v>717</v>
      </c>
      <c r="E242" s="102"/>
      <c r="F242" s="42"/>
      <c r="G242" s="42" t="s">
        <v>836</v>
      </c>
      <c r="H242" s="42"/>
      <c r="I242" s="42" t="s">
        <v>837</v>
      </c>
      <c r="J242" s="42" t="s">
        <v>837</v>
      </c>
      <c r="K242" s="207" t="s">
        <v>22</v>
      </c>
      <c r="L242" s="29"/>
      <c r="M242" s="29"/>
      <c r="N242" s="68">
        <v>45</v>
      </c>
      <c r="O242" s="68">
        <v>230000000</v>
      </c>
      <c r="P242" s="33" t="s">
        <v>31</v>
      </c>
      <c r="Q242" s="29" t="s">
        <v>258</v>
      </c>
      <c r="R242" s="29" t="s">
        <v>164</v>
      </c>
      <c r="S242" s="68">
        <v>230000000</v>
      </c>
      <c r="T242" s="33" t="s">
        <v>31</v>
      </c>
      <c r="U242" s="29"/>
      <c r="V242" s="29"/>
      <c r="W242" s="29"/>
      <c r="X242" s="29" t="s">
        <v>316</v>
      </c>
      <c r="Y242" s="54">
        <v>0</v>
      </c>
      <c r="Z242" s="68">
        <v>90</v>
      </c>
      <c r="AA242" s="54">
        <v>10</v>
      </c>
      <c r="AB242" s="29"/>
      <c r="AC242" s="29" t="s">
        <v>259</v>
      </c>
      <c r="AD242" s="29"/>
      <c r="AE242" s="29"/>
      <c r="AF242" s="212">
        <v>131880</v>
      </c>
      <c r="AG242" s="212">
        <f t="shared" si="199"/>
        <v>147705.60000000001</v>
      </c>
      <c r="AH242" s="29"/>
      <c r="AI242" s="29"/>
      <c r="AJ242" s="212">
        <v>103290</v>
      </c>
      <c r="AK242" s="212">
        <f t="shared" si="200"/>
        <v>115684.80000000002</v>
      </c>
      <c r="AL242" s="212"/>
      <c r="AM242" s="212"/>
      <c r="AN242" s="212">
        <v>103290</v>
      </c>
      <c r="AO242" s="212">
        <f t="shared" si="201"/>
        <v>115684.80000000002</v>
      </c>
      <c r="AP242" s="212"/>
      <c r="AQ242" s="212"/>
      <c r="AR242" s="212"/>
      <c r="AS242" s="212"/>
      <c r="AT242" s="212"/>
      <c r="AU242" s="29"/>
      <c r="AV242" s="29"/>
      <c r="AW242" s="29"/>
      <c r="AX242" s="114"/>
      <c r="AY242" s="186">
        <v>0</v>
      </c>
      <c r="AZ242" s="186">
        <f t="shared" si="192"/>
        <v>0</v>
      </c>
      <c r="BA242" s="115" t="s">
        <v>168</v>
      </c>
      <c r="BB242" s="29" t="s">
        <v>850</v>
      </c>
      <c r="BC242" s="29" t="s">
        <v>851</v>
      </c>
      <c r="BD242" s="35"/>
      <c r="BE242" s="35"/>
      <c r="BF242" s="29"/>
      <c r="BG242" s="29"/>
      <c r="BH242" s="35"/>
      <c r="BI242" s="29"/>
      <c r="BJ242" s="29"/>
      <c r="BK242" s="29"/>
      <c r="BL242" s="29"/>
      <c r="BM242" s="213"/>
      <c r="BN242" s="213"/>
      <c r="BO242" s="213"/>
      <c r="BP242" s="213"/>
      <c r="BQ242" s="213"/>
      <c r="BR242" s="213"/>
      <c r="BS242" s="213"/>
      <c r="BT242" s="213"/>
      <c r="BU242" s="213"/>
      <c r="BV242" s="213"/>
      <c r="BW242" s="213"/>
      <c r="BX242" s="213"/>
      <c r="BY242" s="213"/>
      <c r="BZ242" s="213"/>
      <c r="CA242" s="213"/>
      <c r="CB242" s="213"/>
      <c r="CC242" s="213"/>
      <c r="CD242" s="213"/>
      <c r="CE242" s="213"/>
      <c r="CF242" s="213"/>
      <c r="CG242" s="213"/>
      <c r="CH242" s="213"/>
      <c r="CI242" s="213"/>
      <c r="CJ242" s="213"/>
      <c r="CK242" s="213"/>
    </row>
    <row r="243" spans="1:89" s="107" customFormat="1" ht="13.15" customHeight="1" x14ac:dyDescent="0.25">
      <c r="A243" s="498" t="s">
        <v>186</v>
      </c>
      <c r="B243" s="365" t="s">
        <v>311</v>
      </c>
      <c r="C243" s="359" t="s">
        <v>849</v>
      </c>
      <c r="D243" s="364" t="s">
        <v>1071</v>
      </c>
      <c r="E243" s="498"/>
      <c r="F243" s="364" t="s">
        <v>1071</v>
      </c>
      <c r="G243" s="491" t="s">
        <v>836</v>
      </c>
      <c r="H243" s="491"/>
      <c r="I243" s="491" t="s">
        <v>837</v>
      </c>
      <c r="J243" s="491" t="s">
        <v>837</v>
      </c>
      <c r="K243" s="499" t="s">
        <v>1062</v>
      </c>
      <c r="L243" s="500"/>
      <c r="M243" s="500"/>
      <c r="N243" s="501">
        <v>45</v>
      </c>
      <c r="O243" s="454">
        <v>230000000</v>
      </c>
      <c r="P243" s="502" t="s">
        <v>31</v>
      </c>
      <c r="Q243" s="503" t="s">
        <v>258</v>
      </c>
      <c r="R243" s="361" t="s">
        <v>164</v>
      </c>
      <c r="S243" s="454">
        <v>230000000</v>
      </c>
      <c r="T243" s="502" t="s">
        <v>31</v>
      </c>
      <c r="U243" s="361"/>
      <c r="V243" s="361"/>
      <c r="W243" s="361"/>
      <c r="X243" s="500" t="s">
        <v>316</v>
      </c>
      <c r="Y243" s="504">
        <v>0</v>
      </c>
      <c r="Z243" s="501">
        <v>90</v>
      </c>
      <c r="AA243" s="504">
        <v>10</v>
      </c>
      <c r="AB243" s="361"/>
      <c r="AC243" s="361" t="s">
        <v>259</v>
      </c>
      <c r="AD243" s="361"/>
      <c r="AE243" s="361"/>
      <c r="AF243" s="505">
        <v>131880</v>
      </c>
      <c r="AG243" s="505">
        <v>147705.60000000001</v>
      </c>
      <c r="AH243" s="361"/>
      <c r="AI243" s="361"/>
      <c r="AJ243" s="505">
        <v>103290</v>
      </c>
      <c r="AK243" s="505">
        <v>115684.80000000002</v>
      </c>
      <c r="AL243" s="505"/>
      <c r="AM243" s="505"/>
      <c r="AN243" s="505">
        <v>103290</v>
      </c>
      <c r="AO243" s="505">
        <v>115684.80000000002</v>
      </c>
      <c r="AP243" s="505"/>
      <c r="AQ243" s="505"/>
      <c r="AR243" s="505"/>
      <c r="AS243" s="505"/>
      <c r="AT243" s="505"/>
      <c r="AU243" s="361"/>
      <c r="AV243" s="361"/>
      <c r="AW243" s="361"/>
      <c r="AX243" s="506">
        <v>0</v>
      </c>
      <c r="AY243" s="507">
        <v>338460</v>
      </c>
      <c r="AZ243" s="507">
        <v>379075.2</v>
      </c>
      <c r="BA243" s="508" t="s">
        <v>168</v>
      </c>
      <c r="BB243" s="510" t="s">
        <v>1072</v>
      </c>
      <c r="BC243" s="361" t="s">
        <v>1073</v>
      </c>
      <c r="BD243" s="446"/>
      <c r="BE243" s="446"/>
      <c r="BF243" s="361"/>
      <c r="BG243" s="361"/>
      <c r="BH243" s="446"/>
      <c r="BI243" s="361"/>
      <c r="BJ243" s="361"/>
      <c r="BK243" s="361"/>
      <c r="BL243" s="361"/>
      <c r="BM243" s="371" t="s">
        <v>1064</v>
      </c>
      <c r="BN243" s="213"/>
      <c r="BO243" s="213"/>
      <c r="BP243" s="213"/>
      <c r="BQ243" s="213"/>
      <c r="BR243" s="213"/>
      <c r="BS243" s="213"/>
      <c r="BT243" s="213"/>
      <c r="BU243" s="213"/>
      <c r="BV243" s="213"/>
      <c r="BW243" s="213"/>
      <c r="BX243" s="213"/>
      <c r="BY243" s="213"/>
      <c r="BZ243" s="213"/>
      <c r="CA243" s="213"/>
      <c r="CB243" s="213"/>
      <c r="CC243" s="213"/>
      <c r="CD243" s="213"/>
      <c r="CE243" s="213"/>
      <c r="CF243" s="213"/>
      <c r="CG243" s="213"/>
      <c r="CH243" s="213"/>
      <c r="CI243" s="213"/>
      <c r="CJ243" s="213"/>
      <c r="CK243" s="213"/>
    </row>
    <row r="244" spans="1:89" s="6" customFormat="1" ht="13.15" customHeight="1" x14ac:dyDescent="0.2">
      <c r="A244" s="39" t="s">
        <v>190</v>
      </c>
      <c r="B244" s="215"/>
      <c r="C244" s="41" t="s">
        <v>852</v>
      </c>
      <c r="D244" s="137" t="s">
        <v>252</v>
      </c>
      <c r="E244" s="57"/>
      <c r="F244" s="57"/>
      <c r="G244" s="42" t="s">
        <v>853</v>
      </c>
      <c r="H244" s="34"/>
      <c r="I244" s="217" t="s">
        <v>854</v>
      </c>
      <c r="J244" s="217" t="s">
        <v>854</v>
      </c>
      <c r="K244" s="34" t="s">
        <v>765</v>
      </c>
      <c r="L244" s="44" t="s">
        <v>766</v>
      </c>
      <c r="M244" s="44"/>
      <c r="N244" s="218">
        <v>100</v>
      </c>
      <c r="O244" s="55">
        <v>230000000</v>
      </c>
      <c r="P244" s="219" t="s">
        <v>163</v>
      </c>
      <c r="Q244" s="220" t="s">
        <v>257</v>
      </c>
      <c r="R244" s="219" t="s">
        <v>164</v>
      </c>
      <c r="S244" s="219">
        <v>230000000</v>
      </c>
      <c r="T244" s="221" t="s">
        <v>31</v>
      </c>
      <c r="U244" s="34"/>
      <c r="V244" s="34"/>
      <c r="W244" s="34" t="s">
        <v>258</v>
      </c>
      <c r="X244" s="34" t="s">
        <v>343</v>
      </c>
      <c r="Y244" s="59">
        <v>0</v>
      </c>
      <c r="Z244" s="39">
        <v>100</v>
      </c>
      <c r="AA244" s="39">
        <v>0</v>
      </c>
      <c r="AB244" s="34"/>
      <c r="AC244" s="29" t="s">
        <v>259</v>
      </c>
      <c r="AD244" s="119"/>
      <c r="AE244" s="121"/>
      <c r="AF244" s="357">
        <v>58179600</v>
      </c>
      <c r="AG244" s="222">
        <f>AF244*1.12</f>
        <v>65161152.000000007</v>
      </c>
      <c r="AH244" s="119"/>
      <c r="AI244" s="121"/>
      <c r="AJ244" s="223">
        <f>AF244*1.035</f>
        <v>60215885.999999993</v>
      </c>
      <c r="AK244" s="222">
        <f>AJ244*1.12</f>
        <v>67441792.319999993</v>
      </c>
      <c r="AL244" s="119"/>
      <c r="AM244" s="121"/>
      <c r="AN244" s="223">
        <v>62323442.009999998</v>
      </c>
      <c r="AO244" s="222">
        <f>AN244*1.12</f>
        <v>69802255.051200002</v>
      </c>
      <c r="AP244" s="119"/>
      <c r="AQ244" s="121"/>
      <c r="AR244" s="223">
        <v>64504762.480349898</v>
      </c>
      <c r="AS244" s="222">
        <f>AR244*1.12</f>
        <v>72245333.977991894</v>
      </c>
      <c r="AT244" s="119"/>
      <c r="AU244" s="121"/>
      <c r="AV244" s="223">
        <v>66762429.167162202</v>
      </c>
      <c r="AW244" s="222">
        <f>AV244*1.12</f>
        <v>74773920.66722168</v>
      </c>
      <c r="AX244" s="59"/>
      <c r="AY244" s="186">
        <f>AF244+AJ244+AN244+AR244+AV244</f>
        <v>311986119.65751207</v>
      </c>
      <c r="AZ244" s="186">
        <f t="shared" si="192"/>
        <v>349424454.01641357</v>
      </c>
      <c r="BA244" s="34" t="s">
        <v>168</v>
      </c>
      <c r="BB244" s="28" t="s">
        <v>855</v>
      </c>
      <c r="BC244" s="28" t="s">
        <v>856</v>
      </c>
      <c r="BD244" s="34"/>
      <c r="BE244" s="34"/>
      <c r="BF244" s="34"/>
      <c r="BG244" s="34"/>
      <c r="BH244" s="34"/>
      <c r="BI244" s="34"/>
      <c r="BJ244" s="34"/>
      <c r="BK244" s="34"/>
      <c r="BL244" s="34"/>
      <c r="BM244" s="224" t="s">
        <v>857</v>
      </c>
      <c r="BN244" s="225" t="s">
        <v>858</v>
      </c>
    </row>
    <row r="245" spans="1:89" s="6" customFormat="1" ht="13.15" customHeight="1" x14ac:dyDescent="0.2">
      <c r="A245" s="39" t="s">
        <v>190</v>
      </c>
      <c r="B245" s="215"/>
      <c r="C245" s="41" t="s">
        <v>859</v>
      </c>
      <c r="D245" s="137" t="s">
        <v>253</v>
      </c>
      <c r="E245" s="57"/>
      <c r="F245" s="57"/>
      <c r="G245" s="42" t="s">
        <v>853</v>
      </c>
      <c r="H245" s="34"/>
      <c r="I245" s="217" t="s">
        <v>854</v>
      </c>
      <c r="J245" s="217" t="s">
        <v>854</v>
      </c>
      <c r="K245" s="34" t="s">
        <v>765</v>
      </c>
      <c r="L245" s="44" t="s">
        <v>766</v>
      </c>
      <c r="M245" s="44"/>
      <c r="N245" s="218">
        <v>100</v>
      </c>
      <c r="O245" s="55">
        <v>230000000</v>
      </c>
      <c r="P245" s="219" t="s">
        <v>163</v>
      </c>
      <c r="Q245" s="220" t="s">
        <v>257</v>
      </c>
      <c r="R245" s="219" t="s">
        <v>164</v>
      </c>
      <c r="S245" s="219">
        <v>230000000</v>
      </c>
      <c r="T245" s="221" t="s">
        <v>31</v>
      </c>
      <c r="U245" s="34"/>
      <c r="V245" s="34"/>
      <c r="W245" s="34" t="s">
        <v>258</v>
      </c>
      <c r="X245" s="34" t="s">
        <v>343</v>
      </c>
      <c r="Y245" s="59">
        <v>0</v>
      </c>
      <c r="Z245" s="39">
        <v>100</v>
      </c>
      <c r="AA245" s="39">
        <v>0</v>
      </c>
      <c r="AB245" s="34"/>
      <c r="AC245" s="29" t="s">
        <v>259</v>
      </c>
      <c r="AD245" s="119"/>
      <c r="AE245" s="121"/>
      <c r="AF245" s="226">
        <v>7000000</v>
      </c>
      <c r="AG245" s="222">
        <f t="shared" ref="AG245:AG248" si="202">AF245*1.12</f>
        <v>7840000.0000000009</v>
      </c>
      <c r="AH245" s="119"/>
      <c r="AI245" s="121"/>
      <c r="AJ245" s="227">
        <f>AF245*1.035</f>
        <v>7244999.9999999991</v>
      </c>
      <c r="AK245" s="222">
        <f t="shared" ref="AK245:AK248" si="203">AJ245*1.12</f>
        <v>8114400</v>
      </c>
      <c r="AL245" s="119"/>
      <c r="AM245" s="121"/>
      <c r="AN245" s="227">
        <f>AJ245*1.035</f>
        <v>7498574.9999999981</v>
      </c>
      <c r="AO245" s="222">
        <f t="shared" ref="AO245:AO246" si="204">AN245*1.12</f>
        <v>8398403.9999999981</v>
      </c>
      <c r="AP245" s="119"/>
      <c r="AQ245" s="121"/>
      <c r="AR245" s="227">
        <f>AN245*1.035</f>
        <v>7761025.1249999972</v>
      </c>
      <c r="AS245" s="222">
        <f t="shared" ref="AS245:AS246" si="205">AR245*1.12</f>
        <v>8692348.1399999969</v>
      </c>
      <c r="AT245" s="119"/>
      <c r="AU245" s="121"/>
      <c r="AV245" s="227">
        <f>AR245*1.035</f>
        <v>8032661.0043749968</v>
      </c>
      <c r="AW245" s="222">
        <f t="shared" ref="AW245:AW246" si="206">AV245*1.12</f>
        <v>8996580.3248999976</v>
      </c>
      <c r="AX245" s="59"/>
      <c r="AY245" s="186">
        <f t="shared" si="191"/>
        <v>37537261.129374996</v>
      </c>
      <c r="AZ245" s="186">
        <f t="shared" si="192"/>
        <v>42041732.464900002</v>
      </c>
      <c r="BA245" s="34" t="s">
        <v>168</v>
      </c>
      <c r="BB245" s="28" t="s">
        <v>860</v>
      </c>
      <c r="BC245" s="28" t="s">
        <v>861</v>
      </c>
      <c r="BD245" s="34"/>
      <c r="BE245" s="34"/>
      <c r="BF245" s="34"/>
      <c r="BG245" s="34"/>
      <c r="BH245" s="34"/>
      <c r="BI245" s="34"/>
      <c r="BJ245" s="34"/>
      <c r="BK245" s="34"/>
      <c r="BL245" s="34"/>
      <c r="BM245" s="224" t="s">
        <v>857</v>
      </c>
      <c r="BN245" s="225" t="s">
        <v>858</v>
      </c>
    </row>
    <row r="246" spans="1:89" s="6" customFormat="1" ht="13.15" customHeight="1" x14ac:dyDescent="0.2">
      <c r="A246" s="39" t="s">
        <v>190</v>
      </c>
      <c r="B246" s="215"/>
      <c r="C246" s="41" t="s">
        <v>862</v>
      </c>
      <c r="D246" s="137" t="s">
        <v>236</v>
      </c>
      <c r="E246" s="57"/>
      <c r="F246" s="57"/>
      <c r="G246" s="42" t="s">
        <v>853</v>
      </c>
      <c r="H246" s="34"/>
      <c r="I246" s="217" t="s">
        <v>854</v>
      </c>
      <c r="J246" s="217" t="s">
        <v>854</v>
      </c>
      <c r="K246" s="34" t="s">
        <v>765</v>
      </c>
      <c r="L246" s="44" t="s">
        <v>766</v>
      </c>
      <c r="M246" s="44"/>
      <c r="N246" s="218">
        <v>100</v>
      </c>
      <c r="O246" s="55">
        <v>230000000</v>
      </c>
      <c r="P246" s="219" t="s">
        <v>163</v>
      </c>
      <c r="Q246" s="220" t="s">
        <v>257</v>
      </c>
      <c r="R246" s="219" t="s">
        <v>164</v>
      </c>
      <c r="S246" s="219">
        <v>230000000</v>
      </c>
      <c r="T246" s="221" t="s">
        <v>31</v>
      </c>
      <c r="U246" s="34"/>
      <c r="V246" s="34"/>
      <c r="W246" s="34" t="s">
        <v>258</v>
      </c>
      <c r="X246" s="34" t="s">
        <v>343</v>
      </c>
      <c r="Y246" s="59">
        <v>0</v>
      </c>
      <c r="Z246" s="39">
        <v>100</v>
      </c>
      <c r="AA246" s="39">
        <v>0</v>
      </c>
      <c r="AB246" s="34"/>
      <c r="AC246" s="29" t="s">
        <v>259</v>
      </c>
      <c r="AD246" s="119"/>
      <c r="AE246" s="121"/>
      <c r="AF246" s="226">
        <v>15000000</v>
      </c>
      <c r="AG246" s="222">
        <f t="shared" si="202"/>
        <v>16800000</v>
      </c>
      <c r="AH246" s="119"/>
      <c r="AI246" s="121"/>
      <c r="AJ246" s="227">
        <f>AF246*1.035</f>
        <v>15524999.999999998</v>
      </c>
      <c r="AK246" s="222">
        <f t="shared" si="203"/>
        <v>17388000</v>
      </c>
      <c r="AL246" s="119"/>
      <c r="AM246" s="121"/>
      <c r="AN246" s="227">
        <f>AJ246*1.035</f>
        <v>16068374.999999996</v>
      </c>
      <c r="AO246" s="222">
        <f t="shared" si="204"/>
        <v>17996579.999999996</v>
      </c>
      <c r="AP246" s="119"/>
      <c r="AQ246" s="121"/>
      <c r="AR246" s="227">
        <f>AN246*1.035</f>
        <v>16630768.124999994</v>
      </c>
      <c r="AS246" s="222">
        <f t="shared" si="205"/>
        <v>18626460.299999997</v>
      </c>
      <c r="AT246" s="119"/>
      <c r="AU246" s="121"/>
      <c r="AV246" s="227">
        <f>AR246*1.035</f>
        <v>17212845.009374991</v>
      </c>
      <c r="AW246" s="222">
        <f t="shared" si="206"/>
        <v>19278386.41049999</v>
      </c>
      <c r="AX246" s="59"/>
      <c r="AY246" s="186">
        <v>0</v>
      </c>
      <c r="AZ246" s="186">
        <f t="shared" si="192"/>
        <v>0</v>
      </c>
      <c r="BA246" s="34" t="s">
        <v>168</v>
      </c>
      <c r="BB246" s="28" t="s">
        <v>863</v>
      </c>
      <c r="BC246" s="28" t="s">
        <v>864</v>
      </c>
      <c r="BD246" s="34"/>
      <c r="BE246" s="34"/>
      <c r="BF246" s="34"/>
      <c r="BG246" s="34"/>
      <c r="BH246" s="34"/>
      <c r="BI246" s="34"/>
      <c r="BJ246" s="34"/>
      <c r="BK246" s="34"/>
      <c r="BL246" s="34"/>
      <c r="BM246" s="224" t="s">
        <v>857</v>
      </c>
      <c r="BN246" s="225" t="s">
        <v>858</v>
      </c>
    </row>
    <row r="247" spans="1:89" s="512" customFormat="1" ht="15" x14ac:dyDescent="0.25">
      <c r="A247" s="365" t="s">
        <v>190</v>
      </c>
      <c r="B247" s="365"/>
      <c r="C247" s="365" t="s">
        <v>862</v>
      </c>
      <c r="D247" s="365" t="s">
        <v>736</v>
      </c>
      <c r="E247" s="365"/>
      <c r="F247" s="365"/>
      <c r="G247" s="365" t="s">
        <v>853</v>
      </c>
      <c r="H247" s="365"/>
      <c r="I247" s="365" t="s">
        <v>854</v>
      </c>
      <c r="J247" s="365" t="s">
        <v>854</v>
      </c>
      <c r="K247" s="365" t="s">
        <v>765</v>
      </c>
      <c r="L247" s="511" t="s">
        <v>1074</v>
      </c>
      <c r="M247" s="365"/>
      <c r="N247" s="365">
        <v>100</v>
      </c>
      <c r="O247" s="365">
        <v>230000000</v>
      </c>
      <c r="P247" s="365" t="s">
        <v>163</v>
      </c>
      <c r="Q247" s="511" t="s">
        <v>905</v>
      </c>
      <c r="R247" s="365" t="s">
        <v>164</v>
      </c>
      <c r="S247" s="365">
        <v>230000000</v>
      </c>
      <c r="T247" s="365" t="s">
        <v>31</v>
      </c>
      <c r="U247" s="365"/>
      <c r="V247" s="511" t="s">
        <v>343</v>
      </c>
      <c r="W247" s="365"/>
      <c r="X247" s="365"/>
      <c r="Y247" s="365">
        <v>0</v>
      </c>
      <c r="Z247" s="365">
        <v>100</v>
      </c>
      <c r="AA247" s="365">
        <v>0</v>
      </c>
      <c r="AB247" s="365"/>
      <c r="AC247" s="365" t="s">
        <v>259</v>
      </c>
      <c r="AD247" s="375"/>
      <c r="AE247" s="375"/>
      <c r="AF247" s="375">
        <v>15000000</v>
      </c>
      <c r="AG247" s="375">
        <v>16800000</v>
      </c>
      <c r="AH247" s="375"/>
      <c r="AI247" s="375"/>
      <c r="AJ247" s="375">
        <v>15524999.999999998</v>
      </c>
      <c r="AK247" s="375">
        <v>17388000</v>
      </c>
      <c r="AL247" s="375"/>
      <c r="AM247" s="375"/>
      <c r="AN247" s="375">
        <v>16068374.999999996</v>
      </c>
      <c r="AO247" s="375">
        <v>17996579.999999996</v>
      </c>
      <c r="AP247" s="375"/>
      <c r="AQ247" s="375"/>
      <c r="AR247" s="375">
        <v>16630768.124999994</v>
      </c>
      <c r="AS247" s="375">
        <v>18626460.299999997</v>
      </c>
      <c r="AT247" s="375"/>
      <c r="AU247" s="375"/>
      <c r="AV247" s="375">
        <v>17212845.009374991</v>
      </c>
      <c r="AW247" s="375">
        <v>19278386.41049999</v>
      </c>
      <c r="AX247" s="375"/>
      <c r="AY247" s="375">
        <v>80436988.134374976</v>
      </c>
      <c r="AZ247" s="375">
        <v>90089426.710499987</v>
      </c>
      <c r="BA247" s="365" t="s">
        <v>168</v>
      </c>
      <c r="BB247" s="365" t="s">
        <v>863</v>
      </c>
      <c r="BC247" s="365" t="s">
        <v>864</v>
      </c>
      <c r="BD247" s="365"/>
      <c r="BE247" s="365"/>
      <c r="BF247" s="365"/>
      <c r="BG247" s="365"/>
      <c r="BH247" s="365"/>
      <c r="BI247" s="365"/>
      <c r="BJ247" s="365"/>
      <c r="BK247" s="365"/>
      <c r="BL247" s="365"/>
      <c r="BM247" s="365"/>
    </row>
    <row r="248" spans="1:89" s="51" customFormat="1" ht="12.95" customHeight="1" x14ac:dyDescent="0.25">
      <c r="A248" s="228" t="s">
        <v>865</v>
      </c>
      <c r="B248" s="25" t="s">
        <v>311</v>
      </c>
      <c r="C248" s="41" t="s">
        <v>866</v>
      </c>
      <c r="D248" s="137" t="s">
        <v>964</v>
      </c>
      <c r="E248" s="57"/>
      <c r="F248" s="229"/>
      <c r="G248" s="230" t="s">
        <v>867</v>
      </c>
      <c r="H248" s="199"/>
      <c r="I248" s="199" t="s">
        <v>868</v>
      </c>
      <c r="J248" s="199" t="s">
        <v>868</v>
      </c>
      <c r="K248" s="69" t="s">
        <v>745</v>
      </c>
      <c r="L248" s="199" t="s">
        <v>869</v>
      </c>
      <c r="M248" s="57"/>
      <c r="N248" s="133">
        <v>80</v>
      </c>
      <c r="O248" s="41">
        <v>230000000</v>
      </c>
      <c r="P248" s="70" t="s">
        <v>163</v>
      </c>
      <c r="Q248" s="29" t="s">
        <v>258</v>
      </c>
      <c r="R248" s="41" t="s">
        <v>164</v>
      </c>
      <c r="S248" s="41">
        <v>230000000</v>
      </c>
      <c r="T248" s="70" t="s">
        <v>870</v>
      </c>
      <c r="U248" s="41"/>
      <c r="V248" s="34" t="s">
        <v>173</v>
      </c>
      <c r="W248" s="34"/>
      <c r="X248" s="34"/>
      <c r="Y248" s="59">
        <v>0</v>
      </c>
      <c r="Z248" s="55">
        <v>100</v>
      </c>
      <c r="AA248" s="55">
        <v>0</v>
      </c>
      <c r="AB248" s="34"/>
      <c r="AC248" s="34" t="s">
        <v>165</v>
      </c>
      <c r="AD248" s="231"/>
      <c r="AE248" s="231"/>
      <c r="AF248" s="138">
        <v>9257000</v>
      </c>
      <c r="AG248" s="192">
        <f t="shared" si="202"/>
        <v>10367840.000000002</v>
      </c>
      <c r="AH248" s="231"/>
      <c r="AI248" s="231"/>
      <c r="AJ248" s="138">
        <v>9257000</v>
      </c>
      <c r="AK248" s="192">
        <f t="shared" si="203"/>
        <v>10367840.000000002</v>
      </c>
      <c r="AL248" s="231"/>
      <c r="AM248" s="231"/>
      <c r="AN248" s="138"/>
      <c r="AO248" s="192"/>
      <c r="AP248" s="231"/>
      <c r="AQ248" s="231"/>
      <c r="AR248" s="138"/>
      <c r="AS248" s="192"/>
      <c r="AT248" s="231"/>
      <c r="AU248" s="231"/>
      <c r="AV248" s="45"/>
      <c r="AW248" s="60"/>
      <c r="AX248" s="232"/>
      <c r="AY248" s="186">
        <v>0</v>
      </c>
      <c r="AZ248" s="186">
        <f t="shared" si="192"/>
        <v>0</v>
      </c>
      <c r="BA248" s="41" t="s">
        <v>168</v>
      </c>
      <c r="BB248" s="70" t="s">
        <v>871</v>
      </c>
      <c r="BC248" s="70" t="s">
        <v>872</v>
      </c>
      <c r="BD248" s="57"/>
      <c r="BE248" s="57"/>
      <c r="BF248" s="57"/>
      <c r="BG248" s="45"/>
      <c r="BH248" s="45"/>
      <c r="BI248" s="25"/>
      <c r="BJ248" s="44"/>
      <c r="BK248" s="44"/>
      <c r="BL248" s="63"/>
      <c r="BM248" s="61"/>
      <c r="BN248" s="233"/>
      <c r="BO248" s="64"/>
      <c r="BP248" s="64"/>
      <c r="BQ248" s="64"/>
      <c r="BR248" s="64"/>
      <c r="BS248" s="64"/>
      <c r="BT248" s="64"/>
      <c r="BU248" s="64"/>
      <c r="BV248" s="64"/>
      <c r="BW248" s="64"/>
      <c r="BX248" s="64"/>
      <c r="BY248" s="64"/>
      <c r="BZ248" s="64"/>
      <c r="CA248" s="64"/>
      <c r="CB248" s="64"/>
      <c r="CC248" s="64"/>
      <c r="CD248" s="64"/>
    </row>
    <row r="249" spans="1:89" s="51" customFormat="1" ht="12.95" customHeight="1" x14ac:dyDescent="0.25">
      <c r="A249" s="228" t="s">
        <v>865</v>
      </c>
      <c r="B249" s="25" t="s">
        <v>311</v>
      </c>
      <c r="C249" s="41" t="s">
        <v>866</v>
      </c>
      <c r="D249" s="137" t="s">
        <v>1009</v>
      </c>
      <c r="E249" s="57"/>
      <c r="F249" s="229"/>
      <c r="G249" s="230" t="s">
        <v>867</v>
      </c>
      <c r="H249" s="199"/>
      <c r="I249" s="199" t="s">
        <v>868</v>
      </c>
      <c r="J249" s="199" t="s">
        <v>868</v>
      </c>
      <c r="K249" s="69" t="s">
        <v>745</v>
      </c>
      <c r="L249" s="199" t="s">
        <v>869</v>
      </c>
      <c r="M249" s="57"/>
      <c r="N249" s="133">
        <v>80</v>
      </c>
      <c r="O249" s="41">
        <v>230000000</v>
      </c>
      <c r="P249" s="70" t="s">
        <v>163</v>
      </c>
      <c r="Q249" s="29" t="s">
        <v>258</v>
      </c>
      <c r="R249" s="41" t="s">
        <v>164</v>
      </c>
      <c r="S249" s="41">
        <v>230000000</v>
      </c>
      <c r="T249" s="70" t="s">
        <v>870</v>
      </c>
      <c r="U249" s="41"/>
      <c r="V249" s="34" t="s">
        <v>316</v>
      </c>
      <c r="W249" s="34"/>
      <c r="X249" s="34"/>
      <c r="Y249" s="59">
        <v>0</v>
      </c>
      <c r="Z249" s="55">
        <v>100</v>
      </c>
      <c r="AA249" s="55">
        <v>0</v>
      </c>
      <c r="AB249" s="34"/>
      <c r="AC249" s="34" t="s">
        <v>165</v>
      </c>
      <c r="AD249" s="231"/>
      <c r="AE249" s="231"/>
      <c r="AF249" s="138">
        <v>9257000</v>
      </c>
      <c r="AG249" s="192">
        <f t="shared" ref="AG249:AG250" si="207">AF249*1.12</f>
        <v>10367840.000000002</v>
      </c>
      <c r="AH249" s="231"/>
      <c r="AI249" s="231"/>
      <c r="AJ249" s="138">
        <v>9257000</v>
      </c>
      <c r="AK249" s="192">
        <f t="shared" ref="AK249:AK250" si="208">AJ249*1.12</f>
        <v>10367840.000000002</v>
      </c>
      <c r="AL249" s="231"/>
      <c r="AM249" s="231"/>
      <c r="AN249" s="138">
        <v>9257000</v>
      </c>
      <c r="AO249" s="192">
        <f t="shared" ref="AO249:AO250" si="209">AN249*1.12</f>
        <v>10367840.000000002</v>
      </c>
      <c r="AP249" s="231"/>
      <c r="AQ249" s="231"/>
      <c r="AR249" s="138"/>
      <c r="AS249" s="192"/>
      <c r="AT249" s="231"/>
      <c r="AU249" s="231"/>
      <c r="AV249" s="45"/>
      <c r="AW249" s="60"/>
      <c r="AX249" s="232"/>
      <c r="AY249" s="186">
        <v>0</v>
      </c>
      <c r="AZ249" s="186">
        <f>AY249*1.12</f>
        <v>0</v>
      </c>
      <c r="BA249" s="41" t="s">
        <v>168</v>
      </c>
      <c r="BB249" s="70" t="s">
        <v>871</v>
      </c>
      <c r="BC249" s="70" t="s">
        <v>872</v>
      </c>
      <c r="BD249" s="57"/>
      <c r="BE249" s="57"/>
      <c r="BF249" s="57"/>
      <c r="BG249" s="45"/>
      <c r="BH249" s="45"/>
      <c r="BI249" s="25"/>
      <c r="BJ249" s="44"/>
      <c r="BK249" s="44"/>
      <c r="BL249" s="63"/>
      <c r="BM249" s="61"/>
      <c r="BN249" s="233"/>
      <c r="BO249" s="64"/>
      <c r="BP249" s="64"/>
      <c r="BQ249" s="64"/>
      <c r="BR249" s="64"/>
      <c r="BS249" s="64"/>
      <c r="BT249" s="64"/>
      <c r="BU249" s="64"/>
      <c r="BV249" s="64"/>
      <c r="BW249" s="64"/>
      <c r="BX249" s="64"/>
      <c r="BY249" s="64"/>
      <c r="BZ249" s="64"/>
      <c r="CA249" s="64"/>
      <c r="CB249" s="64"/>
      <c r="CC249" s="64"/>
      <c r="CD249" s="64"/>
    </row>
    <row r="250" spans="1:89" s="51" customFormat="1" ht="12.95" customHeight="1" x14ac:dyDescent="0.25">
      <c r="A250" s="228" t="s">
        <v>865</v>
      </c>
      <c r="B250" s="25" t="s">
        <v>311</v>
      </c>
      <c r="C250" s="41" t="s">
        <v>866</v>
      </c>
      <c r="D250" s="137" t="s">
        <v>1015</v>
      </c>
      <c r="E250" s="57"/>
      <c r="F250" s="229"/>
      <c r="G250" s="230" t="s">
        <v>867</v>
      </c>
      <c r="H250" s="199"/>
      <c r="I250" s="199" t="s">
        <v>868</v>
      </c>
      <c r="J250" s="199" t="s">
        <v>868</v>
      </c>
      <c r="K250" s="69" t="s">
        <v>745</v>
      </c>
      <c r="L250" s="199" t="s">
        <v>869</v>
      </c>
      <c r="M250" s="57"/>
      <c r="N250" s="133">
        <v>80</v>
      </c>
      <c r="O250" s="41">
        <v>230000000</v>
      </c>
      <c r="P250" s="70" t="s">
        <v>163</v>
      </c>
      <c r="Q250" s="29" t="s">
        <v>257</v>
      </c>
      <c r="R250" s="41" t="s">
        <v>164</v>
      </c>
      <c r="S250" s="41">
        <v>230000000</v>
      </c>
      <c r="T250" s="70" t="s">
        <v>870</v>
      </c>
      <c r="U250" s="41"/>
      <c r="V250" s="34" t="s">
        <v>316</v>
      </c>
      <c r="W250" s="34"/>
      <c r="X250" s="34"/>
      <c r="Y250" s="59">
        <v>0</v>
      </c>
      <c r="Z250" s="55">
        <v>100</v>
      </c>
      <c r="AA250" s="55">
        <v>0</v>
      </c>
      <c r="AB250" s="34"/>
      <c r="AC250" s="34" t="s">
        <v>165</v>
      </c>
      <c r="AD250" s="231"/>
      <c r="AE250" s="231"/>
      <c r="AF250" s="138">
        <v>9257000</v>
      </c>
      <c r="AG250" s="192">
        <f t="shared" si="207"/>
        <v>10367840.000000002</v>
      </c>
      <c r="AH250" s="231"/>
      <c r="AI250" s="231"/>
      <c r="AJ250" s="138">
        <v>9257000</v>
      </c>
      <c r="AK250" s="192">
        <f t="shared" si="208"/>
        <v>10367840.000000002</v>
      </c>
      <c r="AL250" s="231"/>
      <c r="AM250" s="231"/>
      <c r="AN250" s="138">
        <v>9257000</v>
      </c>
      <c r="AO250" s="192">
        <f t="shared" si="209"/>
        <v>10367840.000000002</v>
      </c>
      <c r="AP250" s="231"/>
      <c r="AQ250" s="231"/>
      <c r="AR250" s="138"/>
      <c r="AS250" s="192"/>
      <c r="AT250" s="231"/>
      <c r="AU250" s="231"/>
      <c r="AV250" s="45"/>
      <c r="AW250" s="60"/>
      <c r="AX250" s="232"/>
      <c r="AY250" s="186">
        <f>AF250+AJ250+AN250+AR250+AV250</f>
        <v>27771000</v>
      </c>
      <c r="AZ250" s="186">
        <f>AY250*1.12</f>
        <v>31103520.000000004</v>
      </c>
      <c r="BA250" s="41" t="s">
        <v>168</v>
      </c>
      <c r="BB250" s="70" t="s">
        <v>871</v>
      </c>
      <c r="BC250" s="70" t="s">
        <v>872</v>
      </c>
      <c r="BD250" s="57"/>
      <c r="BE250" s="57"/>
      <c r="BF250" s="57"/>
      <c r="BG250" s="45"/>
      <c r="BH250" s="45"/>
      <c r="BI250" s="25"/>
      <c r="BJ250" s="44"/>
      <c r="BK250" s="44"/>
      <c r="BL250" s="63"/>
      <c r="BM250" s="61"/>
      <c r="BN250" s="233"/>
      <c r="BO250" s="64"/>
      <c r="BP250" s="64"/>
      <c r="BQ250" s="64"/>
      <c r="BR250" s="64"/>
      <c r="BS250" s="64"/>
      <c r="BT250" s="64"/>
      <c r="BU250" s="64"/>
      <c r="BV250" s="64"/>
      <c r="BW250" s="64"/>
      <c r="BX250" s="64"/>
      <c r="BY250" s="64"/>
      <c r="BZ250" s="64"/>
      <c r="CA250" s="64"/>
      <c r="CB250" s="64"/>
      <c r="CC250" s="64"/>
      <c r="CD250" s="64"/>
    </row>
    <row r="251" spans="1:89" s="6" customFormat="1" ht="12.95" customHeight="1" x14ac:dyDescent="0.25">
      <c r="A251" s="228" t="s">
        <v>865</v>
      </c>
      <c r="B251" s="25" t="s">
        <v>311</v>
      </c>
      <c r="C251" s="41" t="s">
        <v>873</v>
      </c>
      <c r="D251" s="137" t="s">
        <v>971</v>
      </c>
      <c r="E251" s="32"/>
      <c r="F251" s="229"/>
      <c r="G251" s="230" t="s">
        <v>867</v>
      </c>
      <c r="H251" s="199"/>
      <c r="I251" s="199" t="s">
        <v>868</v>
      </c>
      <c r="J251" s="199" t="s">
        <v>868</v>
      </c>
      <c r="K251" s="69" t="s">
        <v>745</v>
      </c>
      <c r="L251" s="199" t="s">
        <v>869</v>
      </c>
      <c r="M251" s="25"/>
      <c r="N251" s="133">
        <v>80</v>
      </c>
      <c r="O251" s="41">
        <v>230000000</v>
      </c>
      <c r="P251" s="70" t="s">
        <v>163</v>
      </c>
      <c r="Q251" s="29" t="s">
        <v>258</v>
      </c>
      <c r="R251" s="163" t="s">
        <v>164</v>
      </c>
      <c r="S251" s="41">
        <v>230000000</v>
      </c>
      <c r="T251" s="166" t="s">
        <v>74</v>
      </c>
      <c r="U251" s="25"/>
      <c r="V251" s="34" t="s">
        <v>173</v>
      </c>
      <c r="W251" s="34"/>
      <c r="X251" s="34"/>
      <c r="Y251" s="59">
        <v>0</v>
      </c>
      <c r="Z251" s="55">
        <v>100</v>
      </c>
      <c r="AA251" s="55">
        <v>0</v>
      </c>
      <c r="AB251" s="34"/>
      <c r="AC251" s="34" t="s">
        <v>165</v>
      </c>
      <c r="AD251" s="25"/>
      <c r="AE251" s="180"/>
      <c r="AF251" s="138">
        <v>26947000</v>
      </c>
      <c r="AG251" s="192">
        <f>AF251*1.12</f>
        <v>30180640.000000004</v>
      </c>
      <c r="AH251" s="25"/>
      <c r="AI251" s="180"/>
      <c r="AJ251" s="138">
        <v>26947000</v>
      </c>
      <c r="AK251" s="192">
        <f>AJ251*1.12</f>
        <v>30180640.000000004</v>
      </c>
      <c r="AL251" s="25"/>
      <c r="AM251" s="180"/>
      <c r="AN251" s="180"/>
      <c r="AO251" s="181"/>
      <c r="AP251" s="25"/>
      <c r="AQ251" s="25"/>
      <c r="AR251" s="25"/>
      <c r="AS251" s="25"/>
      <c r="AT251" s="25"/>
      <c r="AU251" s="25"/>
      <c r="AV251" s="25"/>
      <c r="AW251" s="25"/>
      <c r="AX251" s="114"/>
      <c r="AY251" s="186">
        <v>0</v>
      </c>
      <c r="AZ251" s="186">
        <f t="shared" ref="AZ251" si="210">AY251*1.12</f>
        <v>0</v>
      </c>
      <c r="BA251" s="41" t="s">
        <v>168</v>
      </c>
      <c r="BB251" s="30" t="s">
        <v>874</v>
      </c>
      <c r="BC251" s="30" t="s">
        <v>875</v>
      </c>
      <c r="BD251" s="25"/>
      <c r="BE251" s="45"/>
      <c r="BF251" s="25"/>
      <c r="BG251" s="25"/>
      <c r="BH251" s="45"/>
      <c r="BI251" s="25"/>
      <c r="BJ251" s="25"/>
      <c r="BK251" s="25"/>
      <c r="BL251" s="34"/>
      <c r="BM251" s="34"/>
      <c r="BN251" s="233"/>
    </row>
    <row r="252" spans="1:89" s="6" customFormat="1" ht="12.95" customHeight="1" x14ac:dyDescent="0.25">
      <c r="A252" s="228" t="s">
        <v>865</v>
      </c>
      <c r="B252" s="25" t="s">
        <v>311</v>
      </c>
      <c r="C252" s="41" t="s">
        <v>873</v>
      </c>
      <c r="D252" s="137" t="s">
        <v>1010</v>
      </c>
      <c r="E252" s="32"/>
      <c r="F252" s="229"/>
      <c r="G252" s="230" t="s">
        <v>867</v>
      </c>
      <c r="H252" s="199"/>
      <c r="I252" s="199" t="s">
        <v>868</v>
      </c>
      <c r="J252" s="199" t="s">
        <v>868</v>
      </c>
      <c r="K252" s="69" t="s">
        <v>745</v>
      </c>
      <c r="L252" s="199" t="s">
        <v>869</v>
      </c>
      <c r="M252" s="25"/>
      <c r="N252" s="133">
        <v>80</v>
      </c>
      <c r="O252" s="41">
        <v>230000000</v>
      </c>
      <c r="P252" s="70" t="s">
        <v>163</v>
      </c>
      <c r="Q252" s="29" t="s">
        <v>258</v>
      </c>
      <c r="R252" s="163" t="s">
        <v>164</v>
      </c>
      <c r="S252" s="41">
        <v>230000000</v>
      </c>
      <c r="T252" s="166" t="s">
        <v>74</v>
      </c>
      <c r="U252" s="25"/>
      <c r="V252" s="34" t="s">
        <v>316</v>
      </c>
      <c r="W252" s="34"/>
      <c r="X252" s="34"/>
      <c r="Y252" s="59">
        <v>0</v>
      </c>
      <c r="Z252" s="55">
        <v>100</v>
      </c>
      <c r="AA252" s="55">
        <v>0</v>
      </c>
      <c r="AB252" s="34"/>
      <c r="AC252" s="34" t="s">
        <v>165</v>
      </c>
      <c r="AD252" s="25"/>
      <c r="AE252" s="180"/>
      <c r="AF252" s="138">
        <v>26947000</v>
      </c>
      <c r="AG252" s="192">
        <f>AF252*1.12</f>
        <v>30180640.000000004</v>
      </c>
      <c r="AH252" s="25"/>
      <c r="AI252" s="180"/>
      <c r="AJ252" s="138">
        <v>26947000</v>
      </c>
      <c r="AK252" s="192">
        <f>AJ252*1.12</f>
        <v>30180640.000000004</v>
      </c>
      <c r="AL252" s="25"/>
      <c r="AM252" s="180"/>
      <c r="AN252" s="138">
        <v>26947000</v>
      </c>
      <c r="AO252" s="192">
        <f>AN252*1.12</f>
        <v>30180640.000000004</v>
      </c>
      <c r="AP252" s="25"/>
      <c r="AQ252" s="25"/>
      <c r="AR252" s="25"/>
      <c r="AS252" s="25"/>
      <c r="AT252" s="25"/>
      <c r="AU252" s="25"/>
      <c r="AV252" s="25"/>
      <c r="AW252" s="25"/>
      <c r="AX252" s="114"/>
      <c r="AY252" s="186">
        <v>0</v>
      </c>
      <c r="AZ252" s="186">
        <f>AY252*1.12</f>
        <v>0</v>
      </c>
      <c r="BA252" s="41" t="s">
        <v>168</v>
      </c>
      <c r="BB252" s="30" t="s">
        <v>874</v>
      </c>
      <c r="BC252" s="30" t="s">
        <v>875</v>
      </c>
      <c r="BD252" s="25"/>
      <c r="BE252" s="45"/>
      <c r="BF252" s="25"/>
      <c r="BG252" s="25"/>
      <c r="BH252" s="45"/>
      <c r="BI252" s="25"/>
      <c r="BJ252" s="25"/>
      <c r="BK252" s="25"/>
      <c r="BL252" s="34"/>
      <c r="BM252" s="34"/>
      <c r="BN252" s="233"/>
    </row>
    <row r="253" spans="1:89" s="6" customFormat="1" ht="12.95" customHeight="1" x14ac:dyDescent="0.25">
      <c r="A253" s="228" t="s">
        <v>865</v>
      </c>
      <c r="B253" s="25" t="s">
        <v>311</v>
      </c>
      <c r="C253" s="41" t="s">
        <v>873</v>
      </c>
      <c r="D253" s="137" t="s">
        <v>1016</v>
      </c>
      <c r="E253" s="32"/>
      <c r="F253" s="229"/>
      <c r="G253" s="230" t="s">
        <v>867</v>
      </c>
      <c r="H253" s="199"/>
      <c r="I253" s="199" t="s">
        <v>868</v>
      </c>
      <c r="J253" s="199" t="s">
        <v>868</v>
      </c>
      <c r="K253" s="69" t="s">
        <v>745</v>
      </c>
      <c r="L253" s="199" t="s">
        <v>869</v>
      </c>
      <c r="M253" s="25"/>
      <c r="N253" s="133">
        <v>80</v>
      </c>
      <c r="O253" s="41">
        <v>230000000</v>
      </c>
      <c r="P253" s="70" t="s">
        <v>163</v>
      </c>
      <c r="Q253" s="29" t="s">
        <v>257</v>
      </c>
      <c r="R253" s="163" t="s">
        <v>164</v>
      </c>
      <c r="S253" s="41">
        <v>230000000</v>
      </c>
      <c r="T253" s="166" t="s">
        <v>74</v>
      </c>
      <c r="U253" s="25"/>
      <c r="V253" s="34" t="s">
        <v>316</v>
      </c>
      <c r="W253" s="34"/>
      <c r="X253" s="34"/>
      <c r="Y253" s="59">
        <v>0</v>
      </c>
      <c r="Z253" s="55">
        <v>100</v>
      </c>
      <c r="AA253" s="55">
        <v>0</v>
      </c>
      <c r="AB253" s="34"/>
      <c r="AC253" s="34" t="s">
        <v>165</v>
      </c>
      <c r="AD253" s="25"/>
      <c r="AE253" s="180"/>
      <c r="AF253" s="138">
        <v>26947000</v>
      </c>
      <c r="AG253" s="192">
        <f>AF253*1.12</f>
        <v>30180640.000000004</v>
      </c>
      <c r="AH253" s="25"/>
      <c r="AI253" s="180"/>
      <c r="AJ253" s="138">
        <v>26947000</v>
      </c>
      <c r="AK253" s="192">
        <f>AJ253*1.12</f>
        <v>30180640.000000004</v>
      </c>
      <c r="AL253" s="25"/>
      <c r="AM253" s="180"/>
      <c r="AN253" s="138">
        <v>26947000</v>
      </c>
      <c r="AO253" s="192">
        <f>AN253*1.12</f>
        <v>30180640.000000004</v>
      </c>
      <c r="AP253" s="25"/>
      <c r="AQ253" s="25"/>
      <c r="AR253" s="25"/>
      <c r="AS253" s="25"/>
      <c r="AT253" s="25"/>
      <c r="AU253" s="25"/>
      <c r="AV253" s="25"/>
      <c r="AW253" s="25"/>
      <c r="AX253" s="114"/>
      <c r="AY253" s="186">
        <f>AF253+AJ253+AN253+AR253+AV253</f>
        <v>80841000</v>
      </c>
      <c r="AZ253" s="186">
        <f>AY253*1.12</f>
        <v>90541920.000000015</v>
      </c>
      <c r="BA253" s="41" t="s">
        <v>168</v>
      </c>
      <c r="BB253" s="30" t="s">
        <v>874</v>
      </c>
      <c r="BC253" s="30" t="s">
        <v>875</v>
      </c>
      <c r="BD253" s="25"/>
      <c r="BE253" s="45"/>
      <c r="BF253" s="25"/>
      <c r="BG253" s="25"/>
      <c r="BH253" s="45"/>
      <c r="BI253" s="25"/>
      <c r="BJ253" s="25"/>
      <c r="BK253" s="25"/>
      <c r="BL253" s="34"/>
      <c r="BM253" s="34"/>
      <c r="BN253" s="233"/>
    </row>
    <row r="254" spans="1:89" s="6" customFormat="1" ht="12.95" customHeight="1" x14ac:dyDescent="0.25">
      <c r="A254" s="228" t="s">
        <v>865</v>
      </c>
      <c r="B254" s="25" t="s">
        <v>311</v>
      </c>
      <c r="C254" s="41" t="s">
        <v>876</v>
      </c>
      <c r="D254" s="137" t="s">
        <v>972</v>
      </c>
      <c r="E254" s="57"/>
      <c r="F254" s="229"/>
      <c r="G254" s="230" t="s">
        <v>867</v>
      </c>
      <c r="H254" s="199"/>
      <c r="I254" s="199" t="s">
        <v>868</v>
      </c>
      <c r="J254" s="199" t="s">
        <v>868</v>
      </c>
      <c r="K254" s="69" t="s">
        <v>745</v>
      </c>
      <c r="L254" s="199" t="s">
        <v>869</v>
      </c>
      <c r="M254" s="57"/>
      <c r="N254" s="133">
        <v>80</v>
      </c>
      <c r="O254" s="41">
        <v>230000000</v>
      </c>
      <c r="P254" s="70" t="s">
        <v>163</v>
      </c>
      <c r="Q254" s="29" t="s">
        <v>258</v>
      </c>
      <c r="R254" s="163" t="s">
        <v>164</v>
      </c>
      <c r="S254" s="41">
        <v>230000000</v>
      </c>
      <c r="T254" s="166" t="s">
        <v>37</v>
      </c>
      <c r="U254" s="57"/>
      <c r="V254" s="34" t="s">
        <v>173</v>
      </c>
      <c r="W254" s="34"/>
      <c r="X254" s="34"/>
      <c r="Y254" s="59">
        <v>0</v>
      </c>
      <c r="Z254" s="55">
        <v>100</v>
      </c>
      <c r="AA254" s="55">
        <v>0</v>
      </c>
      <c r="AB254" s="34"/>
      <c r="AC254" s="34" t="s">
        <v>165</v>
      </c>
      <c r="AD254" s="234"/>
      <c r="AE254" s="180"/>
      <c r="AF254" s="138">
        <v>47415000</v>
      </c>
      <c r="AG254" s="192">
        <f t="shared" ref="AG254:AG260" si="211">AF254*1.12</f>
        <v>53104800.000000007</v>
      </c>
      <c r="AH254" s="234"/>
      <c r="AI254" s="180"/>
      <c r="AJ254" s="138">
        <v>47415000</v>
      </c>
      <c r="AK254" s="192">
        <f t="shared" ref="AK254:AK269" si="212">AJ254*1.12</f>
        <v>53104800.000000007</v>
      </c>
      <c r="AL254" s="234"/>
      <c r="AM254" s="231"/>
      <c r="AN254" s="231"/>
      <c r="AO254" s="231"/>
      <c r="AP254" s="234"/>
      <c r="AQ254" s="231"/>
      <c r="AR254" s="231"/>
      <c r="AS254" s="231"/>
      <c r="AT254" s="234"/>
      <c r="AU254" s="231"/>
      <c r="AV254" s="231"/>
      <c r="AW254" s="231"/>
      <c r="AX254" s="234"/>
      <c r="AY254" s="186">
        <v>0</v>
      </c>
      <c r="AZ254" s="186">
        <f t="shared" ref="AZ254" si="213">AY254*1.12</f>
        <v>0</v>
      </c>
      <c r="BA254" s="41" t="s">
        <v>168</v>
      </c>
      <c r="BB254" s="30" t="s">
        <v>877</v>
      </c>
      <c r="BC254" s="30" t="s">
        <v>878</v>
      </c>
      <c r="BD254" s="57"/>
      <c r="BE254" s="57"/>
      <c r="BF254" s="57"/>
      <c r="BG254" s="57"/>
      <c r="BH254" s="57"/>
      <c r="BI254" s="57"/>
      <c r="BJ254" s="45"/>
      <c r="BK254" s="45"/>
      <c r="BL254" s="34"/>
      <c r="BM254" s="34"/>
      <c r="BN254" s="233"/>
    </row>
    <row r="255" spans="1:89" s="6" customFormat="1" ht="12.95" customHeight="1" x14ac:dyDescent="0.25">
      <c r="A255" s="228" t="s">
        <v>865</v>
      </c>
      <c r="B255" s="25" t="s">
        <v>311</v>
      </c>
      <c r="C255" s="41" t="s">
        <v>876</v>
      </c>
      <c r="D255" s="137" t="s">
        <v>1011</v>
      </c>
      <c r="E255" s="57"/>
      <c r="F255" s="229"/>
      <c r="G255" s="230" t="s">
        <v>867</v>
      </c>
      <c r="H255" s="199"/>
      <c r="I255" s="199" t="s">
        <v>868</v>
      </c>
      <c r="J255" s="199" t="s">
        <v>868</v>
      </c>
      <c r="K255" s="69" t="s">
        <v>745</v>
      </c>
      <c r="L255" s="199" t="s">
        <v>869</v>
      </c>
      <c r="M255" s="57"/>
      <c r="N255" s="133">
        <v>80</v>
      </c>
      <c r="O255" s="41">
        <v>230000000</v>
      </c>
      <c r="P255" s="70" t="s">
        <v>163</v>
      </c>
      <c r="Q255" s="29" t="s">
        <v>258</v>
      </c>
      <c r="R255" s="163" t="s">
        <v>164</v>
      </c>
      <c r="S255" s="41">
        <v>230000000</v>
      </c>
      <c r="T255" s="166" t="s">
        <v>37</v>
      </c>
      <c r="U255" s="57"/>
      <c r="V255" s="34" t="s">
        <v>316</v>
      </c>
      <c r="W255" s="34"/>
      <c r="X255" s="34"/>
      <c r="Y255" s="59">
        <v>0</v>
      </c>
      <c r="Z255" s="55">
        <v>100</v>
      </c>
      <c r="AA255" s="55">
        <v>0</v>
      </c>
      <c r="AB255" s="34"/>
      <c r="AC255" s="34" t="s">
        <v>165</v>
      </c>
      <c r="AD255" s="234"/>
      <c r="AE255" s="180"/>
      <c r="AF255" s="138">
        <v>47415000</v>
      </c>
      <c r="AG255" s="192">
        <f>AF255*1.12</f>
        <v>53104800.000000007</v>
      </c>
      <c r="AH255" s="234"/>
      <c r="AI255" s="180"/>
      <c r="AJ255" s="138">
        <v>47415000</v>
      </c>
      <c r="AK255" s="192">
        <f>AJ255*1.12</f>
        <v>53104800.000000007</v>
      </c>
      <c r="AL255" s="234"/>
      <c r="AM255" s="231"/>
      <c r="AN255" s="138">
        <v>47415000</v>
      </c>
      <c r="AO255" s="192">
        <f>AN255*1.12</f>
        <v>53104800.000000007</v>
      </c>
      <c r="AP255" s="234"/>
      <c r="AQ255" s="231"/>
      <c r="AR255" s="231"/>
      <c r="AS255" s="231"/>
      <c r="AT255" s="234"/>
      <c r="AU255" s="231"/>
      <c r="AV255" s="231"/>
      <c r="AW255" s="231"/>
      <c r="AX255" s="234"/>
      <c r="AY255" s="186">
        <v>0</v>
      </c>
      <c r="AZ255" s="186">
        <f>AY255*1.12</f>
        <v>0</v>
      </c>
      <c r="BA255" s="41" t="s">
        <v>168</v>
      </c>
      <c r="BB255" s="30" t="s">
        <v>877</v>
      </c>
      <c r="BC255" s="30" t="s">
        <v>878</v>
      </c>
      <c r="BD255" s="57"/>
      <c r="BE255" s="57"/>
      <c r="BF255" s="57"/>
      <c r="BG255" s="57"/>
      <c r="BH255" s="57"/>
      <c r="BI255" s="57"/>
      <c r="BJ255" s="45"/>
      <c r="BK255" s="45"/>
      <c r="BL255" s="34"/>
      <c r="BM255" s="34"/>
      <c r="BN255" s="233"/>
    </row>
    <row r="256" spans="1:89" s="6" customFormat="1" ht="12.95" customHeight="1" x14ac:dyDescent="0.25">
      <c r="A256" s="228" t="s">
        <v>865</v>
      </c>
      <c r="B256" s="25" t="s">
        <v>311</v>
      </c>
      <c r="C256" s="41" t="s">
        <v>876</v>
      </c>
      <c r="D256" s="137" t="s">
        <v>1017</v>
      </c>
      <c r="E256" s="57"/>
      <c r="F256" s="229"/>
      <c r="G256" s="230" t="s">
        <v>867</v>
      </c>
      <c r="H256" s="199"/>
      <c r="I256" s="199" t="s">
        <v>868</v>
      </c>
      <c r="J256" s="199" t="s">
        <v>868</v>
      </c>
      <c r="K256" s="69" t="s">
        <v>745</v>
      </c>
      <c r="L256" s="199" t="s">
        <v>869</v>
      </c>
      <c r="M256" s="57"/>
      <c r="N256" s="133">
        <v>80</v>
      </c>
      <c r="O256" s="41">
        <v>230000000</v>
      </c>
      <c r="P256" s="70" t="s">
        <v>163</v>
      </c>
      <c r="Q256" s="29" t="s">
        <v>257</v>
      </c>
      <c r="R256" s="163" t="s">
        <v>164</v>
      </c>
      <c r="S256" s="41">
        <v>230000000</v>
      </c>
      <c r="T256" s="166" t="s">
        <v>37</v>
      </c>
      <c r="U256" s="57"/>
      <c r="V256" s="34" t="s">
        <v>316</v>
      </c>
      <c r="W256" s="34"/>
      <c r="X256" s="34"/>
      <c r="Y256" s="59">
        <v>0</v>
      </c>
      <c r="Z256" s="55">
        <v>100</v>
      </c>
      <c r="AA256" s="55">
        <v>0</v>
      </c>
      <c r="AB256" s="34"/>
      <c r="AC256" s="34" t="s">
        <v>165</v>
      </c>
      <c r="AD256" s="234"/>
      <c r="AE256" s="180"/>
      <c r="AF256" s="138">
        <v>47415000</v>
      </c>
      <c r="AG256" s="192">
        <f>AF256*1.12</f>
        <v>53104800.000000007</v>
      </c>
      <c r="AH256" s="234"/>
      <c r="AI256" s="180"/>
      <c r="AJ256" s="138">
        <v>47415000</v>
      </c>
      <c r="AK256" s="192">
        <f>AJ256*1.12</f>
        <v>53104800.000000007</v>
      </c>
      <c r="AL256" s="234"/>
      <c r="AM256" s="231"/>
      <c r="AN256" s="138">
        <v>47415000</v>
      </c>
      <c r="AO256" s="192">
        <f>AN256*1.12</f>
        <v>53104800.000000007</v>
      </c>
      <c r="AP256" s="234"/>
      <c r="AQ256" s="231"/>
      <c r="AR256" s="231"/>
      <c r="AS256" s="231"/>
      <c r="AT256" s="234"/>
      <c r="AU256" s="231"/>
      <c r="AV256" s="231"/>
      <c r="AW256" s="231"/>
      <c r="AX256" s="234"/>
      <c r="AY256" s="186">
        <f>AF256+AJ256+AN256+AR256+AV256</f>
        <v>142245000</v>
      </c>
      <c r="AZ256" s="186">
        <f>AY256*1.12</f>
        <v>159314400.00000003</v>
      </c>
      <c r="BA256" s="41" t="s">
        <v>168</v>
      </c>
      <c r="BB256" s="30" t="s">
        <v>877</v>
      </c>
      <c r="BC256" s="30" t="s">
        <v>878</v>
      </c>
      <c r="BD256" s="57"/>
      <c r="BE256" s="57"/>
      <c r="BF256" s="57"/>
      <c r="BG256" s="57"/>
      <c r="BH256" s="57"/>
      <c r="BI256" s="57"/>
      <c r="BJ256" s="45"/>
      <c r="BK256" s="45"/>
      <c r="BL256" s="34"/>
      <c r="BM256" s="34"/>
      <c r="BN256" s="233"/>
    </row>
    <row r="257" spans="1:67" s="6" customFormat="1" ht="12.95" customHeight="1" x14ac:dyDescent="0.25">
      <c r="A257" s="228" t="s">
        <v>865</v>
      </c>
      <c r="B257" s="25" t="s">
        <v>311</v>
      </c>
      <c r="C257" s="41" t="s">
        <v>879</v>
      </c>
      <c r="D257" s="137" t="s">
        <v>973</v>
      </c>
      <c r="E257" s="32"/>
      <c r="F257" s="229"/>
      <c r="G257" s="230" t="s">
        <v>867</v>
      </c>
      <c r="H257" s="199"/>
      <c r="I257" s="199" t="s">
        <v>868</v>
      </c>
      <c r="J257" s="199" t="s">
        <v>868</v>
      </c>
      <c r="K257" s="69" t="s">
        <v>745</v>
      </c>
      <c r="L257" s="199" t="s">
        <v>869</v>
      </c>
      <c r="M257" s="31"/>
      <c r="N257" s="133">
        <v>80</v>
      </c>
      <c r="O257" s="41">
        <v>230000000</v>
      </c>
      <c r="P257" s="70" t="s">
        <v>163</v>
      </c>
      <c r="Q257" s="29" t="s">
        <v>258</v>
      </c>
      <c r="R257" s="163" t="s">
        <v>164</v>
      </c>
      <c r="S257" s="41">
        <v>230000000</v>
      </c>
      <c r="T257" s="166" t="s">
        <v>75</v>
      </c>
      <c r="U257" s="31"/>
      <c r="V257" s="34" t="s">
        <v>173</v>
      </c>
      <c r="W257" s="34"/>
      <c r="X257" s="34"/>
      <c r="Y257" s="59">
        <v>0</v>
      </c>
      <c r="Z257" s="55">
        <v>100</v>
      </c>
      <c r="AA257" s="55">
        <v>0</v>
      </c>
      <c r="AB257" s="34"/>
      <c r="AC257" s="34" t="s">
        <v>165</v>
      </c>
      <c r="AD257" s="214"/>
      <c r="AE257" s="180"/>
      <c r="AF257" s="138">
        <v>17439000</v>
      </c>
      <c r="AG257" s="192">
        <f t="shared" si="211"/>
        <v>19531680</v>
      </c>
      <c r="AH257" s="214"/>
      <c r="AI257" s="180"/>
      <c r="AJ257" s="138">
        <v>17439000</v>
      </c>
      <c r="AK257" s="192">
        <f t="shared" si="212"/>
        <v>19531680</v>
      </c>
      <c r="AL257" s="214"/>
      <c r="AM257" s="214"/>
      <c r="AN257" s="205"/>
      <c r="AO257" s="205"/>
      <c r="AP257" s="214"/>
      <c r="AQ257" s="214"/>
      <c r="AR257" s="205"/>
      <c r="AS257" s="205"/>
      <c r="AT257" s="31"/>
      <c r="AU257" s="31"/>
      <c r="AV257" s="31"/>
      <c r="AW257" s="31"/>
      <c r="AX257" s="31"/>
      <c r="AY257" s="186">
        <v>0</v>
      </c>
      <c r="AZ257" s="186">
        <v>0</v>
      </c>
      <c r="BA257" s="41" t="s">
        <v>168</v>
      </c>
      <c r="BB257" s="30" t="s">
        <v>880</v>
      </c>
      <c r="BC257" s="30" t="s">
        <v>881</v>
      </c>
      <c r="BD257" s="31"/>
      <c r="BE257" s="31"/>
      <c r="BF257" s="52"/>
      <c r="BG257" s="31"/>
      <c r="BH257" s="31"/>
      <c r="BI257" s="52"/>
      <c r="BJ257" s="31"/>
      <c r="BK257" s="31"/>
      <c r="BL257" s="34"/>
      <c r="BM257" s="34"/>
      <c r="BN257" s="233"/>
    </row>
    <row r="258" spans="1:67" s="6" customFormat="1" ht="12.95" customHeight="1" x14ac:dyDescent="0.25">
      <c r="A258" s="228" t="s">
        <v>865</v>
      </c>
      <c r="B258" s="25" t="s">
        <v>311</v>
      </c>
      <c r="C258" s="41" t="s">
        <v>879</v>
      </c>
      <c r="D258" s="137" t="s">
        <v>1012</v>
      </c>
      <c r="E258" s="32"/>
      <c r="F258" s="229"/>
      <c r="G258" s="230" t="s">
        <v>867</v>
      </c>
      <c r="H258" s="199"/>
      <c r="I258" s="199" t="s">
        <v>868</v>
      </c>
      <c r="J258" s="199" t="s">
        <v>868</v>
      </c>
      <c r="K258" s="69" t="s">
        <v>745</v>
      </c>
      <c r="L258" s="199" t="s">
        <v>869</v>
      </c>
      <c r="M258" s="31"/>
      <c r="N258" s="133">
        <v>80</v>
      </c>
      <c r="O258" s="41">
        <v>230000000</v>
      </c>
      <c r="P258" s="70" t="s">
        <v>163</v>
      </c>
      <c r="Q258" s="29" t="s">
        <v>258</v>
      </c>
      <c r="R258" s="163" t="s">
        <v>164</v>
      </c>
      <c r="S258" s="41">
        <v>230000000</v>
      </c>
      <c r="T258" s="166" t="s">
        <v>75</v>
      </c>
      <c r="U258" s="31"/>
      <c r="V258" s="34" t="s">
        <v>316</v>
      </c>
      <c r="W258" s="34"/>
      <c r="X258" s="34"/>
      <c r="Y258" s="59">
        <v>0</v>
      </c>
      <c r="Z258" s="55">
        <v>100</v>
      </c>
      <c r="AA258" s="55">
        <v>0</v>
      </c>
      <c r="AB258" s="34"/>
      <c r="AC258" s="34" t="s">
        <v>165</v>
      </c>
      <c r="AD258" s="214"/>
      <c r="AE258" s="180"/>
      <c r="AF258" s="138">
        <v>17439000</v>
      </c>
      <c r="AG258" s="192">
        <f>AF258*1.12</f>
        <v>19531680</v>
      </c>
      <c r="AH258" s="214"/>
      <c r="AI258" s="180"/>
      <c r="AJ258" s="138">
        <v>17439000</v>
      </c>
      <c r="AK258" s="192">
        <f>AJ258*1.12</f>
        <v>19531680</v>
      </c>
      <c r="AL258" s="214"/>
      <c r="AM258" s="214"/>
      <c r="AN258" s="138">
        <v>17439000</v>
      </c>
      <c r="AO258" s="192">
        <f>AN258*1.12</f>
        <v>19531680</v>
      </c>
      <c r="AP258" s="214"/>
      <c r="AQ258" s="214"/>
      <c r="AR258" s="205"/>
      <c r="AS258" s="205"/>
      <c r="AT258" s="31"/>
      <c r="AU258" s="31"/>
      <c r="AV258" s="31"/>
      <c r="AW258" s="31"/>
      <c r="AX258" s="31"/>
      <c r="AY258" s="186">
        <v>0</v>
      </c>
      <c r="AZ258" s="186">
        <f>AY258*1.12</f>
        <v>0</v>
      </c>
      <c r="BA258" s="41" t="s">
        <v>168</v>
      </c>
      <c r="BB258" s="30" t="s">
        <v>880</v>
      </c>
      <c r="BC258" s="30" t="s">
        <v>881</v>
      </c>
      <c r="BD258" s="31"/>
      <c r="BE258" s="31"/>
      <c r="BF258" s="52"/>
      <c r="BG258" s="31"/>
      <c r="BH258" s="31"/>
      <c r="BI258" s="52"/>
      <c r="BJ258" s="31"/>
      <c r="BK258" s="31"/>
      <c r="BL258" s="34"/>
      <c r="BM258" s="34"/>
      <c r="BN258" s="233"/>
    </row>
    <row r="259" spans="1:67" s="6" customFormat="1" ht="12.95" customHeight="1" x14ac:dyDescent="0.25">
      <c r="A259" s="228" t="s">
        <v>865</v>
      </c>
      <c r="B259" s="25" t="s">
        <v>311</v>
      </c>
      <c r="C259" s="41" t="s">
        <v>879</v>
      </c>
      <c r="D259" s="137" t="s">
        <v>1018</v>
      </c>
      <c r="E259" s="32"/>
      <c r="F259" s="229"/>
      <c r="G259" s="230" t="s">
        <v>867</v>
      </c>
      <c r="H259" s="199"/>
      <c r="I259" s="199" t="s">
        <v>868</v>
      </c>
      <c r="J259" s="199" t="s">
        <v>868</v>
      </c>
      <c r="K259" s="69" t="s">
        <v>745</v>
      </c>
      <c r="L259" s="199" t="s">
        <v>869</v>
      </c>
      <c r="M259" s="31"/>
      <c r="N259" s="133">
        <v>80</v>
      </c>
      <c r="O259" s="41">
        <v>230000000</v>
      </c>
      <c r="P259" s="70" t="s">
        <v>163</v>
      </c>
      <c r="Q259" s="29" t="s">
        <v>257</v>
      </c>
      <c r="R259" s="163" t="s">
        <v>164</v>
      </c>
      <c r="S259" s="41">
        <v>230000000</v>
      </c>
      <c r="T259" s="166" t="s">
        <v>75</v>
      </c>
      <c r="U259" s="31"/>
      <c r="V259" s="34" t="s">
        <v>316</v>
      </c>
      <c r="W259" s="34"/>
      <c r="X259" s="34"/>
      <c r="Y259" s="59">
        <v>0</v>
      </c>
      <c r="Z259" s="55">
        <v>100</v>
      </c>
      <c r="AA259" s="55">
        <v>0</v>
      </c>
      <c r="AB259" s="34"/>
      <c r="AC259" s="34" t="s">
        <v>165</v>
      </c>
      <c r="AD259" s="214"/>
      <c r="AE259" s="180"/>
      <c r="AF259" s="138">
        <v>17439000</v>
      </c>
      <c r="AG259" s="192">
        <f>AF259*1.12</f>
        <v>19531680</v>
      </c>
      <c r="AH259" s="214"/>
      <c r="AI259" s="180"/>
      <c r="AJ259" s="138">
        <v>17439000</v>
      </c>
      <c r="AK259" s="192">
        <f>AJ259*1.12</f>
        <v>19531680</v>
      </c>
      <c r="AL259" s="214"/>
      <c r="AM259" s="214"/>
      <c r="AN259" s="138">
        <v>17439000</v>
      </c>
      <c r="AO259" s="192">
        <f>AN259*1.12</f>
        <v>19531680</v>
      </c>
      <c r="AP259" s="214"/>
      <c r="AQ259" s="214"/>
      <c r="AR259" s="205"/>
      <c r="AS259" s="205"/>
      <c r="AT259" s="31"/>
      <c r="AU259" s="31"/>
      <c r="AV259" s="31"/>
      <c r="AW259" s="31"/>
      <c r="AX259" s="31"/>
      <c r="AY259" s="186">
        <f>AF259+AJ259+AN259+AR259+AV259</f>
        <v>52317000</v>
      </c>
      <c r="AZ259" s="186">
        <f>AY259*1.12</f>
        <v>58595040.000000007</v>
      </c>
      <c r="BA259" s="41" t="s">
        <v>168</v>
      </c>
      <c r="BB259" s="30" t="s">
        <v>880</v>
      </c>
      <c r="BC259" s="30" t="s">
        <v>881</v>
      </c>
      <c r="BD259" s="31"/>
      <c r="BE259" s="31"/>
      <c r="BF259" s="52"/>
      <c r="BG259" s="31"/>
      <c r="BH259" s="31"/>
      <c r="BI259" s="52"/>
      <c r="BJ259" s="31"/>
      <c r="BK259" s="31"/>
      <c r="BL259" s="34"/>
      <c r="BM259" s="34"/>
      <c r="BN259" s="233"/>
    </row>
    <row r="260" spans="1:67" s="6" customFormat="1" ht="12.95" customHeight="1" x14ac:dyDescent="0.25">
      <c r="A260" s="228" t="s">
        <v>865</v>
      </c>
      <c r="B260" s="25" t="s">
        <v>311</v>
      </c>
      <c r="C260" s="41" t="s">
        <v>882</v>
      </c>
      <c r="D260" s="137" t="s">
        <v>974</v>
      </c>
      <c r="E260" s="32"/>
      <c r="F260" s="229"/>
      <c r="G260" s="230" t="s">
        <v>867</v>
      </c>
      <c r="H260" s="199"/>
      <c r="I260" s="199" t="s">
        <v>868</v>
      </c>
      <c r="J260" s="199" t="s">
        <v>868</v>
      </c>
      <c r="K260" s="29" t="s">
        <v>745</v>
      </c>
      <c r="L260" s="199" t="s">
        <v>869</v>
      </c>
      <c r="M260" s="25"/>
      <c r="N260" s="133">
        <v>80</v>
      </c>
      <c r="O260" s="41">
        <v>230000000</v>
      </c>
      <c r="P260" s="70" t="s">
        <v>163</v>
      </c>
      <c r="Q260" s="29" t="s">
        <v>258</v>
      </c>
      <c r="R260" s="163" t="s">
        <v>164</v>
      </c>
      <c r="S260" s="41">
        <v>230000000</v>
      </c>
      <c r="T260" s="166" t="s">
        <v>193</v>
      </c>
      <c r="U260" s="25"/>
      <c r="V260" s="34" t="s">
        <v>173</v>
      </c>
      <c r="W260" s="34"/>
      <c r="X260" s="34"/>
      <c r="Y260" s="59">
        <v>0</v>
      </c>
      <c r="Z260" s="55">
        <v>100</v>
      </c>
      <c r="AA260" s="55">
        <v>0</v>
      </c>
      <c r="AB260" s="34"/>
      <c r="AC260" s="34" t="s">
        <v>165</v>
      </c>
      <c r="AD260" s="25"/>
      <c r="AE260" s="180"/>
      <c r="AF260" s="138">
        <v>18942000</v>
      </c>
      <c r="AG260" s="192">
        <f t="shared" si="211"/>
        <v>21215040.000000004</v>
      </c>
      <c r="AH260" s="25"/>
      <c r="AI260" s="180"/>
      <c r="AJ260" s="138">
        <v>18942000</v>
      </c>
      <c r="AK260" s="192">
        <f t="shared" si="212"/>
        <v>21215040.000000004</v>
      </c>
      <c r="AL260" s="25"/>
      <c r="AM260" s="25"/>
      <c r="AN260" s="25"/>
      <c r="AO260" s="25"/>
      <c r="AP260" s="25"/>
      <c r="AQ260" s="25"/>
      <c r="AR260" s="25"/>
      <c r="AS260" s="25"/>
      <c r="AT260" s="25"/>
      <c r="AU260" s="25"/>
      <c r="AV260" s="25"/>
      <c r="AW260" s="25"/>
      <c r="AX260" s="25"/>
      <c r="AY260" s="186">
        <v>0</v>
      </c>
      <c r="AZ260" s="186">
        <f t="shared" si="192"/>
        <v>0</v>
      </c>
      <c r="BA260" s="41" t="s">
        <v>168</v>
      </c>
      <c r="BB260" s="30" t="s">
        <v>883</v>
      </c>
      <c r="BC260" s="30" t="s">
        <v>884</v>
      </c>
      <c r="BD260" s="25"/>
      <c r="BE260" s="25"/>
      <c r="BF260" s="45"/>
      <c r="BG260" s="25"/>
      <c r="BH260" s="25"/>
      <c r="BI260" s="45"/>
      <c r="BJ260" s="25"/>
      <c r="BK260" s="25"/>
      <c r="BL260" s="34"/>
      <c r="BM260" s="34"/>
      <c r="BN260" s="233"/>
    </row>
    <row r="261" spans="1:67" s="6" customFormat="1" ht="12.95" customHeight="1" x14ac:dyDescent="0.25">
      <c r="A261" s="228" t="s">
        <v>865</v>
      </c>
      <c r="B261" s="25" t="s">
        <v>311</v>
      </c>
      <c r="C261" s="41" t="s">
        <v>882</v>
      </c>
      <c r="D261" s="137" t="s">
        <v>1013</v>
      </c>
      <c r="E261" s="32"/>
      <c r="F261" s="229"/>
      <c r="G261" s="230" t="s">
        <v>867</v>
      </c>
      <c r="H261" s="199"/>
      <c r="I261" s="199" t="s">
        <v>868</v>
      </c>
      <c r="J261" s="199" t="s">
        <v>868</v>
      </c>
      <c r="K261" s="29" t="s">
        <v>745</v>
      </c>
      <c r="L261" s="199" t="s">
        <v>869</v>
      </c>
      <c r="M261" s="25"/>
      <c r="N261" s="133">
        <v>80</v>
      </c>
      <c r="O261" s="41">
        <v>230000000</v>
      </c>
      <c r="P261" s="70" t="s">
        <v>163</v>
      </c>
      <c r="Q261" s="29" t="s">
        <v>258</v>
      </c>
      <c r="R261" s="163" t="s">
        <v>164</v>
      </c>
      <c r="S261" s="41">
        <v>230000000</v>
      </c>
      <c r="T261" s="166" t="s">
        <v>193</v>
      </c>
      <c r="U261" s="25"/>
      <c r="V261" s="34" t="s">
        <v>316</v>
      </c>
      <c r="W261" s="34"/>
      <c r="X261" s="34"/>
      <c r="Y261" s="59">
        <v>0</v>
      </c>
      <c r="Z261" s="55">
        <v>100</v>
      </c>
      <c r="AA261" s="55">
        <v>0</v>
      </c>
      <c r="AB261" s="34"/>
      <c r="AC261" s="34" t="s">
        <v>165</v>
      </c>
      <c r="AD261" s="25"/>
      <c r="AE261" s="180"/>
      <c r="AF261" s="138">
        <v>18942000</v>
      </c>
      <c r="AG261" s="192">
        <f t="shared" ref="AG261:AG262" si="214">AF261*1.12</f>
        <v>21215040.000000004</v>
      </c>
      <c r="AH261" s="25"/>
      <c r="AI261" s="180"/>
      <c r="AJ261" s="138">
        <v>18942000</v>
      </c>
      <c r="AK261" s="192">
        <f t="shared" ref="AK261:AK262" si="215">AJ261*1.12</f>
        <v>21215040.000000004</v>
      </c>
      <c r="AL261" s="25"/>
      <c r="AM261" s="25"/>
      <c r="AN261" s="138">
        <v>18942000</v>
      </c>
      <c r="AO261" s="192">
        <f t="shared" ref="AO261:AO262" si="216">AN261*1.12</f>
        <v>21215040.000000004</v>
      </c>
      <c r="AP261" s="25"/>
      <c r="AQ261" s="25"/>
      <c r="AR261" s="25"/>
      <c r="AS261" s="25"/>
      <c r="AT261" s="25"/>
      <c r="AU261" s="25"/>
      <c r="AV261" s="25"/>
      <c r="AW261" s="25"/>
      <c r="AX261" s="25"/>
      <c r="AY261" s="186">
        <v>0</v>
      </c>
      <c r="AZ261" s="186">
        <f t="shared" ref="AZ261:AZ262" si="217">AY261*1.12</f>
        <v>0</v>
      </c>
      <c r="BA261" s="41" t="s">
        <v>168</v>
      </c>
      <c r="BB261" s="30" t="s">
        <v>883</v>
      </c>
      <c r="BC261" s="30" t="s">
        <v>884</v>
      </c>
      <c r="BD261" s="25"/>
      <c r="BE261" s="25"/>
      <c r="BF261" s="45"/>
      <c r="BG261" s="25"/>
      <c r="BH261" s="25"/>
      <c r="BI261" s="45"/>
      <c r="BJ261" s="25"/>
      <c r="BK261" s="25"/>
      <c r="BL261" s="34"/>
      <c r="BM261" s="34"/>
      <c r="BN261" s="233"/>
    </row>
    <row r="262" spans="1:67" s="6" customFormat="1" ht="12.95" customHeight="1" x14ac:dyDescent="0.25">
      <c r="A262" s="228" t="s">
        <v>865</v>
      </c>
      <c r="B262" s="25" t="s">
        <v>311</v>
      </c>
      <c r="C262" s="41" t="s">
        <v>882</v>
      </c>
      <c r="D262" s="137" t="s">
        <v>1019</v>
      </c>
      <c r="E262" s="32"/>
      <c r="F262" s="229"/>
      <c r="G262" s="230" t="s">
        <v>867</v>
      </c>
      <c r="H262" s="199"/>
      <c r="I262" s="199" t="s">
        <v>868</v>
      </c>
      <c r="J262" s="199" t="s">
        <v>868</v>
      </c>
      <c r="K262" s="29" t="s">
        <v>745</v>
      </c>
      <c r="L262" s="199" t="s">
        <v>869</v>
      </c>
      <c r="M262" s="25"/>
      <c r="N262" s="133">
        <v>80</v>
      </c>
      <c r="O262" s="41">
        <v>230000000</v>
      </c>
      <c r="P262" s="70" t="s">
        <v>163</v>
      </c>
      <c r="Q262" s="29" t="s">
        <v>257</v>
      </c>
      <c r="R262" s="163" t="s">
        <v>164</v>
      </c>
      <c r="S262" s="41">
        <v>230000000</v>
      </c>
      <c r="T262" s="166" t="s">
        <v>193</v>
      </c>
      <c r="U262" s="25"/>
      <c r="V262" s="34" t="s">
        <v>316</v>
      </c>
      <c r="W262" s="34"/>
      <c r="X262" s="34"/>
      <c r="Y262" s="59">
        <v>0</v>
      </c>
      <c r="Z262" s="55">
        <v>100</v>
      </c>
      <c r="AA262" s="55">
        <v>0</v>
      </c>
      <c r="AB262" s="34"/>
      <c r="AC262" s="34" t="s">
        <v>165</v>
      </c>
      <c r="AD262" s="25"/>
      <c r="AE262" s="180"/>
      <c r="AF262" s="138">
        <v>18942000</v>
      </c>
      <c r="AG262" s="192">
        <f t="shared" si="214"/>
        <v>21215040.000000004</v>
      </c>
      <c r="AH262" s="25"/>
      <c r="AI262" s="180"/>
      <c r="AJ262" s="138">
        <v>18942000</v>
      </c>
      <c r="AK262" s="192">
        <f t="shared" si="215"/>
        <v>21215040.000000004</v>
      </c>
      <c r="AL262" s="25"/>
      <c r="AM262" s="25"/>
      <c r="AN262" s="138">
        <v>18942000</v>
      </c>
      <c r="AO262" s="192">
        <f t="shared" si="216"/>
        <v>21215040.000000004</v>
      </c>
      <c r="AP262" s="25"/>
      <c r="AQ262" s="25"/>
      <c r="AR262" s="25"/>
      <c r="AS262" s="25"/>
      <c r="AT262" s="25"/>
      <c r="AU262" s="25"/>
      <c r="AV262" s="25"/>
      <c r="AW262" s="25"/>
      <c r="AX262" s="25"/>
      <c r="AY262" s="186">
        <f t="shared" ref="AY262" si="218">AF262+AJ262+AN262+AR262+AV262</f>
        <v>56826000</v>
      </c>
      <c r="AZ262" s="186">
        <f t="shared" si="217"/>
        <v>63645120.000000007</v>
      </c>
      <c r="BA262" s="41" t="s">
        <v>168</v>
      </c>
      <c r="BB262" s="30" t="s">
        <v>883</v>
      </c>
      <c r="BC262" s="30" t="s">
        <v>884</v>
      </c>
      <c r="BD262" s="25"/>
      <c r="BE262" s="25"/>
      <c r="BF262" s="45"/>
      <c r="BG262" s="25"/>
      <c r="BH262" s="25"/>
      <c r="BI262" s="45"/>
      <c r="BJ262" s="25"/>
      <c r="BK262" s="25"/>
      <c r="BL262" s="34"/>
      <c r="BM262" s="34"/>
      <c r="BN262" s="233"/>
    </row>
    <row r="263" spans="1:67" s="37" customFormat="1" ht="12.95" customHeight="1" x14ac:dyDescent="0.25">
      <c r="A263" s="114" t="s">
        <v>885</v>
      </c>
      <c r="B263" s="25" t="s">
        <v>229</v>
      </c>
      <c r="C263" s="41" t="s">
        <v>886</v>
      </c>
      <c r="D263" s="137" t="s">
        <v>960</v>
      </c>
      <c r="E263" s="29"/>
      <c r="F263" s="216"/>
      <c r="G263" s="30" t="s">
        <v>887</v>
      </c>
      <c r="H263" s="30"/>
      <c r="I263" s="30" t="s">
        <v>888</v>
      </c>
      <c r="J263" s="30" t="s">
        <v>888</v>
      </c>
      <c r="K263" s="235" t="s">
        <v>22</v>
      </c>
      <c r="L263" s="29"/>
      <c r="M263" s="29"/>
      <c r="N263" s="54">
        <v>50</v>
      </c>
      <c r="O263" s="23">
        <v>230000000</v>
      </c>
      <c r="P263" s="23" t="s">
        <v>163</v>
      </c>
      <c r="Q263" s="41" t="s">
        <v>257</v>
      </c>
      <c r="R263" s="23" t="s">
        <v>164</v>
      </c>
      <c r="S263" s="23">
        <v>230000000</v>
      </c>
      <c r="T263" s="27" t="s">
        <v>237</v>
      </c>
      <c r="U263" s="29"/>
      <c r="V263" s="25" t="s">
        <v>316</v>
      </c>
      <c r="W263" s="29"/>
      <c r="X263" s="29"/>
      <c r="Y263" s="39">
        <v>0</v>
      </c>
      <c r="Z263" s="54">
        <v>90</v>
      </c>
      <c r="AA263" s="42">
        <v>10</v>
      </c>
      <c r="AB263" s="29"/>
      <c r="AC263" s="25" t="s">
        <v>165</v>
      </c>
      <c r="AD263" s="54">
        <v>1616</v>
      </c>
      <c r="AE263" s="236"/>
      <c r="AF263" s="236">
        <v>51712000</v>
      </c>
      <c r="AG263" s="237">
        <f>AF263*1.12</f>
        <v>57917440.000000007</v>
      </c>
      <c r="AH263" s="54">
        <v>1335</v>
      </c>
      <c r="AI263" s="236"/>
      <c r="AJ263" s="237">
        <v>42720000</v>
      </c>
      <c r="AK263" s="237">
        <f t="shared" si="212"/>
        <v>47846400.000000007</v>
      </c>
      <c r="AL263" s="54">
        <v>1335</v>
      </c>
      <c r="AM263" s="29"/>
      <c r="AN263" s="237">
        <v>42720000</v>
      </c>
      <c r="AO263" s="237">
        <f t="shared" ref="AO263:AO269" si="219">AN263*1.12</f>
        <v>47846400.000000007</v>
      </c>
      <c r="AP263" s="29"/>
      <c r="AQ263" s="29"/>
      <c r="AR263" s="237"/>
      <c r="AS263" s="237"/>
      <c r="AT263" s="29"/>
      <c r="AU263" s="29"/>
      <c r="AV263" s="237"/>
      <c r="AW263" s="237"/>
      <c r="AX263" s="238">
        <f>AH263+AL263+AP263</f>
        <v>2670</v>
      </c>
      <c r="AY263" s="186">
        <v>0</v>
      </c>
      <c r="AZ263" s="231">
        <f t="shared" si="192"/>
        <v>0</v>
      </c>
      <c r="BA263" s="190">
        <v>120240021112</v>
      </c>
      <c r="BB263" s="35" t="s">
        <v>889</v>
      </c>
      <c r="BC263" s="166" t="s">
        <v>890</v>
      </c>
      <c r="BD263" s="29"/>
      <c r="BE263" s="29"/>
      <c r="BF263" s="29"/>
      <c r="BG263" s="29"/>
      <c r="BH263" s="29"/>
      <c r="BI263" s="29"/>
      <c r="BJ263" s="29"/>
      <c r="BK263" s="29"/>
      <c r="BL263" s="32"/>
      <c r="BM263" s="34" t="s">
        <v>891</v>
      </c>
    </row>
    <row r="264" spans="1:67" s="37" customFormat="1" ht="12.95" customHeight="1" x14ac:dyDescent="0.25">
      <c r="A264" s="367" t="s">
        <v>885</v>
      </c>
      <c r="B264" s="365" t="s">
        <v>229</v>
      </c>
      <c r="C264" s="359" t="s">
        <v>886</v>
      </c>
      <c r="D264" s="364" t="s">
        <v>1057</v>
      </c>
      <c r="E264" s="361"/>
      <c r="F264" s="487"/>
      <c r="G264" s="360" t="s">
        <v>887</v>
      </c>
      <c r="H264" s="360"/>
      <c r="I264" s="360" t="s">
        <v>888</v>
      </c>
      <c r="J264" s="360" t="s">
        <v>888</v>
      </c>
      <c r="K264" s="488" t="s">
        <v>22</v>
      </c>
      <c r="L264" s="361"/>
      <c r="M264" s="361"/>
      <c r="N264" s="455">
        <v>50</v>
      </c>
      <c r="O264" s="486">
        <v>230000000</v>
      </c>
      <c r="P264" s="486" t="s">
        <v>163</v>
      </c>
      <c r="Q264" s="489" t="s">
        <v>258</v>
      </c>
      <c r="R264" s="486" t="s">
        <v>164</v>
      </c>
      <c r="S264" s="486">
        <v>230000000</v>
      </c>
      <c r="T264" s="484" t="s">
        <v>237</v>
      </c>
      <c r="U264" s="361"/>
      <c r="V264" s="365" t="s">
        <v>316</v>
      </c>
      <c r="W264" s="361"/>
      <c r="X264" s="361"/>
      <c r="Y264" s="490">
        <v>0</v>
      </c>
      <c r="Z264" s="455">
        <v>90</v>
      </c>
      <c r="AA264" s="491">
        <v>10</v>
      </c>
      <c r="AB264" s="361"/>
      <c r="AC264" s="365" t="s">
        <v>165</v>
      </c>
      <c r="AD264" s="455">
        <v>1616</v>
      </c>
      <c r="AE264" s="492"/>
      <c r="AF264" s="492">
        <v>51712000</v>
      </c>
      <c r="AG264" s="493">
        <v>57917440.000000007</v>
      </c>
      <c r="AH264" s="455">
        <v>1335</v>
      </c>
      <c r="AI264" s="492"/>
      <c r="AJ264" s="493">
        <v>42720000</v>
      </c>
      <c r="AK264" s="493">
        <v>47846400.000000007</v>
      </c>
      <c r="AL264" s="455">
        <v>1335</v>
      </c>
      <c r="AM264" s="361"/>
      <c r="AN264" s="493">
        <v>42720000</v>
      </c>
      <c r="AO264" s="493">
        <v>47846400.000000007</v>
      </c>
      <c r="AP264" s="361"/>
      <c r="AQ264" s="361"/>
      <c r="AR264" s="493"/>
      <c r="AS264" s="493"/>
      <c r="AT264" s="361"/>
      <c r="AU264" s="361"/>
      <c r="AV264" s="493"/>
      <c r="AW264" s="493"/>
      <c r="AX264" s="494">
        <v>2670</v>
      </c>
      <c r="AY264" s="495">
        <v>137152000</v>
      </c>
      <c r="AZ264" s="369">
        <v>153610240</v>
      </c>
      <c r="BA264" s="481">
        <v>120240021112</v>
      </c>
      <c r="BB264" s="446" t="s">
        <v>889</v>
      </c>
      <c r="BC264" s="374" t="s">
        <v>890</v>
      </c>
      <c r="BD264" s="361"/>
      <c r="BE264" s="361"/>
      <c r="BF264" s="361"/>
      <c r="BG264" s="361"/>
      <c r="BH264" s="361"/>
      <c r="BI264" s="361"/>
      <c r="BJ264" s="361"/>
      <c r="BK264" s="361"/>
      <c r="BL264" s="372"/>
      <c r="BM264" s="363" t="s">
        <v>891</v>
      </c>
    </row>
    <row r="265" spans="1:67" s="37" customFormat="1" ht="12.95" customHeight="1" x14ac:dyDescent="0.25">
      <c r="A265" s="114" t="s">
        <v>885</v>
      </c>
      <c r="B265" s="25" t="s">
        <v>229</v>
      </c>
      <c r="C265" s="41" t="s">
        <v>892</v>
      </c>
      <c r="D265" s="137" t="s">
        <v>961</v>
      </c>
      <c r="E265" s="29"/>
      <c r="F265" s="216"/>
      <c r="G265" s="30" t="s">
        <v>887</v>
      </c>
      <c r="H265" s="30"/>
      <c r="I265" s="30" t="s">
        <v>888</v>
      </c>
      <c r="J265" s="30" t="s">
        <v>888</v>
      </c>
      <c r="K265" s="235" t="s">
        <v>22</v>
      </c>
      <c r="L265" s="29"/>
      <c r="M265" s="29"/>
      <c r="N265" s="54">
        <v>50</v>
      </c>
      <c r="O265" s="23">
        <v>230000000</v>
      </c>
      <c r="P265" s="23" t="s">
        <v>163</v>
      </c>
      <c r="Q265" s="41" t="s">
        <v>257</v>
      </c>
      <c r="R265" s="23" t="s">
        <v>164</v>
      </c>
      <c r="S265" s="23">
        <v>230000000</v>
      </c>
      <c r="T265" s="30" t="s">
        <v>893</v>
      </c>
      <c r="U265" s="29"/>
      <c r="V265" s="25" t="s">
        <v>316</v>
      </c>
      <c r="W265" s="29"/>
      <c r="X265" s="29"/>
      <c r="Y265" s="39">
        <v>0</v>
      </c>
      <c r="Z265" s="54">
        <v>90</v>
      </c>
      <c r="AA265" s="42">
        <v>10</v>
      </c>
      <c r="AB265" s="29"/>
      <c r="AC265" s="25" t="s">
        <v>165</v>
      </c>
      <c r="AD265" s="54">
        <v>1416</v>
      </c>
      <c r="AE265" s="236"/>
      <c r="AF265" s="236">
        <v>45312000</v>
      </c>
      <c r="AG265" s="237">
        <f t="shared" ref="AG265:AG269" si="220">AF265*1.12</f>
        <v>50749440.000000007</v>
      </c>
      <c r="AH265" s="54">
        <v>1206</v>
      </c>
      <c r="AI265" s="236"/>
      <c r="AJ265" s="237">
        <v>38592000</v>
      </c>
      <c r="AK265" s="237">
        <f t="shared" si="212"/>
        <v>43223040.000000007</v>
      </c>
      <c r="AL265" s="54">
        <v>1206</v>
      </c>
      <c r="AM265" s="29"/>
      <c r="AN265" s="237">
        <v>38592000</v>
      </c>
      <c r="AO265" s="237">
        <f t="shared" si="219"/>
        <v>43223040.000000007</v>
      </c>
      <c r="AP265" s="29"/>
      <c r="AQ265" s="29"/>
      <c r="AR265" s="237"/>
      <c r="AS265" s="237"/>
      <c r="AT265" s="29"/>
      <c r="AU265" s="29"/>
      <c r="AV265" s="237"/>
      <c r="AW265" s="237"/>
      <c r="AX265" s="238">
        <f t="shared" ref="AX265:AX269" si="221">AH265+AL265+AP265</f>
        <v>2412</v>
      </c>
      <c r="AY265" s="186">
        <v>0</v>
      </c>
      <c r="AZ265" s="231">
        <f t="shared" si="192"/>
        <v>0</v>
      </c>
      <c r="BA265" s="190">
        <v>120240021112</v>
      </c>
      <c r="BB265" s="35" t="s">
        <v>894</v>
      </c>
      <c r="BC265" s="166" t="s">
        <v>895</v>
      </c>
      <c r="BD265" s="29"/>
      <c r="BE265" s="29"/>
      <c r="BF265" s="29"/>
      <c r="BG265" s="29"/>
      <c r="BH265" s="29"/>
      <c r="BI265" s="29"/>
      <c r="BJ265" s="29"/>
      <c r="BK265" s="29"/>
      <c r="BL265" s="32"/>
      <c r="BM265" s="34" t="s">
        <v>891</v>
      </c>
    </row>
    <row r="266" spans="1:67" s="37" customFormat="1" ht="12.95" customHeight="1" x14ac:dyDescent="0.25">
      <c r="A266" s="367" t="s">
        <v>885</v>
      </c>
      <c r="B266" s="365" t="s">
        <v>229</v>
      </c>
      <c r="C266" s="359" t="s">
        <v>892</v>
      </c>
      <c r="D266" s="364" t="s">
        <v>1058</v>
      </c>
      <c r="E266" s="361"/>
      <c r="F266" s="487"/>
      <c r="G266" s="360" t="s">
        <v>887</v>
      </c>
      <c r="H266" s="360"/>
      <c r="I266" s="360" t="s">
        <v>888</v>
      </c>
      <c r="J266" s="360" t="s">
        <v>888</v>
      </c>
      <c r="K266" s="488" t="s">
        <v>22</v>
      </c>
      <c r="L266" s="361"/>
      <c r="M266" s="361"/>
      <c r="N266" s="455">
        <v>50</v>
      </c>
      <c r="O266" s="486">
        <v>230000000</v>
      </c>
      <c r="P266" s="486" t="s">
        <v>163</v>
      </c>
      <c r="Q266" s="489" t="s">
        <v>258</v>
      </c>
      <c r="R266" s="486" t="s">
        <v>164</v>
      </c>
      <c r="S266" s="486">
        <v>230000000</v>
      </c>
      <c r="T266" s="360" t="s">
        <v>893</v>
      </c>
      <c r="U266" s="361"/>
      <c r="V266" s="365" t="s">
        <v>316</v>
      </c>
      <c r="W266" s="361"/>
      <c r="X266" s="361"/>
      <c r="Y266" s="490">
        <v>0</v>
      </c>
      <c r="Z266" s="455">
        <v>90</v>
      </c>
      <c r="AA266" s="491">
        <v>10</v>
      </c>
      <c r="AB266" s="361"/>
      <c r="AC266" s="365" t="s">
        <v>165</v>
      </c>
      <c r="AD266" s="455">
        <v>1416</v>
      </c>
      <c r="AE266" s="492"/>
      <c r="AF266" s="492">
        <v>45312000</v>
      </c>
      <c r="AG266" s="493">
        <v>50749440.000000007</v>
      </c>
      <c r="AH266" s="455">
        <v>1206</v>
      </c>
      <c r="AI266" s="492"/>
      <c r="AJ266" s="493">
        <v>38592000</v>
      </c>
      <c r="AK266" s="493">
        <v>43223040.000000007</v>
      </c>
      <c r="AL266" s="455">
        <v>1206</v>
      </c>
      <c r="AM266" s="361"/>
      <c r="AN266" s="493">
        <v>38592000</v>
      </c>
      <c r="AO266" s="493">
        <v>43223040.000000007</v>
      </c>
      <c r="AP266" s="361"/>
      <c r="AQ266" s="361"/>
      <c r="AR266" s="493"/>
      <c r="AS266" s="493"/>
      <c r="AT266" s="361"/>
      <c r="AU266" s="361"/>
      <c r="AV266" s="493"/>
      <c r="AW266" s="493"/>
      <c r="AX266" s="494">
        <v>2412</v>
      </c>
      <c r="AY266" s="495">
        <v>122496000</v>
      </c>
      <c r="AZ266" s="369">
        <v>137195520</v>
      </c>
      <c r="BA266" s="481">
        <v>120240021112</v>
      </c>
      <c r="BB266" s="446" t="s">
        <v>894</v>
      </c>
      <c r="BC266" s="374" t="s">
        <v>895</v>
      </c>
      <c r="BD266" s="361"/>
      <c r="BE266" s="361"/>
      <c r="BF266" s="361"/>
      <c r="BG266" s="361"/>
      <c r="BH266" s="361"/>
      <c r="BI266" s="361"/>
      <c r="BJ266" s="361"/>
      <c r="BK266" s="361"/>
      <c r="BL266" s="372"/>
      <c r="BM266" s="363" t="s">
        <v>891</v>
      </c>
    </row>
    <row r="267" spans="1:67" s="37" customFormat="1" ht="12.95" customHeight="1" x14ac:dyDescent="0.25">
      <c r="A267" s="114" t="s">
        <v>885</v>
      </c>
      <c r="B267" s="25" t="s">
        <v>229</v>
      </c>
      <c r="C267" s="41" t="s">
        <v>896</v>
      </c>
      <c r="D267" s="137" t="s">
        <v>962</v>
      </c>
      <c r="E267" s="29"/>
      <c r="F267" s="216"/>
      <c r="G267" s="30" t="s">
        <v>887</v>
      </c>
      <c r="H267" s="30"/>
      <c r="I267" s="30" t="s">
        <v>888</v>
      </c>
      <c r="J267" s="30" t="s">
        <v>888</v>
      </c>
      <c r="K267" s="235" t="s">
        <v>22</v>
      </c>
      <c r="L267" s="29"/>
      <c r="M267" s="29"/>
      <c r="N267" s="54">
        <v>50</v>
      </c>
      <c r="O267" s="23">
        <v>230000000</v>
      </c>
      <c r="P267" s="23" t="s">
        <v>163</v>
      </c>
      <c r="Q267" s="41" t="s">
        <v>257</v>
      </c>
      <c r="R267" s="23" t="s">
        <v>164</v>
      </c>
      <c r="S267" s="23">
        <v>230000000</v>
      </c>
      <c r="T267" s="30" t="s">
        <v>193</v>
      </c>
      <c r="U267" s="29"/>
      <c r="V267" s="25" t="s">
        <v>316</v>
      </c>
      <c r="W267" s="29"/>
      <c r="X267" s="29"/>
      <c r="Y267" s="39">
        <v>0</v>
      </c>
      <c r="Z267" s="54">
        <v>90</v>
      </c>
      <c r="AA267" s="42">
        <v>10</v>
      </c>
      <c r="AB267" s="29"/>
      <c r="AC267" s="25" t="s">
        <v>165</v>
      </c>
      <c r="AD267" s="54">
        <v>1083</v>
      </c>
      <c r="AE267" s="236"/>
      <c r="AF267" s="236">
        <v>34656000</v>
      </c>
      <c r="AG267" s="237">
        <f t="shared" si="220"/>
        <v>38814720</v>
      </c>
      <c r="AH267" s="54">
        <v>905</v>
      </c>
      <c r="AI267" s="236"/>
      <c r="AJ267" s="237">
        <v>28960000</v>
      </c>
      <c r="AK267" s="237">
        <f t="shared" si="212"/>
        <v>32435200.000000004</v>
      </c>
      <c r="AL267" s="54">
        <v>905</v>
      </c>
      <c r="AM267" s="29"/>
      <c r="AN267" s="237">
        <v>28960000</v>
      </c>
      <c r="AO267" s="237">
        <f t="shared" si="219"/>
        <v>32435200.000000004</v>
      </c>
      <c r="AP267" s="29"/>
      <c r="AQ267" s="29"/>
      <c r="AR267" s="237"/>
      <c r="AS267" s="237"/>
      <c r="AT267" s="29"/>
      <c r="AU267" s="29"/>
      <c r="AV267" s="237"/>
      <c r="AW267" s="237"/>
      <c r="AX267" s="238">
        <f t="shared" si="221"/>
        <v>1810</v>
      </c>
      <c r="AY267" s="186">
        <v>0</v>
      </c>
      <c r="AZ267" s="231">
        <f>AY267*1.12</f>
        <v>0</v>
      </c>
      <c r="BA267" s="190">
        <v>120240021112</v>
      </c>
      <c r="BB267" s="35" t="s">
        <v>897</v>
      </c>
      <c r="BC267" s="166" t="s">
        <v>898</v>
      </c>
      <c r="BD267" s="29"/>
      <c r="BE267" s="29"/>
      <c r="BF267" s="29"/>
      <c r="BG267" s="29"/>
      <c r="BH267" s="29"/>
      <c r="BI267" s="29"/>
      <c r="BJ267" s="29"/>
      <c r="BK267" s="29"/>
      <c r="BL267" s="32"/>
      <c r="BM267" s="34" t="s">
        <v>891</v>
      </c>
    </row>
    <row r="268" spans="1:67" s="37" customFormat="1" ht="12.95" customHeight="1" x14ac:dyDescent="0.25">
      <c r="A268" s="367" t="s">
        <v>885</v>
      </c>
      <c r="B268" s="365" t="s">
        <v>229</v>
      </c>
      <c r="C268" s="359" t="s">
        <v>896</v>
      </c>
      <c r="D268" s="364" t="s">
        <v>1059</v>
      </c>
      <c r="E268" s="361"/>
      <c r="F268" s="487"/>
      <c r="G268" s="360" t="s">
        <v>887</v>
      </c>
      <c r="H268" s="360"/>
      <c r="I268" s="360" t="s">
        <v>888</v>
      </c>
      <c r="J268" s="360" t="s">
        <v>888</v>
      </c>
      <c r="K268" s="488" t="s">
        <v>22</v>
      </c>
      <c r="L268" s="361"/>
      <c r="M268" s="361"/>
      <c r="N268" s="455">
        <v>50</v>
      </c>
      <c r="O268" s="486">
        <v>230000000</v>
      </c>
      <c r="P268" s="486" t="s">
        <v>163</v>
      </c>
      <c r="Q268" s="489" t="s">
        <v>258</v>
      </c>
      <c r="R268" s="486" t="s">
        <v>164</v>
      </c>
      <c r="S268" s="486">
        <v>230000000</v>
      </c>
      <c r="T268" s="360" t="s">
        <v>193</v>
      </c>
      <c r="U268" s="361"/>
      <c r="V268" s="365" t="s">
        <v>316</v>
      </c>
      <c r="W268" s="361"/>
      <c r="X268" s="361"/>
      <c r="Y268" s="490">
        <v>0</v>
      </c>
      <c r="Z268" s="455">
        <v>90</v>
      </c>
      <c r="AA268" s="491">
        <v>10</v>
      </c>
      <c r="AB268" s="361"/>
      <c r="AC268" s="365" t="s">
        <v>165</v>
      </c>
      <c r="AD268" s="455">
        <v>1083</v>
      </c>
      <c r="AE268" s="492"/>
      <c r="AF268" s="492">
        <v>34656000</v>
      </c>
      <c r="AG268" s="493">
        <v>38814720</v>
      </c>
      <c r="AH268" s="455">
        <v>905</v>
      </c>
      <c r="AI268" s="492"/>
      <c r="AJ268" s="493">
        <v>28960000</v>
      </c>
      <c r="AK268" s="493">
        <v>32435200.000000004</v>
      </c>
      <c r="AL268" s="455">
        <v>905</v>
      </c>
      <c r="AM268" s="361"/>
      <c r="AN268" s="493">
        <v>28960000</v>
      </c>
      <c r="AO268" s="493">
        <v>32435200.000000004</v>
      </c>
      <c r="AP268" s="361"/>
      <c r="AQ268" s="361"/>
      <c r="AR268" s="493"/>
      <c r="AS268" s="493"/>
      <c r="AT268" s="361"/>
      <c r="AU268" s="361"/>
      <c r="AV268" s="493"/>
      <c r="AW268" s="493"/>
      <c r="AX268" s="494">
        <v>1810</v>
      </c>
      <c r="AY268" s="495">
        <v>92576000</v>
      </c>
      <c r="AZ268" s="369">
        <v>103685120.00000001</v>
      </c>
      <c r="BA268" s="481">
        <v>120240021112</v>
      </c>
      <c r="BB268" s="446" t="s">
        <v>897</v>
      </c>
      <c r="BC268" s="374" t="s">
        <v>898</v>
      </c>
      <c r="BD268" s="361"/>
      <c r="BE268" s="361"/>
      <c r="BF268" s="361"/>
      <c r="BG268" s="361"/>
      <c r="BH268" s="361"/>
      <c r="BI268" s="361"/>
      <c r="BJ268" s="361"/>
      <c r="BK268" s="361"/>
      <c r="BL268" s="372"/>
      <c r="BM268" s="363" t="s">
        <v>891</v>
      </c>
    </row>
    <row r="269" spans="1:67" s="37" customFormat="1" ht="12.95" customHeight="1" x14ac:dyDescent="0.25">
      <c r="A269" s="114" t="s">
        <v>885</v>
      </c>
      <c r="B269" s="25" t="s">
        <v>229</v>
      </c>
      <c r="C269" s="41" t="s">
        <v>899</v>
      </c>
      <c r="D269" s="137" t="s">
        <v>963</v>
      </c>
      <c r="E269" s="42"/>
      <c r="F269" s="239"/>
      <c r="G269" s="30" t="s">
        <v>887</v>
      </c>
      <c r="H269" s="30"/>
      <c r="I269" s="30" t="s">
        <v>888</v>
      </c>
      <c r="J269" s="30" t="s">
        <v>888</v>
      </c>
      <c r="K269" s="240" t="s">
        <v>22</v>
      </c>
      <c r="L269" s="35"/>
      <c r="M269" s="29"/>
      <c r="N269" s="42">
        <v>50</v>
      </c>
      <c r="O269" s="26">
        <v>230000000</v>
      </c>
      <c r="P269" s="23" t="s">
        <v>163</v>
      </c>
      <c r="Q269" s="41" t="s">
        <v>257</v>
      </c>
      <c r="R269" s="29" t="s">
        <v>164</v>
      </c>
      <c r="S269" s="29">
        <v>230000000</v>
      </c>
      <c r="T269" s="30" t="s">
        <v>75</v>
      </c>
      <c r="U269" s="42"/>
      <c r="V269" s="25" t="s">
        <v>316</v>
      </c>
      <c r="W269" s="42"/>
      <c r="X269" s="42"/>
      <c r="Y269" s="39">
        <v>0</v>
      </c>
      <c r="Z269" s="54">
        <v>90</v>
      </c>
      <c r="AA269" s="42">
        <v>10</v>
      </c>
      <c r="AB269" s="42"/>
      <c r="AC269" s="25" t="s">
        <v>165</v>
      </c>
      <c r="AD269" s="54">
        <v>1128</v>
      </c>
      <c r="AE269" s="236"/>
      <c r="AF269" s="237">
        <v>36096000</v>
      </c>
      <c r="AG269" s="237">
        <f t="shared" si="220"/>
        <v>40427520.000000007</v>
      </c>
      <c r="AH269" s="54">
        <v>862</v>
      </c>
      <c r="AI269" s="236"/>
      <c r="AJ269" s="237">
        <v>27584000</v>
      </c>
      <c r="AK269" s="237">
        <f t="shared" si="212"/>
        <v>30894080.000000004</v>
      </c>
      <c r="AL269" s="54">
        <v>862</v>
      </c>
      <c r="AM269" s="42"/>
      <c r="AN269" s="237">
        <v>27584000</v>
      </c>
      <c r="AO269" s="237">
        <f t="shared" si="219"/>
        <v>30894080.000000004</v>
      </c>
      <c r="AP269" s="42"/>
      <c r="AQ269" s="42"/>
      <c r="AR269" s="237"/>
      <c r="AS269" s="237"/>
      <c r="AT269" s="42"/>
      <c r="AU269" s="42"/>
      <c r="AV269" s="237"/>
      <c r="AW269" s="237"/>
      <c r="AX269" s="238">
        <f t="shared" si="221"/>
        <v>1724</v>
      </c>
      <c r="AY269" s="186">
        <v>0</v>
      </c>
      <c r="AZ269" s="231">
        <f t="shared" ref="AZ269" si="222">AY269*1.12</f>
        <v>0</v>
      </c>
      <c r="BA269" s="54">
        <v>120240021112</v>
      </c>
      <c r="BB269" s="30" t="s">
        <v>900</v>
      </c>
      <c r="BC269" s="30" t="s">
        <v>901</v>
      </c>
      <c r="BD269" s="42"/>
      <c r="BE269" s="42"/>
      <c r="BF269" s="42"/>
      <c r="BG269" s="42"/>
      <c r="BH269" s="42"/>
      <c r="BI269" s="42"/>
      <c r="BJ269" s="42"/>
      <c r="BK269" s="42"/>
      <c r="BL269" s="42"/>
      <c r="BM269" s="34" t="s">
        <v>891</v>
      </c>
    </row>
    <row r="270" spans="1:67" s="37" customFormat="1" ht="12.95" customHeight="1" x14ac:dyDescent="0.25">
      <c r="A270" s="367" t="s">
        <v>885</v>
      </c>
      <c r="B270" s="365" t="s">
        <v>229</v>
      </c>
      <c r="C270" s="359" t="s">
        <v>899</v>
      </c>
      <c r="D270" s="364" t="s">
        <v>1060</v>
      </c>
      <c r="E270" s="491"/>
      <c r="F270" s="496"/>
      <c r="G270" s="360" t="s">
        <v>887</v>
      </c>
      <c r="H270" s="360"/>
      <c r="I270" s="360" t="s">
        <v>888</v>
      </c>
      <c r="J270" s="360" t="s">
        <v>888</v>
      </c>
      <c r="K270" s="497" t="s">
        <v>22</v>
      </c>
      <c r="L270" s="446"/>
      <c r="M270" s="361"/>
      <c r="N270" s="491">
        <v>50</v>
      </c>
      <c r="O270" s="456">
        <v>230000000</v>
      </c>
      <c r="P270" s="486" t="s">
        <v>163</v>
      </c>
      <c r="Q270" s="489" t="s">
        <v>258</v>
      </c>
      <c r="R270" s="361" t="s">
        <v>164</v>
      </c>
      <c r="S270" s="361">
        <v>230000000</v>
      </c>
      <c r="T270" s="360" t="s">
        <v>75</v>
      </c>
      <c r="U270" s="491"/>
      <c r="V270" s="365" t="s">
        <v>316</v>
      </c>
      <c r="W270" s="491"/>
      <c r="X270" s="491"/>
      <c r="Y270" s="490">
        <v>0</v>
      </c>
      <c r="Z270" s="455">
        <v>90</v>
      </c>
      <c r="AA270" s="491">
        <v>10</v>
      </c>
      <c r="AB270" s="491"/>
      <c r="AC270" s="365" t="s">
        <v>165</v>
      </c>
      <c r="AD270" s="455">
        <v>1128</v>
      </c>
      <c r="AE270" s="492"/>
      <c r="AF270" s="493">
        <v>36096000</v>
      </c>
      <c r="AG270" s="493">
        <v>40427520.000000007</v>
      </c>
      <c r="AH270" s="455">
        <v>862</v>
      </c>
      <c r="AI270" s="492"/>
      <c r="AJ270" s="493">
        <v>27584000</v>
      </c>
      <c r="AK270" s="493">
        <v>30894080.000000004</v>
      </c>
      <c r="AL270" s="455">
        <v>862</v>
      </c>
      <c r="AM270" s="491"/>
      <c r="AN270" s="493">
        <v>27584000</v>
      </c>
      <c r="AO270" s="493">
        <v>30894080.000000004</v>
      </c>
      <c r="AP270" s="491"/>
      <c r="AQ270" s="491"/>
      <c r="AR270" s="493"/>
      <c r="AS270" s="493"/>
      <c r="AT270" s="491"/>
      <c r="AU270" s="491"/>
      <c r="AV270" s="493"/>
      <c r="AW270" s="493"/>
      <c r="AX270" s="494">
        <v>1724</v>
      </c>
      <c r="AY270" s="495">
        <v>91264000</v>
      </c>
      <c r="AZ270" s="369">
        <v>102215680.00000001</v>
      </c>
      <c r="BA270" s="455">
        <v>120240021112</v>
      </c>
      <c r="BB270" s="360" t="s">
        <v>900</v>
      </c>
      <c r="BC270" s="360" t="s">
        <v>901</v>
      </c>
      <c r="BD270" s="491"/>
      <c r="BE270" s="491"/>
      <c r="BF270" s="491"/>
      <c r="BG270" s="491"/>
      <c r="BH270" s="491"/>
      <c r="BI270" s="491"/>
      <c r="BJ270" s="491"/>
      <c r="BK270" s="491"/>
      <c r="BL270" s="491"/>
      <c r="BM270" s="363" t="s">
        <v>891</v>
      </c>
    </row>
    <row r="271" spans="1:67" s="407" customFormat="1" ht="12.95" customHeight="1" x14ac:dyDescent="0.2">
      <c r="A271" s="29" t="s">
        <v>987</v>
      </c>
      <c r="B271" s="47"/>
      <c r="C271" s="41" t="s">
        <v>988</v>
      </c>
      <c r="D271" s="392" t="s">
        <v>1014</v>
      </c>
      <c r="E271" s="392"/>
      <c r="F271" s="393"/>
      <c r="G271" s="394" t="s">
        <v>989</v>
      </c>
      <c r="H271" s="394"/>
      <c r="I271" s="394" t="s">
        <v>990</v>
      </c>
      <c r="J271" s="394" t="s">
        <v>991</v>
      </c>
      <c r="K271" s="395" t="s">
        <v>765</v>
      </c>
      <c r="L271" s="47" t="s">
        <v>766</v>
      </c>
      <c r="M271" s="47"/>
      <c r="N271" s="29">
        <v>100</v>
      </c>
      <c r="O271" s="34">
        <v>230000000</v>
      </c>
      <c r="P271" s="377" t="s">
        <v>188</v>
      </c>
      <c r="Q271" s="396" t="s">
        <v>257</v>
      </c>
      <c r="R271" s="377" t="s">
        <v>164</v>
      </c>
      <c r="S271" s="34">
        <v>230000000</v>
      </c>
      <c r="T271" s="377" t="s">
        <v>35</v>
      </c>
      <c r="U271" s="47"/>
      <c r="V271" s="163" t="s">
        <v>316</v>
      </c>
      <c r="W271" s="397"/>
      <c r="X271" s="397"/>
      <c r="Y271" s="398" t="s">
        <v>192</v>
      </c>
      <c r="Z271" s="398" t="s">
        <v>192</v>
      </c>
      <c r="AA271" s="398" t="s">
        <v>191</v>
      </c>
      <c r="AB271" s="47"/>
      <c r="AC271" s="380" t="s">
        <v>165</v>
      </c>
      <c r="AD271" s="399"/>
      <c r="AE271" s="400"/>
      <c r="AF271" s="401">
        <v>89285.71</v>
      </c>
      <c r="AG271" s="401">
        <f>AF271*1.12</f>
        <v>99999.995200000019</v>
      </c>
      <c r="AH271" s="399"/>
      <c r="AI271" s="400"/>
      <c r="AJ271" s="401">
        <v>89285.71</v>
      </c>
      <c r="AK271" s="401">
        <f>AJ271*1.12</f>
        <v>99999.995200000019</v>
      </c>
      <c r="AL271" s="402"/>
      <c r="AM271" s="402"/>
      <c r="AN271" s="401">
        <v>89285.71</v>
      </c>
      <c r="AO271" s="401">
        <f>AN271*1.12</f>
        <v>99999.995200000019</v>
      </c>
      <c r="AP271" s="402"/>
      <c r="AQ271" s="402"/>
      <c r="AR271" s="403"/>
      <c r="AS271" s="402"/>
      <c r="AT271" s="402"/>
      <c r="AU271" s="402"/>
      <c r="AV271" s="402"/>
      <c r="AW271" s="402"/>
      <c r="AX271" s="399"/>
      <c r="AY271" s="388">
        <f>AF271+AJ271+AN271+AR271+AV271</f>
        <v>267857.13</v>
      </c>
      <c r="AZ271" s="388">
        <v>300000</v>
      </c>
      <c r="BA271" s="23" t="s">
        <v>168</v>
      </c>
      <c r="BB271" s="115" t="s">
        <v>992</v>
      </c>
      <c r="BC271" s="394" t="s">
        <v>991</v>
      </c>
      <c r="BD271" s="47"/>
      <c r="BE271" s="47"/>
      <c r="BF271" s="47"/>
      <c r="BG271" s="47"/>
      <c r="BH271" s="398"/>
      <c r="BI271" s="404"/>
      <c r="BJ271" s="404"/>
      <c r="BK271" s="404"/>
      <c r="BL271" s="394"/>
      <c r="BM271" s="394" t="s">
        <v>993</v>
      </c>
      <c r="BN271" s="405"/>
      <c r="BO271" s="406"/>
    </row>
    <row r="272" spans="1:67" s="6" customFormat="1" ht="12.95" customHeight="1" x14ac:dyDescent="0.25">
      <c r="A272" s="536" t="s">
        <v>1078</v>
      </c>
      <c r="B272" s="537" t="s">
        <v>311</v>
      </c>
      <c r="C272" s="538" t="s">
        <v>1079</v>
      </c>
      <c r="D272" s="548" t="s">
        <v>1085</v>
      </c>
      <c r="E272" s="539"/>
      <c r="F272" s="540"/>
      <c r="G272" s="416" t="s">
        <v>1080</v>
      </c>
      <c r="H272" s="434" t="s">
        <v>1081</v>
      </c>
      <c r="I272" s="434" t="s">
        <v>1081</v>
      </c>
      <c r="J272" s="434" t="s">
        <v>1082</v>
      </c>
      <c r="K272" s="537" t="s">
        <v>9</v>
      </c>
      <c r="L272" s="537" t="s">
        <v>1083</v>
      </c>
      <c r="M272" s="537"/>
      <c r="N272" s="427">
        <v>45</v>
      </c>
      <c r="O272" s="427">
        <v>230000000</v>
      </c>
      <c r="P272" s="541" t="s">
        <v>188</v>
      </c>
      <c r="Q272" s="538" t="s">
        <v>258</v>
      </c>
      <c r="R272" s="436" t="s">
        <v>164</v>
      </c>
      <c r="S272" s="427">
        <v>230000000</v>
      </c>
      <c r="T272" s="542" t="s">
        <v>1084</v>
      </c>
      <c r="U272" s="537"/>
      <c r="V272" s="436" t="s">
        <v>343</v>
      </c>
      <c r="W272" s="537"/>
      <c r="X272" s="436"/>
      <c r="Y272" s="428">
        <v>0</v>
      </c>
      <c r="Z272" s="427">
        <v>100</v>
      </c>
      <c r="AA272" s="428">
        <v>0</v>
      </c>
      <c r="AB272" s="537"/>
      <c r="AC272" s="537" t="s">
        <v>259</v>
      </c>
      <c r="AD272" s="537"/>
      <c r="AE272" s="543"/>
      <c r="AF272" s="544">
        <v>3165834.40173</v>
      </c>
      <c r="AG272" s="545">
        <f>AF272*1.12</f>
        <v>3545734.5299376003</v>
      </c>
      <c r="AH272" s="537"/>
      <c r="AI272" s="537"/>
      <c r="AJ272" s="544">
        <v>3324126.1218165001</v>
      </c>
      <c r="AK272" s="545">
        <f>AJ272*1.12</f>
        <v>3723021.2564344807</v>
      </c>
      <c r="AL272" s="545"/>
      <c r="AM272" s="545"/>
      <c r="AN272" s="544">
        <v>3490332.42790733</v>
      </c>
      <c r="AO272" s="545">
        <f>AN272*1.12</f>
        <v>3909172.3192562098</v>
      </c>
      <c r="AP272" s="545"/>
      <c r="AQ272" s="545"/>
      <c r="AR272" s="545">
        <v>3664849.0493026902</v>
      </c>
      <c r="AS272" s="545">
        <f>AR272*1.12</f>
        <v>4104630.9352190136</v>
      </c>
      <c r="AT272" s="545"/>
      <c r="AU272" s="537"/>
      <c r="AV272" s="545">
        <v>3848091.50176783</v>
      </c>
      <c r="AW272" s="545">
        <f>AV272*1.12</f>
        <v>4309862.4819799699</v>
      </c>
      <c r="AX272" s="546"/>
      <c r="AY272" s="546">
        <f t="shared" ref="AY272:AZ272" si="223">AF272+AJ272+AN272+AR272+AV272</f>
        <v>17493233.50252435</v>
      </c>
      <c r="AZ272" s="546">
        <f t="shared" si="223"/>
        <v>19592421.522827275</v>
      </c>
      <c r="BA272" s="537" t="s">
        <v>168</v>
      </c>
      <c r="BB272" s="434" t="s">
        <v>1082</v>
      </c>
      <c r="BC272" s="434" t="s">
        <v>1082</v>
      </c>
      <c r="BD272" s="537"/>
      <c r="BE272" s="537"/>
      <c r="BF272" s="541"/>
      <c r="BG272" s="537"/>
      <c r="BH272" s="537"/>
      <c r="BI272" s="541"/>
      <c r="BJ272" s="537"/>
      <c r="BK272" s="537"/>
      <c r="BL272" s="547"/>
      <c r="BM272" s="547"/>
      <c r="BN272" s="233"/>
    </row>
    <row r="273" spans="1:65" ht="13.15" customHeight="1" x14ac:dyDescent="0.2">
      <c r="A273" s="14"/>
      <c r="B273" s="14"/>
      <c r="C273" s="14"/>
      <c r="D273" s="14"/>
      <c r="E273" s="14"/>
      <c r="F273" s="7" t="s">
        <v>169</v>
      </c>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9"/>
      <c r="AE273" s="19"/>
      <c r="AF273" s="19"/>
      <c r="AG273" s="16">
        <f>IF(AC273="С НДС",AF273*1.12,AF273)</f>
        <v>0</v>
      </c>
      <c r="AH273" s="19"/>
      <c r="AI273" s="19"/>
      <c r="AJ273" s="19"/>
      <c r="AK273" s="19"/>
      <c r="AL273" s="19"/>
      <c r="AM273" s="19"/>
      <c r="AN273" s="19"/>
      <c r="AO273" s="19"/>
      <c r="AP273" s="19"/>
      <c r="AQ273" s="19"/>
      <c r="AR273" s="19"/>
      <c r="AS273" s="19"/>
      <c r="AT273" s="19"/>
      <c r="AU273" s="19"/>
      <c r="AV273" s="19"/>
      <c r="AW273" s="19"/>
      <c r="AX273" s="19"/>
      <c r="AY273" s="19">
        <f>SUM(AY127:AY272)</f>
        <v>24110209747.653786</v>
      </c>
      <c r="AZ273" s="19">
        <f>SUM(AZ127:AZ271)</f>
        <v>26983842495.863808</v>
      </c>
      <c r="BA273" s="14"/>
      <c r="BB273" s="14"/>
      <c r="BC273" s="14"/>
      <c r="BD273" s="14"/>
      <c r="BE273" s="14"/>
      <c r="BF273" s="14"/>
      <c r="BG273" s="14"/>
      <c r="BH273" s="14"/>
      <c r="BI273" s="14"/>
      <c r="BJ273" s="14"/>
      <c r="BK273" s="14"/>
      <c r="BL273" s="14"/>
      <c r="BM273" s="14"/>
    </row>
    <row r="274" spans="1:65" ht="13.15" customHeight="1" x14ac:dyDescent="0.2">
      <c r="A274" s="14"/>
      <c r="B274" s="14"/>
      <c r="C274" s="14"/>
      <c r="D274" s="14"/>
      <c r="E274" s="14"/>
      <c r="F274" s="7" t="s">
        <v>172</v>
      </c>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9"/>
      <c r="AE274" s="19"/>
      <c r="AF274" s="19"/>
      <c r="AG274" s="16">
        <f>IF(AC274="С НДС",AF274*1.12,AF274)</f>
        <v>0</v>
      </c>
      <c r="AH274" s="19"/>
      <c r="AI274" s="19"/>
      <c r="AJ274" s="19"/>
      <c r="AK274" s="19"/>
      <c r="AL274" s="19"/>
      <c r="AM274" s="19"/>
      <c r="AN274" s="19"/>
      <c r="AO274" s="19"/>
      <c r="AP274" s="19"/>
      <c r="AQ274" s="19"/>
      <c r="AR274" s="19"/>
      <c r="AS274" s="19"/>
      <c r="AT274" s="19"/>
      <c r="AU274" s="19"/>
      <c r="AV274" s="19"/>
      <c r="AW274" s="19"/>
      <c r="AX274" s="19"/>
      <c r="AY274" s="19">
        <f>AY77+AY125+AY273</f>
        <v>99592520331.890625</v>
      </c>
      <c r="AZ274" s="19">
        <f>AZ77+AZ125+AZ273</f>
        <v>109484521203.00909</v>
      </c>
      <c r="BA274" s="14"/>
      <c r="BB274" s="14"/>
      <c r="BC274" s="14"/>
      <c r="BD274" s="14"/>
      <c r="BE274" s="14"/>
      <c r="BF274" s="14"/>
      <c r="BG274" s="14"/>
      <c r="BH274" s="14"/>
      <c r="BI274" s="14"/>
      <c r="BJ274" s="14"/>
      <c r="BK274" s="14"/>
      <c r="BL274" s="14"/>
      <c r="BM274" s="14"/>
    </row>
  </sheetData>
  <protectedRanges>
    <protectedRange sqref="M87" name="Диапазон3_74_5_1_5_2_1_1_1_1_1_2_5_2_2" securityDescriptor="O:WDG:WDD:(A;;CC;;;S-1-5-21-1281035640-548247933-376692995-11259)(A;;CC;;;S-1-5-21-1281035640-548247933-376692995-11258)(A;;CC;;;S-1-5-21-1281035640-548247933-376692995-5864)"/>
    <protectedRange sqref="H127" name="Диапазон3_27_1_2_1_1_1_23_4_2_1_2" securityDescriptor="O:WDG:WDD:(A;;CC;;;S-1-5-21-1281035640-548247933-376692995-11259)(A;;CC;;;S-1-5-21-1281035640-548247933-376692995-11258)(A;;CC;;;S-1-5-21-1281035640-548247933-376692995-5864)"/>
    <protectedRange sqref="I127" name="Диапазон3_27_1_2_2_1_1_23_6_1_2" securityDescriptor="O:WDG:WDD:(A;;CC;;;S-1-5-21-1281035640-548247933-376692995-11259)(A;;CC;;;S-1-5-21-1281035640-548247933-376692995-11258)(A;;CC;;;S-1-5-21-1281035640-548247933-376692995-5864)"/>
    <protectedRange sqref="H130" name="Диапазон3_27_1_2_1_1_1_52_4_2_1_2" securityDescriptor="O:WDG:WDD:(A;;CC;;;S-1-5-21-1281035640-548247933-376692995-11259)(A;;CC;;;S-1-5-21-1281035640-548247933-376692995-11258)(A;;CC;;;S-1-5-21-1281035640-548247933-376692995-5864)"/>
    <protectedRange sqref="I130" name="Диапазон3_27_1_2_2_1_1_52_4_2_1_2" securityDescriptor="O:WDG:WDD:(A;;CC;;;S-1-5-21-1281035640-548247933-376692995-11259)(A;;CC;;;S-1-5-21-1281035640-548247933-376692995-11258)(A;;CC;;;S-1-5-21-1281035640-548247933-376692995-5864)"/>
    <protectedRange sqref="H131" name="Диапазон3_27_1_2_1_1_1_84_2_1_1_2" securityDescriptor="O:WDG:WDD:(A;;CC;;;S-1-5-21-1281035640-548247933-376692995-11259)(A;;CC;;;S-1-5-21-1281035640-548247933-376692995-11258)(A;;CC;;;S-1-5-21-1281035640-548247933-376692995-5864)"/>
    <protectedRange sqref="I131" name="Диапазон3_27_1_2_2_1_1_84_2_1_1_2" securityDescriptor="O:WDG:WDD:(A;;CC;;;S-1-5-21-1281035640-548247933-376692995-11259)(A;;CC;;;S-1-5-21-1281035640-548247933-376692995-11258)(A;;CC;;;S-1-5-21-1281035640-548247933-376692995-5864)"/>
    <protectedRange sqref="H172 H174" name="Диапазон3_27_1_2_1_1_1_59_1_4_1_2_2_1" securityDescriptor="O:WDG:WDD:(A;;CC;;;S-1-5-21-1281035640-548247933-376692995-11259)(A;;CC;;;S-1-5-21-1281035640-548247933-376692995-11258)(A;;CC;;;S-1-5-21-1281035640-548247933-376692995-5864)"/>
    <protectedRange sqref="H202" name="Диапазон3_27_1_2_1_1_1_94_4_1_1_2" securityDescriptor="O:WDG:WDD:(A;;CC;;;S-1-5-21-1281035640-548247933-376692995-11259)(A;;CC;;;S-1-5-21-1281035640-548247933-376692995-11258)(A;;CC;;;S-1-5-21-1281035640-548247933-376692995-5864)"/>
    <protectedRange sqref="I202" name="Диапазон3_27_1_2_2_1_1_94_4_1_1_2" securityDescriptor="O:WDG:WDD:(A;;CC;;;S-1-5-21-1281035640-548247933-376692995-11259)(A;;CC;;;S-1-5-21-1281035640-548247933-376692995-11258)(A;;CC;;;S-1-5-21-1281035640-548247933-376692995-5864)"/>
    <protectedRange sqref="T188" name="Диапазон3_19_1_1_1_1_4_1_1_1" securityDescriptor="O:WDG:WDD:(A;;CC;;;S-1-5-21-1281035640-548247933-376692995-11259)(A;;CC;;;S-1-5-21-1281035640-548247933-376692995-11258)(A;;CC;;;S-1-5-21-1281035640-548247933-376692995-5864)"/>
    <protectedRange sqref="H173" name="Диапазон3_27_1_2_1_1_1_59_1_4_1_2_2_1_1" securityDescriptor="O:WDG:WDD:(A;;CC;;;S-1-5-21-1281035640-548247933-376692995-11259)(A;;CC;;;S-1-5-21-1281035640-548247933-376692995-11258)(A;;CC;;;S-1-5-21-1281035640-548247933-376692995-5864)"/>
    <protectedRange sqref="H175" name="Диапазон3_27_1_2_1_1_1_59_1_4_1_2_2_1_2" securityDescriptor="O:WDG:WDD:(A;;CC;;;S-1-5-21-1281035640-548247933-376692995-11259)(A;;CC;;;S-1-5-21-1281035640-548247933-376692995-11258)(A;;CC;;;S-1-5-21-1281035640-548247933-376692995-5864)"/>
    <protectedRange sqref="J106:J109 E106:E109" name="Диапазон3_27_1_2_2_1_1_17_6_2_2_1_1_3" securityDescriptor="O:WDG:WDD:(A;;CC;;;S-1-5-21-1281035640-548247933-376692995-11259)(A;;CC;;;S-1-5-21-1281035640-548247933-376692995-11258)(A;;CC;;;S-1-5-21-1281035640-548247933-376692995-5864)"/>
    <protectedRange sqref="I206" name="Диапазон3_27_1_2_2_1_1_17_6_2_2_2_1_1" securityDescriptor="O:WDG:WDD:(A;;CC;;;S-1-5-21-1281035640-548247933-376692995-11259)(A;;CC;;;S-1-5-21-1281035640-548247933-376692995-11258)(A;;CC;;;S-1-5-21-1281035640-548247933-376692995-5864)"/>
    <protectedRange sqref="E206 J206" name="Диапазон3_27_1_2_2_1_1_17_6_2_2_1_1_1_1" securityDescriptor="O:WDG:WDD:(A;;CC;;;S-1-5-21-1281035640-548247933-376692995-11259)(A;;CC;;;S-1-5-21-1281035640-548247933-376692995-11258)(A;;CC;;;S-1-5-21-1281035640-548247933-376692995-5864)"/>
    <protectedRange sqref="I263 I265 I267 I269" name="Диапазон3_27_1_2_1_1_1_24_1_1_1_6_2" securityDescriptor="O:WDG:WDD:(A;;CC;;;S-1-5-21-1281035640-548247933-376692995-11259)(A;;CC;;;S-1-5-21-1281035640-548247933-376692995-11258)(A;;CC;;;S-1-5-21-1281035640-548247933-376692995-5864)"/>
    <protectedRange sqref="J263 J265 J267 J269" name="Диапазон3_27_1_2_2_1_1_24_1_1_1_5_2" securityDescriptor="O:WDG:WDD:(A;;CC;;;S-1-5-21-1281035640-548247933-376692995-11259)(A;;CC;;;S-1-5-21-1281035640-548247933-376692995-11258)(A;;CC;;;S-1-5-21-1281035640-548247933-376692995-5864)"/>
    <protectedRange sqref="I121" name="Диапазон3_6_3_2_1_2_2_1_1_1_1_1" securityDescriptor="O:WDG:WDD:(A;;CC;;;S-1-5-21-1281035640-548247933-376692995-11259)(A;;CC;;;S-1-5-21-1281035640-548247933-376692995-11258)(A;;CC;;;S-1-5-21-1281035640-548247933-376692995-5864)"/>
    <protectedRange sqref="J121" name="Диапазон3_6_3_2_1_2_1_1_1_1_1_1_1" securityDescriptor="O:WDG:WDD:(A;;CC;;;S-1-5-21-1281035640-548247933-376692995-11259)(A;;CC;;;S-1-5-21-1281035640-548247933-376692995-11258)(A;;CC;;;S-1-5-21-1281035640-548247933-376692995-5864)"/>
    <protectedRange sqref="I117" name="Диапазон3_6_3_2_1_2_2_1_2_1_2_1" securityDescriptor="O:WDG:WDD:(A;;CC;;;S-1-5-21-1281035640-548247933-376692995-11259)(A;;CC;;;S-1-5-21-1281035640-548247933-376692995-11258)(A;;CC;;;S-1-5-21-1281035640-548247933-376692995-5864)"/>
    <protectedRange sqref="J117" name="Диапазон3_6_3_2_1_2_1_1_1_2_1_2_1" securityDescriptor="O:WDG:WDD:(A;;CC;;;S-1-5-21-1281035640-548247933-376692995-11259)(A;;CC;;;S-1-5-21-1281035640-548247933-376692995-11258)(A;;CC;;;S-1-5-21-1281035640-548247933-376692995-5864)"/>
    <protectedRange sqref="I123" name="Диапазон3_6_3_2_1_2_2_1_2_1_1_1_1" securityDescriptor="O:WDG:WDD:(A;;CC;;;S-1-5-21-1281035640-548247933-376692995-11259)(A;;CC;;;S-1-5-21-1281035640-548247933-376692995-11258)(A;;CC;;;S-1-5-21-1281035640-548247933-376692995-5864)"/>
    <protectedRange sqref="J123" name="Диапазон3_6_3_2_1_2_1_1_1_2_1_1_1_1" securityDescriptor="O:WDG:WDD:(A;;CC;;;S-1-5-21-1281035640-548247933-376692995-11259)(A;;CC;;;S-1-5-21-1281035640-548247933-376692995-11258)(A;;CC;;;S-1-5-21-1281035640-548247933-376692995-5864)"/>
    <protectedRange sqref="I122" name="Диапазон3_6_3_2_1_2_2_1_1_1_1_1_2" securityDescriptor="O:WDG:WDD:(A;;CC;;;S-1-5-21-1281035640-548247933-376692995-11259)(A;;CC;;;S-1-5-21-1281035640-548247933-376692995-11258)(A;;CC;;;S-1-5-21-1281035640-548247933-376692995-5864)"/>
    <protectedRange sqref="J122" name="Диапазон3_6_3_2_1_2_1_1_1_1_1_1_1_2" securityDescriptor="O:WDG:WDD:(A;;CC;;;S-1-5-21-1281035640-548247933-376692995-11259)(A;;CC;;;S-1-5-21-1281035640-548247933-376692995-11258)(A;;CC;;;S-1-5-21-1281035640-548247933-376692995-5864)"/>
    <protectedRange sqref="I118" name="Диапазон3_6_3_2_1_2_2_1_2_1_2_1_2" securityDescriptor="O:WDG:WDD:(A;;CC;;;S-1-5-21-1281035640-548247933-376692995-11259)(A;;CC;;;S-1-5-21-1281035640-548247933-376692995-11258)(A;;CC;;;S-1-5-21-1281035640-548247933-376692995-5864)"/>
    <protectedRange sqref="J118" name="Диапазон3_6_3_2_1_2_1_1_1_2_1_2_1_2" securityDescriptor="O:WDG:WDD:(A;;CC;;;S-1-5-21-1281035640-548247933-376692995-11259)(A;;CC;;;S-1-5-21-1281035640-548247933-376692995-11258)(A;;CC;;;S-1-5-21-1281035640-548247933-376692995-5864)"/>
    <protectedRange sqref="I124" name="Диапазон3_6_3_2_1_2_2_1_2_1_1_1_1_2" securityDescriptor="O:WDG:WDD:(A;;CC;;;S-1-5-21-1281035640-548247933-376692995-11259)(A;;CC;;;S-1-5-21-1281035640-548247933-376692995-11258)(A;;CC;;;S-1-5-21-1281035640-548247933-376692995-5864)"/>
    <protectedRange sqref="J124" name="Диапазон3_6_3_2_1_2_1_1_1_2_1_1_1_1_2" securityDescriptor="O:WDG:WDD:(A;;CC;;;S-1-5-21-1281035640-548247933-376692995-11259)(A;;CC;;;S-1-5-21-1281035640-548247933-376692995-11258)(A;;CC;;;S-1-5-21-1281035640-548247933-376692995-5864)"/>
    <protectedRange sqref="I271" name="Диапазон3_27_1_2_2_1_1_17_6_2_2_2_1_2" securityDescriptor="O:WDG:WDD:(A;;CC;;;S-1-5-21-1281035640-548247933-376692995-11259)(A;;CC;;;S-1-5-21-1281035640-548247933-376692995-11258)(A;;CC;;;S-1-5-21-1281035640-548247933-376692995-5864)"/>
    <protectedRange sqref="J271" name="Диапазон3_27_1_2_2_1_1_17_6_2_2_1_1_1_2" securityDescriptor="O:WDG:WDD:(A;;CC;;;S-1-5-21-1281035640-548247933-376692995-11259)(A;;CC;;;S-1-5-21-1281035640-548247933-376692995-11258)(A;;CC;;;S-1-5-21-1281035640-548247933-376692995-5864)"/>
    <protectedRange sqref="I169" name="Диапазон3_27_1_2_2_1_1_17_6_2_2_2_1_2_1" securityDescriptor="O:WDG:WDD:(A;;CC;;;S-1-5-21-1281035640-548247933-376692995-11259)(A;;CC;;;S-1-5-21-1281035640-548247933-376692995-11258)(A;;CC;;;S-1-5-21-1281035640-548247933-376692995-5864)"/>
    <protectedRange sqref="J169" name="Диапазон3_27_1_2_2_1_1_17_6_2_2_1_1_1_2_1" securityDescriptor="O:WDG:WDD:(A;;CC;;;S-1-5-21-1281035640-548247933-376692995-11259)(A;;CC;;;S-1-5-21-1281035640-548247933-376692995-11258)(A;;CC;;;S-1-5-21-1281035640-548247933-376692995-5864)"/>
    <protectedRange sqref="I264" name="Диапазон3_27_1_2_1_1_1_24_1_1_1_6_2_1" securityDescriptor="O:WDG:WDD:(A;;CC;;;S-1-5-21-1281035640-548247933-376692995-11259)(A;;CC;;;S-1-5-21-1281035640-548247933-376692995-11258)(A;;CC;;;S-1-5-21-1281035640-548247933-376692995-5864)"/>
    <protectedRange sqref="J264" name="Диапазон3_27_1_2_2_1_1_24_1_1_1_5_2_1" securityDescriptor="O:WDG:WDD:(A;;CC;;;S-1-5-21-1281035640-548247933-376692995-11259)(A;;CC;;;S-1-5-21-1281035640-548247933-376692995-11258)(A;;CC;;;S-1-5-21-1281035640-548247933-376692995-5864)"/>
    <protectedRange sqref="I266" name="Диапазон3_27_1_2_1_1_1_24_1_1_1_6_2_1_1" securityDescriptor="O:WDG:WDD:(A;;CC;;;S-1-5-21-1281035640-548247933-376692995-11259)(A;;CC;;;S-1-5-21-1281035640-548247933-376692995-11258)(A;;CC;;;S-1-5-21-1281035640-548247933-376692995-5864)"/>
    <protectedRange sqref="J266" name="Диапазон3_27_1_2_2_1_1_24_1_1_1_5_2_1_1" securityDescriptor="O:WDG:WDD:(A;;CC;;;S-1-5-21-1281035640-548247933-376692995-11259)(A;;CC;;;S-1-5-21-1281035640-548247933-376692995-11258)(A;;CC;;;S-1-5-21-1281035640-548247933-376692995-5864)"/>
    <protectedRange sqref="I268" name="Диапазон3_27_1_2_1_1_1_24_1_1_1_6_2_1_2" securityDescriptor="O:WDG:WDD:(A;;CC;;;S-1-5-21-1281035640-548247933-376692995-11259)(A;;CC;;;S-1-5-21-1281035640-548247933-376692995-11258)(A;;CC;;;S-1-5-21-1281035640-548247933-376692995-5864)"/>
    <protectedRange sqref="J268" name="Диапазон3_27_1_2_2_1_1_24_1_1_1_5_2_1_2" securityDescriptor="O:WDG:WDD:(A;;CC;;;S-1-5-21-1281035640-548247933-376692995-11259)(A;;CC;;;S-1-5-21-1281035640-548247933-376692995-11258)(A;;CC;;;S-1-5-21-1281035640-548247933-376692995-5864)"/>
    <protectedRange sqref="I270" name="Диапазон3_27_1_2_1_1_1_24_1_1_1_6_2_1_3" securityDescriptor="O:WDG:WDD:(A;;CC;;;S-1-5-21-1281035640-548247933-376692995-11259)(A;;CC;;;S-1-5-21-1281035640-548247933-376692995-11258)(A;;CC;;;S-1-5-21-1281035640-548247933-376692995-5864)"/>
    <protectedRange sqref="J270" name="Диапазон3_27_1_2_2_1_1_24_1_1_1_5_2_1_3" securityDescriptor="O:WDG:WDD:(A;;CC;;;S-1-5-21-1281035640-548247933-376692995-11259)(A;;CC;;;S-1-5-21-1281035640-548247933-376692995-11258)(A;;CC;;;S-1-5-21-1281035640-548247933-376692995-5864)"/>
    <protectedRange sqref="I235" name="Диапазон3_27_1_2_1_1_1_24_1_1_1_6_2_1_4" securityDescriptor="O:WDG:WDD:(A;;CC;;;S-1-5-21-1281035640-548247933-376692995-11259)(A;;CC;;;S-1-5-21-1281035640-548247933-376692995-11258)(A;;CC;;;S-1-5-21-1281035640-548247933-376692995-5864)"/>
    <protectedRange sqref="J235" name="Диапазон3_27_1_2_2_1_1_24_1_1_1_5_2_1_4" securityDescriptor="O:WDG:WDD:(A;;CC;;;S-1-5-21-1281035640-548247933-376692995-11259)(A;;CC;;;S-1-5-21-1281035640-548247933-376692995-11258)(A;;CC;;;S-1-5-21-1281035640-548247933-376692995-5864)"/>
    <protectedRange sqref="I237" name="Диапазон3_27_1_2_1_1_1_24_1_1_1_6_2_1_5" securityDescriptor="O:WDG:WDD:(A;;CC;;;S-1-5-21-1281035640-548247933-376692995-11259)(A;;CC;;;S-1-5-21-1281035640-548247933-376692995-11258)(A;;CC;;;S-1-5-21-1281035640-548247933-376692995-5864)"/>
    <protectedRange sqref="J237" name="Диапазон3_27_1_2_2_1_1_24_1_1_1_5_2_1_5" securityDescriptor="O:WDG:WDD:(A;;CC;;;S-1-5-21-1281035640-548247933-376692995-11259)(A;;CC;;;S-1-5-21-1281035640-548247933-376692995-11258)(A;;CC;;;S-1-5-21-1281035640-548247933-376692995-5864)"/>
    <protectedRange sqref="I239" name="Диапазон3_27_1_2_1_1_1_24_1_1_1_6_2_1_6" securityDescriptor="O:WDG:WDD:(A;;CC;;;S-1-5-21-1281035640-548247933-376692995-11259)(A;;CC;;;S-1-5-21-1281035640-548247933-376692995-11258)(A;;CC;;;S-1-5-21-1281035640-548247933-376692995-5864)"/>
    <protectedRange sqref="J239" name="Диапазон3_27_1_2_2_1_1_24_1_1_1_5_2_1_6" securityDescriptor="O:WDG:WDD:(A;;CC;;;S-1-5-21-1281035640-548247933-376692995-11259)(A;;CC;;;S-1-5-21-1281035640-548247933-376692995-11258)(A;;CC;;;S-1-5-21-1281035640-548247933-376692995-5864)"/>
    <protectedRange sqref="I241" name="Диапазон3_27_1_2_1_1_1_24_1_1_1_6_2_1_7" securityDescriptor="O:WDG:WDD:(A;;CC;;;S-1-5-21-1281035640-548247933-376692995-11259)(A;;CC;;;S-1-5-21-1281035640-548247933-376692995-11258)(A;;CC;;;S-1-5-21-1281035640-548247933-376692995-5864)"/>
    <protectedRange sqref="J241" name="Диапазон3_27_1_2_2_1_1_24_1_1_1_5_2_1_7" securityDescriptor="O:WDG:WDD:(A;;CC;;;S-1-5-21-1281035640-548247933-376692995-11259)(A;;CC;;;S-1-5-21-1281035640-548247933-376692995-11258)(A;;CC;;;S-1-5-21-1281035640-548247933-376692995-5864)"/>
    <protectedRange sqref="I243" name="Диапазон3_27_1_2_1_1_1_24_1_1_1_6_2_1_8" securityDescriptor="O:WDG:WDD:(A;;CC;;;S-1-5-21-1281035640-548247933-376692995-11259)(A;;CC;;;S-1-5-21-1281035640-548247933-376692995-11258)(A;;CC;;;S-1-5-21-1281035640-548247933-376692995-5864)"/>
    <protectedRange sqref="J243" name="Диапазон3_27_1_2_2_1_1_24_1_1_1_5_2_1_8" securityDescriptor="O:WDG:WDD:(A;;CC;;;S-1-5-21-1281035640-548247933-376692995-11259)(A;;CC;;;S-1-5-21-1281035640-548247933-376692995-11258)(A;;CC;;;S-1-5-21-1281035640-548247933-376692995-5864)"/>
    <protectedRange sqref="I247" name="Диапазон3_27_1_2_1_1_1_24_1_1_1_6_2_1_9" securityDescriptor="O:WDG:WDD:(A;;CC;;;S-1-5-21-1281035640-548247933-376692995-11259)(A;;CC;;;S-1-5-21-1281035640-548247933-376692995-11258)(A;;CC;;;S-1-5-21-1281035640-548247933-376692995-5864)"/>
    <protectedRange sqref="J247" name="Диапазон3_27_1_2_2_1_1_24_1_1_1_5_2_1_9" securityDescriptor="O:WDG:WDD:(A;;CC;;;S-1-5-21-1281035640-548247933-376692995-11259)(A;;CC;;;S-1-5-21-1281035640-548247933-376692995-11258)(A;;CC;;;S-1-5-21-1281035640-548247933-376692995-5864)"/>
  </protectedRanges>
  <autoFilter ref="A9:WXM274"/>
  <mergeCells count="64">
    <mergeCell ref="Q5:Q7"/>
    <mergeCell ref="K5:K7"/>
    <mergeCell ref="L5:L7"/>
    <mergeCell ref="M5:M7"/>
    <mergeCell ref="N5:N7"/>
    <mergeCell ref="O5:O7"/>
    <mergeCell ref="P5:P7"/>
    <mergeCell ref="AH6:AH7"/>
    <mergeCell ref="AI6:AI7"/>
    <mergeCell ref="AJ6:AJ7"/>
    <mergeCell ref="AK6:AK7"/>
    <mergeCell ref="R5:R7"/>
    <mergeCell ref="S5:S7"/>
    <mergeCell ref="T5:T7"/>
    <mergeCell ref="U5:U7"/>
    <mergeCell ref="AL6:AL7"/>
    <mergeCell ref="BD6:BF6"/>
    <mergeCell ref="BG6:BI6"/>
    <mergeCell ref="BJ6:BL6"/>
    <mergeCell ref="AN6:AN7"/>
    <mergeCell ref="AO6:AO7"/>
    <mergeCell ref="AX6:AX7"/>
    <mergeCell ref="AY6:AY7"/>
    <mergeCell ref="AZ6:AZ7"/>
    <mergeCell ref="BB6:BB7"/>
    <mergeCell ref="AM6:AM7"/>
    <mergeCell ref="BB5:BC5"/>
    <mergeCell ref="BC6:BC7"/>
    <mergeCell ref="AP5:AS5"/>
    <mergeCell ref="AP6:AP7"/>
    <mergeCell ref="AQ6:AQ7"/>
    <mergeCell ref="AR6:AR7"/>
    <mergeCell ref="AS6:AS7"/>
    <mergeCell ref="AT5:AW5"/>
    <mergeCell ref="AT6:AT7"/>
    <mergeCell ref="AU6:AU7"/>
    <mergeCell ref="AV6:AV7"/>
    <mergeCell ref="AW6:AW7"/>
    <mergeCell ref="BD5:BL5"/>
    <mergeCell ref="BM5:BM7"/>
    <mergeCell ref="W6:X6"/>
    <mergeCell ref="AB5:AB7"/>
    <mergeCell ref="AC5:AC7"/>
    <mergeCell ref="AD5:AG5"/>
    <mergeCell ref="AH5:AK5"/>
    <mergeCell ref="AL5:AO5"/>
    <mergeCell ref="AD6:AD7"/>
    <mergeCell ref="AE6:AE7"/>
    <mergeCell ref="AF6:AF7"/>
    <mergeCell ref="AG6:AG7"/>
    <mergeCell ref="V5:X5"/>
    <mergeCell ref="Y5:AA6"/>
    <mergeCell ref="AX5:AZ5"/>
    <mergeCell ref="BA5:BA7"/>
    <mergeCell ref="A5:A7"/>
    <mergeCell ref="F5:F7"/>
    <mergeCell ref="G5:G7"/>
    <mergeCell ref="I5:I7"/>
    <mergeCell ref="J5:J7"/>
    <mergeCell ref="C5:C7"/>
    <mergeCell ref="D5:D7"/>
    <mergeCell ref="E5:E7"/>
    <mergeCell ref="B5:B7"/>
    <mergeCell ref="H5:H7"/>
  </mergeCells>
  <conditionalFormatting sqref="K16">
    <cfRule type="duplicateValues" dxfId="21" priority="31"/>
  </conditionalFormatting>
  <conditionalFormatting sqref="K16">
    <cfRule type="duplicateValues" dxfId="20" priority="33"/>
  </conditionalFormatting>
  <conditionalFormatting sqref="K16">
    <cfRule type="duplicateValues" dxfId="19" priority="32"/>
  </conditionalFormatting>
  <conditionalFormatting sqref="K23">
    <cfRule type="duplicateValues" dxfId="18" priority="28"/>
  </conditionalFormatting>
  <conditionalFormatting sqref="K23">
    <cfRule type="duplicateValues" dxfId="17" priority="30"/>
  </conditionalFormatting>
  <conditionalFormatting sqref="K23">
    <cfRule type="duplicateValues" dxfId="16" priority="29"/>
  </conditionalFormatting>
  <conditionalFormatting sqref="AT140:AU140">
    <cfRule type="duplicateValues" dxfId="15" priority="22" stopIfTrue="1"/>
  </conditionalFormatting>
  <conditionalFormatting sqref="AX140">
    <cfRule type="duplicateValues" dxfId="14" priority="23" stopIfTrue="1"/>
  </conditionalFormatting>
  <conditionalFormatting sqref="AT141:AU141">
    <cfRule type="duplicateValues" dxfId="13" priority="20" stopIfTrue="1"/>
  </conditionalFormatting>
  <conditionalFormatting sqref="AX141">
    <cfRule type="duplicateValues" dxfId="12" priority="21" stopIfTrue="1"/>
  </conditionalFormatting>
  <conditionalFormatting sqref="AT203:AU203">
    <cfRule type="duplicateValues" dxfId="11" priority="14" stopIfTrue="1"/>
  </conditionalFormatting>
  <conditionalFormatting sqref="AX203">
    <cfRule type="duplicateValues" dxfId="10" priority="15" stopIfTrue="1"/>
  </conditionalFormatting>
  <conditionalFormatting sqref="AT204:AU205">
    <cfRule type="duplicateValues" dxfId="9" priority="12" stopIfTrue="1"/>
  </conditionalFormatting>
  <conditionalFormatting sqref="AX204:AX205">
    <cfRule type="duplicateValues" dxfId="8" priority="13" stopIfTrue="1"/>
  </conditionalFormatting>
  <conditionalFormatting sqref="K17">
    <cfRule type="duplicateValues" dxfId="7" priority="6"/>
  </conditionalFormatting>
  <conditionalFormatting sqref="K17">
    <cfRule type="duplicateValues" dxfId="6" priority="8"/>
  </conditionalFormatting>
  <conditionalFormatting sqref="K17">
    <cfRule type="duplicateValues" dxfId="5" priority="7"/>
  </conditionalFormatting>
  <conditionalFormatting sqref="AT244:AU246">
    <cfRule type="duplicateValues" dxfId="4" priority="4" stopIfTrue="1"/>
  </conditionalFormatting>
  <conditionalFormatting sqref="AX244:AX246">
    <cfRule type="duplicateValues" dxfId="3" priority="5" stopIfTrue="1"/>
  </conditionalFormatting>
  <conditionalFormatting sqref="K73">
    <cfRule type="duplicateValues" dxfId="2" priority="1"/>
  </conditionalFormatting>
  <conditionalFormatting sqref="K73">
    <cfRule type="duplicateValues" dxfId="1" priority="3"/>
  </conditionalFormatting>
  <conditionalFormatting sqref="K73">
    <cfRule type="duplicateValues" dxfId="0" priority="2"/>
  </conditionalFormatting>
  <dataValidations count="15">
    <dataValidation type="list" allowBlank="1" showInputMessage="1" showErrorMessage="1" sqref="L140:L141 L190 L207 L203:L205 L152 L211 L154 L157 L160 L163 L170:L175 L114 L166 K244:K246">
      <formula1>основания150</formula1>
    </dataValidation>
    <dataValidation type="list" allowBlank="1" showInputMessage="1" showErrorMessage="1" sqref="WME92 WLT93 WCI92 VSM92 VIQ92 UYU92 UOY92 UFC92 TVG92 TLK92 TBO92 SRS92 SHW92 RYA92 ROE92 REI92 QUM92 QKQ92 QAU92 PQY92 PHC92 OXG92 ONK92 ODO92 NTS92 NJW92 NAA92 MQE92 MGI92 LWM92 LMQ92 LCU92 KSY92 KJC92 JZG92 JPK92 JFO92 IVS92 ILW92 ICA92 HSE92 HII92 GYM92 GOQ92 GEU92 FUY92 FLC92 FBG92 ERK92 EHO92 DXS92 DNW92 DEA92 CUE92 CKI92 CAM92 BQQ92 BGU92 AWY92 ANC92 ADG92 TK92 JO92 WWA92 WBX93 VSB93 VIF93 UYJ93 UON93 UER93 TUV93 TKZ93 TBD93 SRH93 SHL93 RXP93 RNT93 RDX93 QUB93 QKF93 QAJ93 PQN93 PGR93 OWV93 OMZ93 ODD93 NTH93 NJL93 MZP93 MPT93 MFX93 LWB93 LMF93 LCJ93 KSN93 KIR93 JYV93 JOZ93 JFD93 IVH93 ILL93 IBP93 HRT93 HHX93 GYB93 GOF93 GEJ93 FUN93 FKR93 FAV93 EQZ93 EHD93 DXH93 DNL93 DDP93 CTT93 CJX93 CAB93 BQF93 BGJ93 AWN93 AMR93 ACV93 SZ93 JD93 WVP93 AB101 AB170:AB185 AB248:AB250">
      <formula1>ЕИ</formula1>
    </dataValidation>
    <dataValidation type="list" allowBlank="1" showInputMessage="1" showErrorMessage="1" sqref="WLX92 WLM93 WCB92 VSF92 VIJ92 UYN92 UOR92 UEV92 TUZ92 TLD92 TBH92 SRL92 SHP92 RXT92 RNX92 REB92 QUF92 QKJ92 QAN92 PQR92 PGV92 OWZ92 OND92 ODH92 NTL92 NJP92 MZT92 MPX92 MGB92 LWF92 LMJ92 LCN92 KSR92 KIV92 JYZ92 JPD92 JFH92 IVL92 ILP92 IBT92 HRX92 HIB92 GYF92 GOJ92 GEN92 FUR92 FKV92 FAZ92 ERD92 EHH92 DXL92 DNP92 DDT92 CTX92 CKB92 CAF92 BQJ92 BGN92 AWR92 AMV92 ACZ92 TD92 JH92 WVT92 WBQ93 VRU93 VHY93 UYC93 UOG93 UEK93 TUO93 TKS93 TAW93 SRA93 SHE93 RXI93 RNM93 RDQ93 QTU93 QJY93 QAC93 PQG93 PGK93 OWO93 OMS93 OCW93 NTA93 NJE93 MZI93 MPM93 MFQ93 LVU93 LLY93 LCC93 KSG93 KIK93 JYO93 JOS93 JEW93 IVA93 ILE93 IBI93 HRM93 HHQ93 GXU93 GNY93 GEC93 FUG93 FKK93 FAO93 EQS93 EGW93 DXA93 DNE93 DDI93 CTM93 CJQ93 BZU93 BPY93 BGC93 AWG93 AMK93 ACO93 SS93 IW93 WVI93 U147:U148 U170:U171 U101 U229 U110:U113 T221:U221 U212:U220 U222:U223">
      <formula1>Инкотермс</formula1>
    </dataValidation>
    <dataValidation type="custom" allowBlank="1" showInputMessage="1" showErrorMessage="1" sqref="AY131056:AY131079 AY65520:AY65543 AY196592:AY196615 AY983024:AY983047 AY917488:AY917511 AY851952:AY851975 AY786416:AY786439 AY720880:AY720903 AY655344:AY655367 AY589808:AY589831 AY524272:AY524295 AY458736:AY458759 AY393200:AY393223 AY327664:AY327687 AY262128:AY262151">
      <formula1>AO65520*AX65520</formula1>
    </dataValidation>
    <dataValidation type="list" allowBlank="1" showInputMessage="1" showErrorMessage="1" sqref="WVQ983024:WVQ983852 L65520:L66348 JE65520:JE66348 TA65520:TA66348 ACW65520:ACW66348 AMS65520:AMS66348 AWO65520:AWO66348 BGK65520:BGK66348 BQG65520:BQG66348 CAC65520:CAC66348 CJY65520:CJY66348 CTU65520:CTU66348 DDQ65520:DDQ66348 DNM65520:DNM66348 DXI65520:DXI66348 EHE65520:EHE66348 ERA65520:ERA66348 FAW65520:FAW66348 FKS65520:FKS66348 FUO65520:FUO66348 GEK65520:GEK66348 GOG65520:GOG66348 GYC65520:GYC66348 HHY65520:HHY66348 HRU65520:HRU66348 IBQ65520:IBQ66348 ILM65520:ILM66348 IVI65520:IVI66348 JFE65520:JFE66348 JPA65520:JPA66348 JYW65520:JYW66348 KIS65520:KIS66348 KSO65520:KSO66348 LCK65520:LCK66348 LMG65520:LMG66348 LWC65520:LWC66348 MFY65520:MFY66348 MPU65520:MPU66348 MZQ65520:MZQ66348 NJM65520:NJM66348 NTI65520:NTI66348 ODE65520:ODE66348 ONA65520:ONA66348 OWW65520:OWW66348 PGS65520:PGS66348 PQO65520:PQO66348 QAK65520:QAK66348 QKG65520:QKG66348 QUC65520:QUC66348 RDY65520:RDY66348 RNU65520:RNU66348 RXQ65520:RXQ66348 SHM65520:SHM66348 SRI65520:SRI66348 TBE65520:TBE66348 TLA65520:TLA66348 TUW65520:TUW66348 UES65520:UES66348 UOO65520:UOO66348 UYK65520:UYK66348 VIG65520:VIG66348 VSC65520:VSC66348 WBY65520:WBY66348 WLU65520:WLU66348 WVQ65520:WVQ66348 L131056:L131884 JE131056:JE131884 TA131056:TA131884 ACW131056:ACW131884 AMS131056:AMS131884 AWO131056:AWO131884 BGK131056:BGK131884 BQG131056:BQG131884 CAC131056:CAC131884 CJY131056:CJY131884 CTU131056:CTU131884 DDQ131056:DDQ131884 DNM131056:DNM131884 DXI131056:DXI131884 EHE131056:EHE131884 ERA131056:ERA131884 FAW131056:FAW131884 FKS131056:FKS131884 FUO131056:FUO131884 GEK131056:GEK131884 GOG131056:GOG131884 GYC131056:GYC131884 HHY131056:HHY131884 HRU131056:HRU131884 IBQ131056:IBQ131884 ILM131056:ILM131884 IVI131056:IVI131884 JFE131056:JFE131884 JPA131056:JPA131884 JYW131056:JYW131884 KIS131056:KIS131884 KSO131056:KSO131884 LCK131056:LCK131884 LMG131056:LMG131884 LWC131056:LWC131884 MFY131056:MFY131884 MPU131056:MPU131884 MZQ131056:MZQ131884 NJM131056:NJM131884 NTI131056:NTI131884 ODE131056:ODE131884 ONA131056:ONA131884 OWW131056:OWW131884 PGS131056:PGS131884 PQO131056:PQO131884 QAK131056:QAK131884 QKG131056:QKG131884 QUC131056:QUC131884 RDY131056:RDY131884 RNU131056:RNU131884 RXQ131056:RXQ131884 SHM131056:SHM131884 SRI131056:SRI131884 TBE131056:TBE131884 TLA131056:TLA131884 TUW131056:TUW131884 UES131056:UES131884 UOO131056:UOO131884 UYK131056:UYK131884 VIG131056:VIG131884 VSC131056:VSC131884 WBY131056:WBY131884 WLU131056:WLU131884 WVQ131056:WVQ131884 L196592:L197420 JE196592:JE197420 TA196592:TA197420 ACW196592:ACW197420 AMS196592:AMS197420 AWO196592:AWO197420 BGK196592:BGK197420 BQG196592:BQG197420 CAC196592:CAC197420 CJY196592:CJY197420 CTU196592:CTU197420 DDQ196592:DDQ197420 DNM196592:DNM197420 DXI196592:DXI197420 EHE196592:EHE197420 ERA196592:ERA197420 FAW196592:FAW197420 FKS196592:FKS197420 FUO196592:FUO197420 GEK196592:GEK197420 GOG196592:GOG197420 GYC196592:GYC197420 HHY196592:HHY197420 HRU196592:HRU197420 IBQ196592:IBQ197420 ILM196592:ILM197420 IVI196592:IVI197420 JFE196592:JFE197420 JPA196592:JPA197420 JYW196592:JYW197420 KIS196592:KIS197420 KSO196592:KSO197420 LCK196592:LCK197420 LMG196592:LMG197420 LWC196592:LWC197420 MFY196592:MFY197420 MPU196592:MPU197420 MZQ196592:MZQ197420 NJM196592:NJM197420 NTI196592:NTI197420 ODE196592:ODE197420 ONA196592:ONA197420 OWW196592:OWW197420 PGS196592:PGS197420 PQO196592:PQO197420 QAK196592:QAK197420 QKG196592:QKG197420 QUC196592:QUC197420 RDY196592:RDY197420 RNU196592:RNU197420 RXQ196592:RXQ197420 SHM196592:SHM197420 SRI196592:SRI197420 TBE196592:TBE197420 TLA196592:TLA197420 TUW196592:TUW197420 UES196592:UES197420 UOO196592:UOO197420 UYK196592:UYK197420 VIG196592:VIG197420 VSC196592:VSC197420 WBY196592:WBY197420 WLU196592:WLU197420 WVQ196592:WVQ197420 L262128:L262956 JE262128:JE262956 TA262128:TA262956 ACW262128:ACW262956 AMS262128:AMS262956 AWO262128:AWO262956 BGK262128:BGK262956 BQG262128:BQG262956 CAC262128:CAC262956 CJY262128:CJY262956 CTU262128:CTU262956 DDQ262128:DDQ262956 DNM262128:DNM262956 DXI262128:DXI262956 EHE262128:EHE262956 ERA262128:ERA262956 FAW262128:FAW262956 FKS262128:FKS262956 FUO262128:FUO262956 GEK262128:GEK262956 GOG262128:GOG262956 GYC262128:GYC262956 HHY262128:HHY262956 HRU262128:HRU262956 IBQ262128:IBQ262956 ILM262128:ILM262956 IVI262128:IVI262956 JFE262128:JFE262956 JPA262128:JPA262956 JYW262128:JYW262956 KIS262128:KIS262956 KSO262128:KSO262956 LCK262128:LCK262956 LMG262128:LMG262956 LWC262128:LWC262956 MFY262128:MFY262956 MPU262128:MPU262956 MZQ262128:MZQ262956 NJM262128:NJM262956 NTI262128:NTI262956 ODE262128:ODE262956 ONA262128:ONA262956 OWW262128:OWW262956 PGS262128:PGS262956 PQO262128:PQO262956 QAK262128:QAK262956 QKG262128:QKG262956 QUC262128:QUC262956 RDY262128:RDY262956 RNU262128:RNU262956 RXQ262128:RXQ262956 SHM262128:SHM262956 SRI262128:SRI262956 TBE262128:TBE262956 TLA262128:TLA262956 TUW262128:TUW262956 UES262128:UES262956 UOO262128:UOO262956 UYK262128:UYK262956 VIG262128:VIG262956 VSC262128:VSC262956 WBY262128:WBY262956 WLU262128:WLU262956 WVQ262128:WVQ262956 L327664:L328492 JE327664:JE328492 TA327664:TA328492 ACW327664:ACW328492 AMS327664:AMS328492 AWO327664:AWO328492 BGK327664:BGK328492 BQG327664:BQG328492 CAC327664:CAC328492 CJY327664:CJY328492 CTU327664:CTU328492 DDQ327664:DDQ328492 DNM327664:DNM328492 DXI327664:DXI328492 EHE327664:EHE328492 ERA327664:ERA328492 FAW327664:FAW328492 FKS327664:FKS328492 FUO327664:FUO328492 GEK327664:GEK328492 GOG327664:GOG328492 GYC327664:GYC328492 HHY327664:HHY328492 HRU327664:HRU328492 IBQ327664:IBQ328492 ILM327664:ILM328492 IVI327664:IVI328492 JFE327664:JFE328492 JPA327664:JPA328492 JYW327664:JYW328492 KIS327664:KIS328492 KSO327664:KSO328492 LCK327664:LCK328492 LMG327664:LMG328492 LWC327664:LWC328492 MFY327664:MFY328492 MPU327664:MPU328492 MZQ327664:MZQ328492 NJM327664:NJM328492 NTI327664:NTI328492 ODE327664:ODE328492 ONA327664:ONA328492 OWW327664:OWW328492 PGS327664:PGS328492 PQO327664:PQO328492 QAK327664:QAK328492 QKG327664:QKG328492 QUC327664:QUC328492 RDY327664:RDY328492 RNU327664:RNU328492 RXQ327664:RXQ328492 SHM327664:SHM328492 SRI327664:SRI328492 TBE327664:TBE328492 TLA327664:TLA328492 TUW327664:TUW328492 UES327664:UES328492 UOO327664:UOO328492 UYK327664:UYK328492 VIG327664:VIG328492 VSC327664:VSC328492 WBY327664:WBY328492 WLU327664:WLU328492 WVQ327664:WVQ328492 L393200:L394028 JE393200:JE394028 TA393200:TA394028 ACW393200:ACW394028 AMS393200:AMS394028 AWO393200:AWO394028 BGK393200:BGK394028 BQG393200:BQG394028 CAC393200:CAC394028 CJY393200:CJY394028 CTU393200:CTU394028 DDQ393200:DDQ394028 DNM393200:DNM394028 DXI393200:DXI394028 EHE393200:EHE394028 ERA393200:ERA394028 FAW393200:FAW394028 FKS393200:FKS394028 FUO393200:FUO394028 GEK393200:GEK394028 GOG393200:GOG394028 GYC393200:GYC394028 HHY393200:HHY394028 HRU393200:HRU394028 IBQ393200:IBQ394028 ILM393200:ILM394028 IVI393200:IVI394028 JFE393200:JFE394028 JPA393200:JPA394028 JYW393200:JYW394028 KIS393200:KIS394028 KSO393200:KSO394028 LCK393200:LCK394028 LMG393200:LMG394028 LWC393200:LWC394028 MFY393200:MFY394028 MPU393200:MPU394028 MZQ393200:MZQ394028 NJM393200:NJM394028 NTI393200:NTI394028 ODE393200:ODE394028 ONA393200:ONA394028 OWW393200:OWW394028 PGS393200:PGS394028 PQO393200:PQO394028 QAK393200:QAK394028 QKG393200:QKG394028 QUC393200:QUC394028 RDY393200:RDY394028 RNU393200:RNU394028 RXQ393200:RXQ394028 SHM393200:SHM394028 SRI393200:SRI394028 TBE393200:TBE394028 TLA393200:TLA394028 TUW393200:TUW394028 UES393200:UES394028 UOO393200:UOO394028 UYK393200:UYK394028 VIG393200:VIG394028 VSC393200:VSC394028 WBY393200:WBY394028 WLU393200:WLU394028 WVQ393200:WVQ394028 L458736:L459564 JE458736:JE459564 TA458736:TA459564 ACW458736:ACW459564 AMS458736:AMS459564 AWO458736:AWO459564 BGK458736:BGK459564 BQG458736:BQG459564 CAC458736:CAC459564 CJY458736:CJY459564 CTU458736:CTU459564 DDQ458736:DDQ459564 DNM458736:DNM459564 DXI458736:DXI459564 EHE458736:EHE459564 ERA458736:ERA459564 FAW458736:FAW459564 FKS458736:FKS459564 FUO458736:FUO459564 GEK458736:GEK459564 GOG458736:GOG459564 GYC458736:GYC459564 HHY458736:HHY459564 HRU458736:HRU459564 IBQ458736:IBQ459564 ILM458736:ILM459564 IVI458736:IVI459564 JFE458736:JFE459564 JPA458736:JPA459564 JYW458736:JYW459564 KIS458736:KIS459564 KSO458736:KSO459564 LCK458736:LCK459564 LMG458736:LMG459564 LWC458736:LWC459564 MFY458736:MFY459564 MPU458736:MPU459564 MZQ458736:MZQ459564 NJM458736:NJM459564 NTI458736:NTI459564 ODE458736:ODE459564 ONA458736:ONA459564 OWW458736:OWW459564 PGS458736:PGS459564 PQO458736:PQO459564 QAK458736:QAK459564 QKG458736:QKG459564 QUC458736:QUC459564 RDY458736:RDY459564 RNU458736:RNU459564 RXQ458736:RXQ459564 SHM458736:SHM459564 SRI458736:SRI459564 TBE458736:TBE459564 TLA458736:TLA459564 TUW458736:TUW459564 UES458736:UES459564 UOO458736:UOO459564 UYK458736:UYK459564 VIG458736:VIG459564 VSC458736:VSC459564 WBY458736:WBY459564 WLU458736:WLU459564 WVQ458736:WVQ459564 L524272:L525100 JE524272:JE525100 TA524272:TA525100 ACW524272:ACW525100 AMS524272:AMS525100 AWO524272:AWO525100 BGK524272:BGK525100 BQG524272:BQG525100 CAC524272:CAC525100 CJY524272:CJY525100 CTU524272:CTU525100 DDQ524272:DDQ525100 DNM524272:DNM525100 DXI524272:DXI525100 EHE524272:EHE525100 ERA524272:ERA525100 FAW524272:FAW525100 FKS524272:FKS525100 FUO524272:FUO525100 GEK524272:GEK525100 GOG524272:GOG525100 GYC524272:GYC525100 HHY524272:HHY525100 HRU524272:HRU525100 IBQ524272:IBQ525100 ILM524272:ILM525100 IVI524272:IVI525100 JFE524272:JFE525100 JPA524272:JPA525100 JYW524272:JYW525100 KIS524272:KIS525100 KSO524272:KSO525100 LCK524272:LCK525100 LMG524272:LMG525100 LWC524272:LWC525100 MFY524272:MFY525100 MPU524272:MPU525100 MZQ524272:MZQ525100 NJM524272:NJM525100 NTI524272:NTI525100 ODE524272:ODE525100 ONA524272:ONA525100 OWW524272:OWW525100 PGS524272:PGS525100 PQO524272:PQO525100 QAK524272:QAK525100 QKG524272:QKG525100 QUC524272:QUC525100 RDY524272:RDY525100 RNU524272:RNU525100 RXQ524272:RXQ525100 SHM524272:SHM525100 SRI524272:SRI525100 TBE524272:TBE525100 TLA524272:TLA525100 TUW524272:TUW525100 UES524272:UES525100 UOO524272:UOO525100 UYK524272:UYK525100 VIG524272:VIG525100 VSC524272:VSC525100 WBY524272:WBY525100 WLU524272:WLU525100 WVQ524272:WVQ525100 L589808:L590636 JE589808:JE590636 TA589808:TA590636 ACW589808:ACW590636 AMS589808:AMS590636 AWO589808:AWO590636 BGK589808:BGK590636 BQG589808:BQG590636 CAC589808:CAC590636 CJY589808:CJY590636 CTU589808:CTU590636 DDQ589808:DDQ590636 DNM589808:DNM590636 DXI589808:DXI590636 EHE589808:EHE590636 ERA589808:ERA590636 FAW589808:FAW590636 FKS589808:FKS590636 FUO589808:FUO590636 GEK589808:GEK590636 GOG589808:GOG590636 GYC589808:GYC590636 HHY589808:HHY590636 HRU589808:HRU590636 IBQ589808:IBQ590636 ILM589808:ILM590636 IVI589808:IVI590636 JFE589808:JFE590636 JPA589808:JPA590636 JYW589808:JYW590636 KIS589808:KIS590636 KSO589808:KSO590636 LCK589808:LCK590636 LMG589808:LMG590636 LWC589808:LWC590636 MFY589808:MFY590636 MPU589808:MPU590636 MZQ589808:MZQ590636 NJM589808:NJM590636 NTI589808:NTI590636 ODE589808:ODE590636 ONA589808:ONA590636 OWW589808:OWW590636 PGS589808:PGS590636 PQO589808:PQO590636 QAK589808:QAK590636 QKG589808:QKG590636 QUC589808:QUC590636 RDY589808:RDY590636 RNU589808:RNU590636 RXQ589808:RXQ590636 SHM589808:SHM590636 SRI589808:SRI590636 TBE589808:TBE590636 TLA589808:TLA590636 TUW589808:TUW590636 UES589808:UES590636 UOO589808:UOO590636 UYK589808:UYK590636 VIG589808:VIG590636 VSC589808:VSC590636 WBY589808:WBY590636 WLU589808:WLU590636 WVQ589808:WVQ590636 L655344:L656172 JE655344:JE656172 TA655344:TA656172 ACW655344:ACW656172 AMS655344:AMS656172 AWO655344:AWO656172 BGK655344:BGK656172 BQG655344:BQG656172 CAC655344:CAC656172 CJY655344:CJY656172 CTU655344:CTU656172 DDQ655344:DDQ656172 DNM655344:DNM656172 DXI655344:DXI656172 EHE655344:EHE656172 ERA655344:ERA656172 FAW655344:FAW656172 FKS655344:FKS656172 FUO655344:FUO656172 GEK655344:GEK656172 GOG655344:GOG656172 GYC655344:GYC656172 HHY655344:HHY656172 HRU655344:HRU656172 IBQ655344:IBQ656172 ILM655344:ILM656172 IVI655344:IVI656172 JFE655344:JFE656172 JPA655344:JPA656172 JYW655344:JYW656172 KIS655344:KIS656172 KSO655344:KSO656172 LCK655344:LCK656172 LMG655344:LMG656172 LWC655344:LWC656172 MFY655344:MFY656172 MPU655344:MPU656172 MZQ655344:MZQ656172 NJM655344:NJM656172 NTI655344:NTI656172 ODE655344:ODE656172 ONA655344:ONA656172 OWW655344:OWW656172 PGS655344:PGS656172 PQO655344:PQO656172 QAK655344:QAK656172 QKG655344:QKG656172 QUC655344:QUC656172 RDY655344:RDY656172 RNU655344:RNU656172 RXQ655344:RXQ656172 SHM655344:SHM656172 SRI655344:SRI656172 TBE655344:TBE656172 TLA655344:TLA656172 TUW655344:TUW656172 UES655344:UES656172 UOO655344:UOO656172 UYK655344:UYK656172 VIG655344:VIG656172 VSC655344:VSC656172 WBY655344:WBY656172 WLU655344:WLU656172 WVQ655344:WVQ656172 L720880:L721708 JE720880:JE721708 TA720880:TA721708 ACW720880:ACW721708 AMS720880:AMS721708 AWO720880:AWO721708 BGK720880:BGK721708 BQG720880:BQG721708 CAC720880:CAC721708 CJY720880:CJY721708 CTU720880:CTU721708 DDQ720880:DDQ721708 DNM720880:DNM721708 DXI720880:DXI721708 EHE720880:EHE721708 ERA720880:ERA721708 FAW720880:FAW721708 FKS720880:FKS721708 FUO720880:FUO721708 GEK720880:GEK721708 GOG720880:GOG721708 GYC720880:GYC721708 HHY720880:HHY721708 HRU720880:HRU721708 IBQ720880:IBQ721708 ILM720880:ILM721708 IVI720880:IVI721708 JFE720880:JFE721708 JPA720880:JPA721708 JYW720880:JYW721708 KIS720880:KIS721708 KSO720880:KSO721708 LCK720880:LCK721708 LMG720880:LMG721708 LWC720880:LWC721708 MFY720880:MFY721708 MPU720880:MPU721708 MZQ720880:MZQ721708 NJM720880:NJM721708 NTI720880:NTI721708 ODE720880:ODE721708 ONA720880:ONA721708 OWW720880:OWW721708 PGS720880:PGS721708 PQO720880:PQO721708 QAK720880:QAK721708 QKG720880:QKG721708 QUC720880:QUC721708 RDY720880:RDY721708 RNU720880:RNU721708 RXQ720880:RXQ721708 SHM720880:SHM721708 SRI720880:SRI721708 TBE720880:TBE721708 TLA720880:TLA721708 TUW720880:TUW721708 UES720880:UES721708 UOO720880:UOO721708 UYK720880:UYK721708 VIG720880:VIG721708 VSC720880:VSC721708 WBY720880:WBY721708 WLU720880:WLU721708 WVQ720880:WVQ721708 L786416:L787244 JE786416:JE787244 TA786416:TA787244 ACW786416:ACW787244 AMS786416:AMS787244 AWO786416:AWO787244 BGK786416:BGK787244 BQG786416:BQG787244 CAC786416:CAC787244 CJY786416:CJY787244 CTU786416:CTU787244 DDQ786416:DDQ787244 DNM786416:DNM787244 DXI786416:DXI787244 EHE786416:EHE787244 ERA786416:ERA787244 FAW786416:FAW787244 FKS786416:FKS787244 FUO786416:FUO787244 GEK786416:GEK787244 GOG786416:GOG787244 GYC786416:GYC787244 HHY786416:HHY787244 HRU786416:HRU787244 IBQ786416:IBQ787244 ILM786416:ILM787244 IVI786416:IVI787244 JFE786416:JFE787244 JPA786416:JPA787244 JYW786416:JYW787244 KIS786416:KIS787244 KSO786416:KSO787244 LCK786416:LCK787244 LMG786416:LMG787244 LWC786416:LWC787244 MFY786416:MFY787244 MPU786416:MPU787244 MZQ786416:MZQ787244 NJM786416:NJM787244 NTI786416:NTI787244 ODE786416:ODE787244 ONA786416:ONA787244 OWW786416:OWW787244 PGS786416:PGS787244 PQO786416:PQO787244 QAK786416:QAK787244 QKG786416:QKG787244 QUC786416:QUC787244 RDY786416:RDY787244 RNU786416:RNU787244 RXQ786416:RXQ787244 SHM786416:SHM787244 SRI786416:SRI787244 TBE786416:TBE787244 TLA786416:TLA787244 TUW786416:TUW787244 UES786416:UES787244 UOO786416:UOO787244 UYK786416:UYK787244 VIG786416:VIG787244 VSC786416:VSC787244 WBY786416:WBY787244 WLU786416:WLU787244 WVQ786416:WVQ787244 L851952:L852780 JE851952:JE852780 TA851952:TA852780 ACW851952:ACW852780 AMS851952:AMS852780 AWO851952:AWO852780 BGK851952:BGK852780 BQG851952:BQG852780 CAC851952:CAC852780 CJY851952:CJY852780 CTU851952:CTU852780 DDQ851952:DDQ852780 DNM851952:DNM852780 DXI851952:DXI852780 EHE851952:EHE852780 ERA851952:ERA852780 FAW851952:FAW852780 FKS851952:FKS852780 FUO851952:FUO852780 GEK851952:GEK852780 GOG851952:GOG852780 GYC851952:GYC852780 HHY851952:HHY852780 HRU851952:HRU852780 IBQ851952:IBQ852780 ILM851952:ILM852780 IVI851952:IVI852780 JFE851952:JFE852780 JPA851952:JPA852780 JYW851952:JYW852780 KIS851952:KIS852780 KSO851952:KSO852780 LCK851952:LCK852780 LMG851952:LMG852780 LWC851952:LWC852780 MFY851952:MFY852780 MPU851952:MPU852780 MZQ851952:MZQ852780 NJM851952:NJM852780 NTI851952:NTI852780 ODE851952:ODE852780 ONA851952:ONA852780 OWW851952:OWW852780 PGS851952:PGS852780 PQO851952:PQO852780 QAK851952:QAK852780 QKG851952:QKG852780 QUC851952:QUC852780 RDY851952:RDY852780 RNU851952:RNU852780 RXQ851952:RXQ852780 SHM851952:SHM852780 SRI851952:SRI852780 TBE851952:TBE852780 TLA851952:TLA852780 TUW851952:TUW852780 UES851952:UES852780 UOO851952:UOO852780 UYK851952:UYK852780 VIG851952:VIG852780 VSC851952:VSC852780 WBY851952:WBY852780 WLU851952:WLU852780 WVQ851952:WVQ852780 L917488:L918316 JE917488:JE918316 TA917488:TA918316 ACW917488:ACW918316 AMS917488:AMS918316 AWO917488:AWO918316 BGK917488:BGK918316 BQG917488:BQG918316 CAC917488:CAC918316 CJY917488:CJY918316 CTU917488:CTU918316 DDQ917488:DDQ918316 DNM917488:DNM918316 DXI917488:DXI918316 EHE917488:EHE918316 ERA917488:ERA918316 FAW917488:FAW918316 FKS917488:FKS918316 FUO917488:FUO918316 GEK917488:GEK918316 GOG917488:GOG918316 GYC917488:GYC918316 HHY917488:HHY918316 HRU917488:HRU918316 IBQ917488:IBQ918316 ILM917488:ILM918316 IVI917488:IVI918316 JFE917488:JFE918316 JPA917488:JPA918316 JYW917488:JYW918316 KIS917488:KIS918316 KSO917488:KSO918316 LCK917488:LCK918316 LMG917488:LMG918316 LWC917488:LWC918316 MFY917488:MFY918316 MPU917488:MPU918316 MZQ917488:MZQ918316 NJM917488:NJM918316 NTI917488:NTI918316 ODE917488:ODE918316 ONA917488:ONA918316 OWW917488:OWW918316 PGS917488:PGS918316 PQO917488:PQO918316 QAK917488:QAK918316 QKG917488:QKG918316 QUC917488:QUC918316 RDY917488:RDY918316 RNU917488:RNU918316 RXQ917488:RXQ918316 SHM917488:SHM918316 SRI917488:SRI918316 TBE917488:TBE918316 TLA917488:TLA918316 TUW917488:TUW918316 UES917488:UES918316 UOO917488:UOO918316 UYK917488:UYK918316 VIG917488:VIG918316 VSC917488:VSC918316 WBY917488:WBY918316 WLU917488:WLU918316 WVQ917488:WVQ918316 L983024:L983852 JE983024:JE983852 TA983024:TA983852 ACW983024:ACW983852 AMS983024:AMS983852 AWO983024:AWO983852 BGK983024:BGK983852 BQG983024:BQG983852 CAC983024:CAC983852 CJY983024:CJY983852 CTU983024:CTU983852 DDQ983024:DDQ983852 DNM983024:DNM983852 DXI983024:DXI983852 EHE983024:EHE983852 ERA983024:ERA983852 FAW983024:FAW983852 FKS983024:FKS983852 FUO983024:FUO983852 GEK983024:GEK983852 GOG983024:GOG983852 GYC983024:GYC983852 HHY983024:HHY983852 HRU983024:HRU983852 IBQ983024:IBQ983852 ILM983024:ILM983852 IVI983024:IVI983852 JFE983024:JFE983852 JPA983024:JPA983852 JYW983024:JYW983852 KIS983024:KIS983852 KSO983024:KSO983852 LCK983024:LCK983852 LMG983024:LMG983852 LWC983024:LWC983852 MFY983024:MFY983852 MPU983024:MPU983852 MZQ983024:MZQ983852 NJM983024:NJM983852 NTI983024:NTI983852 ODE983024:ODE983852 ONA983024:ONA983852 OWW983024:OWW983852 PGS983024:PGS983852 PQO983024:PQO983852 QAK983024:QAK983852 QKG983024:QKG983852 QUC983024:QUC983852 RDY983024:RDY983852 RNU983024:RNU983852 RXQ983024:RXQ983852 SHM983024:SHM983852 SRI983024:SRI983852 TBE983024:TBE983852 TLA983024:TLA983852 TUW983024:TUW983852 UES983024:UES983852 UOO983024:UOO983852 UYK983024:UYK983852 VIG983024:VIG983852 VSC983024:VSC983852 WBY983024:WBY983852 WLU983024:WLU983852 IW77 IW9 WVI9 WVI77 WLM9 WLM77 WBQ9 WBQ77 VRU9 VRU77 VHY9 VHY77 UYC9 UYC77 UOG9 UOG77 UEK9 UEK77 TUO9 TUO77 TKS9 TKS77 TAW9 TAW77 SRA9 SRA77 SHE9 SHE77 RXI9 RXI77 RNM9 RNM77 RDQ9 RDQ77 QTU9 QTU77 QJY9 QJY77 QAC9 QAC77 PQG9 PQG77 PGK9 PGK77 OWO9 OWO77 OMS9 OMS77 OCW9 OCW77 NTA9 NTA77 NJE9 NJE77 MZI9 MZI77 MPM9 MPM77 MFQ9 MFQ77 LVU9 LVU77 LLY9 LLY77 LCC9 LCC77 KSG9 KSG77 KIK9 KIK77 JYO9 JYO77 JOS9 JOS77 JEW9 JEW77 IVA9 IVA77 ILE9 ILE77 IBI9 IBI77 HRM9 HRM77 HHQ9 HHQ77 GXU9 GXU77 GNY9 GNY77 GEC9 GEC77 FUG9 FUG77 FKK9 FKK77 FAO9 FAO77 EQS9 EQS77 EGW9 EGW77 DXA9 DXA77 DNE9 DNE77 DDI9 DDI77 CTM9 CTM77 CJQ9 CJQ77 BZU9 BZU77 BPY9 BPY77 BGC9 BGC77 AWG9 AWG77 AMK9 AMK77 ACO9 ACO77 SS9 SS77 L9 ACU273:ACU274 SY273:SY274 JC273:JC274 WVO273:WVO274 WLS273:WLS274 WBW273:WBW274 VSA273:VSA274 VIE273:VIE274 UYI273:UYI274 UOM273:UOM274 UEQ273:UEQ274 TUU273:TUU274 TKY273:TKY274 TBC273:TBC274 SRG273:SRG274 SHK273:SHK274 RXO273:RXO274 RNS273:RNS274 RDW273:RDW274 QUA273:QUA274 QKE273:QKE274 QAI273:QAI274 PQM273:PQM274 PGQ273:PGQ274 OWU273:OWU274 OMY273:OMY274 ODC273:ODC274 NTG273:NTG274 NJK273:NJK274 MZO273:MZO274 MPS273:MPS274 MFW273:MFW274 LWA273:LWA274 LME273:LME274 LCI273:LCI274 KSM273:KSM274 KIQ273:KIQ274 JYU273:JYU274 JOY273:JOY274 JFC273:JFC274 IVG273:IVG274 ILK273:ILK274 IBO273:IBO274 HRS273:HRS274 HHW273:HHW274 GYA273:GYA274 GOE273:GOE274 GEI273:GEI274 FUM273:FUM274 FKQ273:FKQ274 FAU273:FAU274 EQY273:EQY274 EHC273:EHC274 DXG273:DXG274 DNK273:DNK274 DDO273:DDO274 CTS273:CTS274 CJW273:CJW274 CAA273:CAA274 BQE273:BQE274 BGI273:BGI274 AWM273:AWM274 DDQ275:DDQ812 L77 WBS92 DWY89 EGU89 EQQ89 FAM89 FKI89 FUE89 GEA89 GNW89 GXS89 HHO89 HRK89 IBG89 ILC89 IUY89 JEU89 JOQ89 JYM89 KII89 KSE89 LCA89 LLW89 LVS89 MFO89 MPK89 MZG89 NJC89 NSY89 OCU89 OMQ89 OWM89 PGI89 PQE89 QAA89 QJW89 QTS89 RDO89 RNK89 RXG89 SHC89 SQY89 TAU89 TKQ89 TUM89 UEI89 UOE89 UYA89 VHW89 VRS89 WBO89 WLK89 WVG89 IU89 SQ89 ACM89 AMI89 AWE89 BGA89 BPW89 BZS89 CJO89 CTK89 VRW92 VIA92 UYE92 UOI92 UEM92 TUQ92 TKU92 TAY92 SRC92 SHG92 RXK92 RNO92 RDS92 QTW92 QKA92 QAE92 PQI92 PGM92 OWQ92 OMU92 OCY92 NTC92 NJG92 MZK92 MPO92 MFS92 LVW92 LMA92 LCE92 KSI92 KIM92 JYQ92 JOU92 JEY92 IVC92 ILG92 IBK92 HRO92 HHS92 GXW92 GOA92 GEE92 FUI92 FKM92 FAQ92 EQU92 EGY92 DXC92 DNG92 DDK92 CTO92 CJS92 BZW92 BQA92 BGE92 AWI92 AMM92 ACQ92 SU92 IY92 WLO92 WVK92 DDG89 BFY90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IW36 SS36 ACO36 P36 AMK36 AWF24 BGC45 BPY45 BZU45 CJQ45 CTM45 DDI45 DNE45 DXA45 EGW45 EQS45 FAO45 FKK45 FUG45 GEC45 GNY45 GXU45 HHQ45 HRM45 IBI45 ILE45 IVA45 JEW45 JOS45 JYO45 KIK45 KSG45 LCC45 LLY45 LVU45 MFQ45 MPM45 MZI45 NJE45 NTA45 OCW45 OMS45 OWO45 PGK45 PQG45 QAC45 QJY45 QTU45 RDQ45 RNM45 RXI45 SHE45 SRA45 TAW45 TKS45 TUO45 UEK45 UOG45 UYC45 VHY45 VRU45 WBQ45 WLM45 WVI45 IW45 SS45 ACO45 AMK45 EQS110:EQS113 ACS97 BPU90 BZQ90 CJM90 CTI90 DDE90 DNA90 DWW90 EGS90 EQO90 FAK90 FKG90 FUC90 GDY90 GNU90 GXQ90 HHM90 HRI90 IBE90 ILA90 IUW90 JES90 JOO90 JYK90 KIG90 KSC90 LBY90 LLU90 LVQ90 MFM90 MPI90 MZE90 NJA90 NSW90 OCS90 OMO90 OWK90 PGG90 PQC90 PZY90 QJU90 QTQ90 RDM90 RNI90 RXE90 SHA90 SQW90 TAS90 TKO90 TUK90 UEG90 UOC90 UXY90 VHU90 VRQ90 WBM90 WLI90 WVE90 IS90 SO90 ACK90 AMG90 SW97 WBH93 VRL93 VHP93 UXT93 UNX93 UEB93 TUF93 TKJ93 TAN93 SQR93 SGV93 RWZ93 RND93 RDH93 QTL93 QJP93 PZT93 PPX93 PGB93 OWF93 OMJ93 OCN93 NSR93 NIV93 MYZ93 MPD93 MFH93 LVL93 LLP93 LBT93 KRX93 KIB93 JYF93 JOJ93 JEN93 IUR93 IKV93 IAZ93 HRD93 HHH93 GXL93 GNP93 GDT93 FTX93 FKB93 FAF93 EQJ93 EGN93 DWR93 DMV93 DCZ93 CTD93 CJH93 BZL93 BPP93 BFT93 AVX93 AMB93 ACF93 SJ93 IN93 WLD93 ACL94:ACL95 BPJ96 BZF96 CJB96 CSX96 DCT96 DMP96 DWL96 EGH96 EQD96 EZZ96 FJV96 FTR96 GDN96 GNJ96 GXF96 HHB96 HQX96 IAT96 IKP96 IUL96 JEH96 JOD96 JXZ96 KHV96 KRR96 LBN96 LLJ96 LVF96 MFB96 MOX96 MYT96 NIP96 NSL96 OCH96 OMD96 OVZ96 PFV96 PPR96 PZN96 QJJ96 QTF96 RDB96 RMX96 RWT96 SGP96 SQL96 TAH96 TKD96 TTZ96 UDV96 UNR96 UXN96 VHJ96 VRF96 WBB96 WKX96 WUT96 IH96 SD96 ABZ96 ALV96 AVR96 ACL129 AMH129 AWD129 BFZ129 BPV129 BZR129 CJN129 CTJ129 DDF129 DNB129 DWX129 EGT129 EQP129 FAL129 FKH129 FUD129 GDZ129 GNV129 GXR129 HHN129 HRJ129 IBF129 ILB129 IUX129 JET129 JOP129 JYL129 KIH129 KSD129 LBZ129 LLV129 LVR129 MFN129 MPJ129 MZF129 NJB129 NSX129 OCT129 OMP129 OWL129 PGH129 PQD129 PZZ129 QJV129 QTR129 RDN129 RNJ129 RXF129 SHB129 SQX129 TAT129 TKP129 TUL129 UEH129 UOD129 UXZ129 VHV129 VRR129 WBN129 WLJ129 WVF129 IT129 DNM275:DNM812 ACL132 AMH132 AWD132 BFZ132 BPV132 BZR132 CJN132 CTJ132 DDF132 DNB132 DWX132 EGT132 EQP132 FAL132 FKH132 FUD132 GDZ132 GNV132 GXR132 HHN132 HRJ132 IBF132 ILB132 IUX132 JET132 JOP132 JYL132 KIH132 KSD132 LBZ132 LLV132 LVR132 MFN132 MPJ132 MZF132 NJB132 NSX132 OCT132 OMP132 OWL132 PGH132 PQD132 PZZ132 QJV132 QTR132 RDN132 RNJ132 RXF132 SHB132 SQX132 TAT132 TKP132 TUL132 UEH132 UOD132 UXZ132 VHV132 VRR132 WBN132 WLJ132 WVF132 IT132 TA130 SP135 ACL135 AMH135 AWD135 BFZ135 BPV135 BZR135 CJN135 CTJ135 DDF135 DNB135 DWX135 EGT135 EQP135 FAL135 FKH135 FUD135 GDZ135 GNV135 GXR135 HHN135 HRJ135 IBF135 ILB135 IUX135 JET135 JOP135 JYL135 KIH135 KSD135 LBZ135 LLV135 LVR135 MFN135 MPJ135 MZF135 NJB135 NSX135 OCT135 OMP135 OWL135 PGH135 PQD135 PZZ135 QJV135 QTR135 RDN135 RNJ135 RXF135 SHB135 SQX135 TAT135 TKP135 TUL135 UEH135 UOD135 UXZ135 VHV135 VRR135 WBN135 WLJ135 WVF135 IT135 SP142 ACL142 AMH142 AWD142 BFZ142 BPV142 BZR142 CJN142 CTJ142 DDF142 DNB142 DWX142 EGT142 EQP142 FAL142 FKH142 FUD142 GDZ142 GNV142 GXR142 HHN142 HRJ142 IBF142 ILB142 IUX142 JET142 JOP142 JYL142 KIH142 KSD142 LBZ142 LLV142 LVR142 MFN142 MPJ142 MZF142 NJB142 NSX142 OCT142 OMP142 OWL142 PGH142 PQD142 PZZ142 QJV142 QTR142 RDN142 RNJ142 RXF142 SHB142 SQX142 TAT142 TKP142 TUL142 UEH142 UOD142 UXZ142 VHV142 VRR142 WBN142 WLJ142 WVF142 IT142 TA133 BFN96 JA97 WVM97 WLQ97 WBU97 VRY97 VIC97 UYG97 UOK97 UEO97 TUS97 TKW97 TBA97 SRE97 SHI97 RXM97 RNQ97 RDU97 QTY97 QKC97 QAG97 PQK97 PGO97 OWS97 OMW97 ODA97 NTE97 NJI97 MZM97 MPQ97 MFU97 LVY97 LMC97 LCG97 KSK97 KIO97 JYS97 JOW97 JFA97 IVE97 ILI97 IBM97 HRQ97 HHU97 GXY97 GOC97 GEG97 FUK97 FKO97 FAS97 EQW97 EHA97 DXE97 DNI97 DDM97 CTQ97 CJU97 BZY97 BQC97 BGG97 AWK97 K79:K97 AWC90 BZS81 BPW81 BGA81 AWE81 AMI81 ACM81 SQ81 IU81 WVG81 WLK81 WBO81 VRS81 VHW81 UYA81 UOE81 UEI81 TUM81 TKQ81 TAU81 SQY81 SHC81 RXG81 RNK81 RDO81 QTS81 QJW81 QAA81 PQE81 PGI81 OWM81 OMQ81 OCU81 NSY81 NJC81 MZG81 MPK81 MFO81 LVS81 LLW81 LCA81 KSE81 KII81 JYM81 JOQ81 JEU81 IUY81 ILC81 IBG81 HRK81 HHO81 GXS81 GNW81 GEA81 FUE81 FKI81 FAM81 EQQ81 EGU81 DWY81 DNC81 DDG81 CTK81 CJO81 AWK82 ACS82 AMO82 SW82 JA82 WVM82 WLQ82 WBU82 VRY82 VIC82 UYG82 UOK82 UEO82 TUS82 TKW82 TBA82 SRE82 SHI82 RXM82 RNQ82 RDU82 QTY82 QKC82 QAG82 PQK82 PGO82 OWS82 OMW82 ODA82 NTE82 NJI82 MZM82 MPQ82 MFU82 LVY82 LMC82 LCG82 KSK82 KIO82 JYS82 JOW82 JFA82 IVE82 ILI82 IBM82 HRQ82 HHU82 GXY82 GOC82 GEG82 FUK82 FKO82 FAS82 EQW82 EHA82 DXE82 DNI82 DDM82 CTQ82 CJU82 BZY82 BQC82 BGG82 CJO83 BZS83 BPW83 BGA83 AWE83 AMI83 ACM83 SQ83 IU83 WVG83 WLK83 WBO83 VRS83 VHW83 UYA83 UOE83 UEI83 TUM83 TKQ83 TAU83 SQY83 SHC83 RXG83 RNK83 RDO83 QTS83 QJW83 QAA83 PQE83 PGI83 OWM83 OMQ83 OCU83 NSY83 NJC83 MZG83 MPK83 MFO83 LVS83 LLW83 LCA83 KSE83 KII83 JYM83 JOQ83 JEU83 IUY83 ILC83 IBG83 HRK83 HHO83 GXS83 GNW83 GEA83 FUE83 FKI83 FAM83 EQQ83 EGU83 DWY83 DNC83 DDG83 CTK83 AWK84 ACS84 AMO84 SW84 JA84 WVM84 WLQ84 WBU84 VRY84 VIC84 UYG84 UOK84 UEO84 TUS84 TKW84 TBA84 SRE84 SHI84 RXM84 RNQ84 RDU84 QTY84 QKC84 QAG84 PQK84 PGO84 OWS84 OMW84 ODA84 NTE84 NJI84 MZM84 MPQ84 MFU84 LVY84 LMC84 LCG84 KSK84 KIO84 JYS84 JOW84 JFA84 IVE84 ILI84 IBM84 HRQ84 HHU84 GXY84 GOC84 GEG84 FUK84 FKO84 FAS84 EQW84 EHA84 DXE84 DNI84 DDM84 CTQ84 CJU84 BZY84 BQC84 BGG84 CTK85 CJO85 BZS85 BPW85 BGA85 AWE85 AMI85 ACM85 SQ85 IU85 WVG85 WLK85 WBO85 VRS85 VHW85 UYA85 UOE85 UEI85 TUM85 TKQ85 TAU85 SQY85 SHC85 RXG85 RNK85 RDO85 QTS85 QJW85 QAA85 PQE85 PGI85 OWM85 OMQ85 OCU85 NSY85 NJC85 MZG85 MPK85 MFO85 LVS85 LLW85 LCA85 KSE85 KII85 JYM85 JOQ85 JEU85 IUY85 ILC85 IBG85 HRK85 HHO85 GXS85 GNW85 GEA85 FUE85 FKI85 FAM85 EQQ85 EGU85 DWY85 DNC85 DDG85 AWK86 ACS86 AMO86 SW86 JA86 WVM86 WLQ86 WBU86 VRY86 VIC86 UYG86 UOK86 UEO86 TUS86 TKW86 TBA86 SRE86 SHI86 RXM86 RNQ86 RDU86 QTY86 QKC86 QAG86 PQK86 PGO86 OWS86 OMW86 ODA86 NTE86 NJI86 MZM86 MPQ86 MFU86 LVY86 LMC86 LCG86 KSK86 KIO86 JYS86 JOW86 JFA86 IVE86 ILI86 IBM86 HRQ86 HHU86 GXY86 GOC86 GEG86 FUK86 FKO86 FAS86 EQW86 EHA86 DXE86 DNI86 DDM86 CTQ86 CJU86 BZY86 BQC86 BGG86 DDG87 CTK87 CJO87 BZS87 BPW87 BGA87 AWE87 AMI87 ACM87 SQ87 IU87 WVG87 WLK87 WBO87 VRS87 VHW87 UYA87 UOE87 UEI87 TUM87 TKQ87 TAU87 SQY87 SHC87 RXG87 RNK87 RDO87 QTS87 QJW87 QAA87 PQE87 PGI87 OWM87 OMQ87 OCU87 NSY87 NJC87 MZG87 MPK87 MFO87 LVS87 LLW87 LCA87 KSE87 KII87 JYM87 JOQ87 JEU87 IUY87 ILC87 IBG87 HRK87 HHO87 GXS87 GNW87 GEA87 FUE87 FKI87 FAM87 EQQ87 EGU87 DWY87 DNC87 DNC89 ACS88 AMO88 SW88 JA88 WVM88 WLQ88 WBU88 VRY88 VIC88 UYG88 UOK88 UEO88 TUS88 TKW88 TBA88 SRE88 SHI88 RXM88 RNQ88 RDU88 QTY88 QKC88 QAG88 PQK88 PGO88 OWS88 OMW88 ODA88 NTE88 NJI88 MZM88 MPQ88 MFU88 LVY88 LMC88 LCG88 KSK88 KIO88 JYS88 JOW88 JFA88 IVE88 ILI88 IBM88 HRQ88 HHU88 GXY88 GOC88 GEG88 FUK88 FKO88 FAS88 EQW88 EHA88 DXE88 DNI88 DDM88 CTQ88 CJU88 BZY88 BQC88 BGG88 AWK88 L87:L88 SP129 JE130 WVQ130 WLU130 WBY130 VSC130 VIG130 UYK130 UOO130 UES130 TUW130 TLA130 TBE130 SRI130 SHM130 RXQ130 RNU130 RDY130 QUC130 QKG130 QAK130 PQO130 PGS130 OWW130 ONA130 ODE130 NTI130 NJM130 MZQ130 MPU130 MFY130 LWC130 LMG130 LCK130 KSO130 KIS130 JYW130 JPA130 JFE130 IVI130 ILM130 IBQ130 HRU130 HHY130 GYC130 GOG130 GEK130 FUO130 FKS130 FAW130 ERA130 EHE130 DXI130 DNM130 DDQ130 CTU130 CJY130 CAC130 BQG130 BGK130 AWO130 AMS130 ACW130 SP132 JE133 WVQ133 WLU133 WBY133 VSC133 VIG133 UYK133 UOO133 UES133 TUW133 TLA133 TBE133 SRI133 SHM133 RXQ133 RNU133 RDY133 QUC133 QKG133 QAK133 PQO133 PGS133 OWW133 ONA133 ODE133 NTI133 NJM133 MZQ133 MPU133 MFY133 LWC133 LMG133 LCK133 KSO133 KIS133 JYW133 JPA133 JFE133 IVI133 ILM133 IBQ133 HRU133 HHY133 GYC133 GOG133 GEK133 FUO133 FKS133 FAW133 ERA133 EHE133 DXI133 DNM133 DDQ133 CTU133 CJY133 CAC133 BQG133 BGK133 AWO133 AMS133 ACW133 AMH94:AMH95 WUZ93 SP94:SP95 IT94:IT95 WVF94:WVF95 WLJ94:WLJ95 WBN94:WBN95 VRR94:VRR95 VHV94:VHV95 UXZ94:UXZ95 UOD94:UOD95 UEH94:UEH95 TUL94:TUL95 TKP94:TKP95 TAT94:TAT95 SQX94:SQX95 SHB94:SHB95 RXF94:RXF95 RNJ94:RNJ95 RDN94:RDN95 QTR94:QTR95 QJV94:QJV95 PZZ94:PZZ95 PQD94:PQD95 PGH94:PGH95 OWL94:OWL95 OMP94:OMP95 OCT94:OCT95 NSX94:NSX95 NJB94:NJB95 MZF94:MZF95 MPJ94:MPJ95 MFN94:MFN95 LVR94:LVR95 LLV94:LLV95 LBZ94:LBZ95 KSD94:KSD95 KIH94:KIH95 JYL94:JYL95 JOP94:JOP95 JET94:JET95 IUX94:IUX95 ILB94:ILB95 IBF94:IBF95 HRJ94:HRJ95 HHN94:HHN95 GXR94:GXR95 GNV94:GNV95 GDZ94:GDZ95 FUD94:FUD95 FKH94:FKH95 FAL94:FAL95 EQP94:EQP95 EGT94:EGT95 DWX94:DWX95 DNB94:DNB95 DDF94:DDF95 CTJ94:CTJ95 CJN94:CJN95 BZR94:BZR95 BPV94:BPV95 BFZ94:BFZ95 AWD94:AWD95 DXI275:DXI812 EHE275:EHE812 ERA275:ERA812 FAW275:FAW812 FKS275:FKS812 FUO275:FUO812 GEK275:GEK812 GOG275:GOG812 GYC275:GYC812 HHY275:HHY812 HRU275:HRU812 IBQ275:IBQ812 ILM275:ILM812 IVI275:IVI812 JFE275:JFE812 JPA275:JPA812 JYW275:JYW812 KIS275:KIS812 KSO275:KSO812 LCK275:LCK812 LMG275:LMG812 LWC275:LWC812 MFY275:MFY812 MPU275:MPU812 MZQ275:MZQ812 NJM275:NJM812 NTI275:NTI812 ODE275:ODE812 ONA275:ONA812 OWW275:OWW812 PGS275:PGS812 PQO275:PQO812 QAK275:QAK812 QKG275:QKG812 QUC275:QUC812 RDY275:RDY812 RNU275:RNU812 RXQ275:RXQ812 SHM275:SHM812 SRI275:SRI812 TBE275:TBE812 TLA275:TLA812 TUW275:TUW812 UES275:UES812 UOO275:UOO812 UYK275:UYK812 VIG275:VIG812 VSC275:VSC812 WBY275:WBY812 WLU275:WLU812 WVQ275:WVQ812 JE275:JE812 TA275:TA812 ACW275:ACW812 AMS275:AMS812 AWO275:AWO812 BGK275:BGK812 BQG275:BQG812 CAC275:CAC812 CJY275:CJY812 L142 K143:L143 L144:L145 L127:L129 ACL25 SR38 AWB201:AWB202 BFX201:BFX202 BPT201:BPT202 BZP201:BZP202 CJL201:CJL202 CTH201:CTH202 DDD201:DDD202 DMZ201:DMZ202 DWV201:DWV202 EGR201:EGR202 EQN201:EQN202 FAJ201:FAJ202 FKF201:FKF202 FUB201:FUB202 GDX201:GDX202 GNT201:GNT202 GXP201:GXP202 HHL201:HHL202 HRH201:HRH202 IBD201:IBD202 IKZ201:IKZ202 IUV201:IUV202 JER201:JER202 JON201:JON202 JYJ201:JYJ202 KIF201:KIF202 KSB201:KSB202 LBX201:LBX202 LLT201:LLT202 LVP201:LVP202 MFL201:MFL202 MPH201:MPH202 MZD201:MZD202 NIZ201:NIZ202 NSV201:NSV202 OCR201:OCR202 OMN201:OMN202 OWJ201:OWJ202 PGF201:PGF202 PQB201:PQB202 PZX201:PZX202 QJT201:QJT202 QTP201:QTP202 RDL201:RDL202 RNH201:RNH202 RXD201:RXD202 SGZ201:SGZ202 SQV201:SQV202 TAR201:TAR202 TKN201:TKN202 TUJ201:TUJ202 UEF201:UEF202 UOB201:UOB202 UXX201:UXX202 VHT201:VHT202 VRP201:VRP202 WBL201:WBL202 WLH201:WLH202 WVD201:WVD202 IR201:IR202 SN201:SN202 ACJ201:ACJ202 AMF201:AMF202 L192:L194 AMO97 SP138 ACL138 AMH138 AWD138 BFZ138 BPV138 BZR138 CJN138 CTJ138 DDF138 DNB138 DWX138 EGT138 EQP138 FAL138 FKH138 FUD138 GDZ138 GNV138 GXR138 HHN138 HRJ138 IBF138 ILB138 IUX138 JET138 JOP138 JYL138 KIH138 KSD138 LBZ138 LLV138 LVR138 MFN138 MPJ138 MZF138 NJB138 NSX138 OCT138 OMP138 OWL138 PGH138 PQD138 PZZ138 QJV138 QTR138 RDN138 RNJ138 RXF138 SHB138 SQX138 TAT138 TKP138 TUL138 UEH138 UOD138 UXZ138 VHV138 VRR138 WBN138 WLJ138 WVF138 N136:N139 L186 AMJ24 L201:L202 L273:L812 L147:L150 L189 RN99:RN101 ABJ99:ABJ101 ALF99:ALF101 AVB99:AVB101 BEX99:BEX101 BOT99:BOT101 BYP99:BYP101 CIL99:CIL101 CSH99:CSH101 DCD99:DCD101 DLZ99:DLZ101 DVV99:DVV101 EFR99:EFR101 EPN99:EPN101 EZJ99:EZJ101 FJF99:FJF101 FTB99:FTB101 GCX99:GCX101 GMT99:GMT101 GWP99:GWP101 HGL99:HGL101 HQH99:HQH101 IAD99:IAD101 IJZ99:IJZ101 ITV99:ITV101 JDR99:JDR101 JNN99:JNN101 JXJ99:JXJ101 KHF99:KHF101 KRB99:KRB101 LAX99:LAX101 LKT99:LKT101 LUP99:LUP101 MEL99:MEL101 MOH99:MOH101 MYD99:MYD101 NHZ99:NHZ101 NRV99:NRV101 OBR99:OBR101 OLN99:OLN101 OVJ99:OVJ101 PFF99:PFF101 PPB99:PPB101 PYX99:PYX101 QIT99:QIT101 QSP99:QSP101 RCL99:RCL101 RMH99:RMH101 RWD99:RWD101 SFZ99:SFZ101 SPV99:SPV101 SZR99:SZR101 TJN99:TJN101 TTJ99:TTJ101 UDF99:UDF101 UNB99:UNB101 UWX99:UWX101 VGT99:VGT101 VQP99:VQP101 WAL99:WAL101 WKH99:WKH101 WUD99:WUD101 HR99:HR101 L101 BGB24 BPX24 BZT24 CJP24 CTL24 DDH24 DND24 DWZ24 EGV24 EQR24 FAN24 FKJ24 FUF24 GEB24 GNX24 GXT24 HHP24 HRL24 IBH24 ILD24 IUZ24 JEV24 JOR24 JYN24 KIJ24 KSF24 LCB24 LLX24 LVT24 MFP24 MPL24 MZH24 NJD24 NSZ24 OCV24 OMR24 OWN24 PGJ24 PQF24 QAB24 QJX24 QTT24 RDP24 RNL24 RXH24 SHD24 SQZ24 TAV24 TKR24 TUN24 UEJ24 UOF24 UYB24 VHX24 VRT24 WBP24 WLL24 WVH24 IV24 SR24 ACN24 P47 ACN76 ACN38 AMJ38 AWF38 BGB38 BPX38 BZT38 CJP38 CTL38 DDH38 DND38 DWZ38 EGV38 EQR38 FAN38 FKJ38 FUF38 GEB38 GNX38 GXT38 HHP38 HRL38 IBH38 ILD38 IUZ38 JEV38 JOR38 JYN38 KIJ38 KSF38 LCB38 LLX38 LVT38 MFP38 MPL38 MZH38 NJD38 NSZ38 OCV38 OMR38 OWN38 PGJ38 PQF38 QAB38 QJX38 QTT38 RDP38 RNL38 RXH38 SHD38 SQZ38 TAV38 TKR38 TUN38 UEJ38 UOF38 UYB38 VHX38 VRT38 WBP38 WLL38 WVH38 IV38 WVC139 AMQ273:AMQ274 AMH25 AWD25 BFZ25 BPV25 BZR25 CJN25 CTJ25 DDF25 DNB25 DWX25 EGT25 EQP25 FAL25 FKH25 FUD25 GDZ25 GNV25 GXR25 HHN25 HRJ25 IBF25 ILB25 IUX25 JET25 JOP25 JYL25 KIH25 KSD25 LBZ25 LLV25 LVR25 MFN25 MPJ25 MZF25 NJB25 NSX25 OCT25 OMP25 OWL25 PGH25 PQD25 PZZ25 QJV25 QTR25 RDN25 RNJ25 RXF25 SHB25 SQX25 TAT25 TKP25 TUL25 UEH25 UOD25 UXZ25 VHV25 VRR25 WBN25 WLJ25 WVF25 IT25 P24:P25 SP25 WVH40 AMG47 AWC47 BFY47 BPU47 BZQ47 CJM47 CTI47 DDE47 DNA47 DWW47 EGS47 EQO47 FAK47 FKG47 FUC47 GDY47 GNU47 GXQ47 HHM47 HRI47 IBE47 ILA47 IUW47 JES47 JOO47 JYK47 KIG47 KSC47 LBY47 LLU47 LVQ47 MFM47 MPI47 MZE47 NJA47 NSW47 OCS47 OMO47 OWK47 PGG47 PQC47 PZY47 QJU47 QTQ47 RDM47 RNI47 RXE47 SHA47 SQW47 TAS47 TKO47 TUK47 UEG47 UOC47 UXY47 VHU47 VRQ47 WBM47 WLI47 WVE47 IS47 SO47 ACK47 CTU275:CTU812 DXA110:DXA113 DNE110:DNE113 DDI110:DDI113 CTM110:CTM113 CJQ110:CJQ113 BZU110:BZU113 BPY110:BPY113 BGC110:BGC113 AWG110:AWG113 AMK110:AMK113 ACO110:ACO113 SS110:SS113 IW110:IW113 WVI110:WVI113 WLM110:WLM113 WBQ110:WBQ113 VRU110:VRU113 VHY110:VHY113 UYC110:UYC113 UOG110:UOG113 UEK110:UEK113 TUO110:TUO113 TKS110:TKS113 TAW110:TAW113 SRA110:SRA113 SHE110:SHE113 RXI110:RXI113 RNM110:RNM113 RDQ110:RDQ113 QTU110:QTU113 QJY110:QJY113 QAC110:QAC113 PQG110:PQG113 PGK110:PGK113 OWO110:OWO113 OMS110:OMS113 OCW110:OCW113 NTA110:NTA113 NJE110:NJE113 MZI110:MZI113 MPM110:MPM113 MFQ110:MFQ113 LVU110:LVU113 LLY110:LLY113 LCC110:LCC113 KSG110:KSG113 KIK110:KIK113 JYO110:JYO113 JOS110:JOS113 JEW110:JEW113 IVA110:IVA113 ILE110:ILE113 IBI110:IBI113 HRM110:HRM113 HHQ110:HHQ113 GXU110:GXU113 GNY110:GNY113 GEC110:GEC113 FUG110:FUG113 FKK110:FKK113 FAO110:FAO113 L136:L137 IT138 IQ139 SM139 ACI139 AME139 AWA139 BFW139 BPS139 BZO139 CJK139 CTG139 DDC139 DMY139 DWU139 EGQ139 EQM139 FAI139 FKE139 FUA139 GDW139 GNS139 GXO139 HHK139 HRG139 IBC139 IKY139 IUU139 JEQ139 JOM139 JYI139 KIE139 KSA139 LBW139 LLS139 LVO139 MFK139 MPG139 MZC139 NIY139 NSU139 OCQ139 OMM139 OWI139 PGE139 PQA139 PZW139 QJS139 QTO139 RDK139 RNG139 RXC139 SGY139 SQU139 TAQ139 TKM139 TUI139 UEE139 UOA139 UXW139 VHS139 VRO139 WBK139 WLG139 L209:L210 M110:M113 WVU228 WLY228 JI228 TE228 ADA228 AMW228 AWS228 BGO228 BQK228 CAG228 CKC228 CTY228 DDU228 DNQ228 DXM228 EHI228 ERE228 FBA228 FKW228 FUS228 GEO228 GOK228 GYG228 HIC228 HRY228 IBU228 ILQ228 IVM228 JFI228 JPE228 JZA228 KIW228 KSS228 LCO228 LMK228 LWG228 MGC228 MPY228 MZU228 NJQ228 NTM228 ODI228 ONE228 OXA228 PGW228 PQS228 QAO228 QKK228 QUG228 REC228 RNY228 RXU228 SHQ228 SRM228 TBI228 TLE228 TVA228 UEW228 UOS228 UYO228 VIK228 VSG228 WCC228 WCC230:WCC233 ACH211 AWG45 L247:L262 JI230:JI233 TE230:TE233 ADA230:ADA233 AMW230:AMW233 AWS230:AWS233 BGO230:BGO233 BQK230:BQK233 CAG230:CAG233 CKC230:CKC233 CTY230:CTY233 DDU230:DDU233 DNQ230:DNQ233 DXM230:DXM233 EHI230:EHI233 ERE230:ERE233 FBA230:FBA233 FKW230:FKW233 FUS230:FUS233 GEO230:GEO233 GOK230:GOK233 GYG230:GYG233 HIC230:HIC233 HRY230:HRY233 IBU230:IBU233 ILQ230:ILQ233 IVM230:IVM233 JFI230:JFI233 JPE230:JPE233 JZA230:JZA233 KIW230:KIW233 KSS230:KSS233 LCO230:LCO233 LMK230:LMK233 LWG230:LWG233 MGC230:MGC233 MPY230:MPY233 MZU230:MZU233 NJQ230:NJQ233 NTM230:NTM233 ODI230:ODI233 ONE230:ONE233 OXA230:OXA233 PGW230:PGW233 PQS230:PQS233 QAO230:QAO233 QKK230:QKK233 QUG230:QUG233 REC230:REC233 RNY230:RNY233 RXU230:RXU233 SHQ230:SHQ233 SRM230:SRM233 TBI230:TBI233 TLE230:TLE233 TVA230:TVA233 UEW230:UEW233 UOS230:UOS233 UYO230:UYO233 VIK230:VIK233 VSG230:VSG233 WVU230:WVU233 WLY230:WLY233 EGW110:EGW113 SL211 IP211 WVB211 WLF211 WBJ211 VRN211 VHR211 UXV211 UNZ211 UED211 TUH211 TKL211 TAP211 SQT211 SGX211 RXB211 RNF211 RDJ211 QTN211 QJR211 PZV211 PPZ211 PGD211 OWH211 OML211 OCP211 NST211 NIX211 MZB211 MPF211 MFJ211 LVN211 LLR211 LBV211 KRZ211 KID211 JYH211 JOL211 JEP211 IUT211 IKX211 IBB211 HRF211 HHJ211 GXN211 GNR211 GDV211 FTZ211 FKD211 FAH211 EQL211 EGP211 DWT211 DMX211 DDB211 CTF211 CJJ211 BZN211 BPR211 BFV211 AVZ211 AMD211 AVX198:AVX200 AWB194:AWB197 N198:N200 AMB198:AMB200 ACF198:ACF200 SJ198:SJ200 IN198:IN200 WUZ198:WUZ200 WLD198:WLD200 WBH198:WBH200 VRL198:VRL200 VHP198:VHP200 UXT198:UXT200 UNX198:UNX200 UEB198:UEB200 TUF198:TUF200 TKJ198:TKJ200 TAN198:TAN200 SQR198:SQR200 SGV198:SGV200 RWZ198:RWZ200 RND198:RND200 RDH198:RDH200 QTL198:QTL200 QJP198:QJP200 PZT198:PZT200 PPX198:PPX200 PGB198:PGB200 OWF198:OWF200 OMJ198:OMJ200 OCN198:OCN200 NSR198:NSR200 NIV198:NIV200 MYZ198:MYZ200 MPD198:MPD200 MFH198:MFH200 LVL198:LVL200 LLP198:LLP200 LBT198:LBT200 KRX198:KRX200 KIB198:KIB200 JYF198:JYF200 JOJ198:JOJ200 JEN198:JEN200 IUR198:IUR200 IKV198:IKV200 IAZ198:IAZ200 HRD198:HRD200 HHH198:HHH200 GXL198:GXL200 GNP198:GNP200 GDT198:GDT200 FTX198:FTX200 FKB198:FKB200 FAF198:FAF200 EQJ198:EQJ200 EGN198:EGN200 DWR198:DWR200 DMV198:DMV200 DCZ198:DCZ200 CTD198:CTD200 CJH198:CJH200 BZL198:BZL200 BPP198:BPP200 BFT198:BFT200 AMF194:AMF197 L230:L243 ACJ194:ACJ197 SN194:SN197 IR194:IR197 WVD194:WVD197 WLH194:WLH197 WBL194:WBL197 VRP194:VRP197 VHT194:VHT197 UXX194:UXX197 UOB194:UOB197 UEF194:UEF197 TUJ194:TUJ197 TKN194:TKN197 TAR194:TAR197 SQV194:SQV197 SGZ194:SGZ197 RXD194:RXD197 RNH194:RNH197 RDL194:RDL197 QTP194:QTP197 QJT194:QJT197 PZX194:PZX197 PQB194:PQB197 PGF194:PGF197 OWJ194:OWJ197 OMN194:OMN197 OCR194:OCR197 NSV194:NSV197 NIZ194:NIZ197 MZD194:MZD197 MPH194:MPH197 MFL194:MFL197 LVP194:LVP197 LLT194:LLT197 LBX194:LBX197 KSB194:KSB197 KIF194:KIF197 JYJ194:JYJ197 JON194:JON197 JER194:JER197 IUV194:IUV197 IKZ194:IKZ197 IBD194:IBD197 HRH194:HRH197 HHL194:HHL197 GXP194:GXP197 GNT194:GNT197 GDX194:GDX197 FUB194:FUB197 FKF194:FKF197 FAJ194:FAJ197 EQN194:EQN197 EGR194:EGR197 DWV194:DWV197 DMZ194:DMZ197 DDD194:DDD197 CTH194:CTH197 CJL194:CJL197 BZP194:BZP197 BPT194:BPT197 BFX194:BFX197 N196 M229 P76 AMJ76 AWF76 BGB76 BPX76 BZT76 CJP76 CTL76 DDH76 DND76 DWZ76 EGV76 EQR76 FAN76 FKJ76 FUF76 GEB76 GNX76 GXT76 HHP76 HRL76 IBH76 ILD76 IUZ76 JEV76 JOR76 JYN76 KIJ76 KSF76 LCB76 LLX76 LVT76 MFP76 MPL76 MZH76 NJD76 NSZ76 OCV76 OMR76 OWN76 PGJ76 PQF76 QAB76 QJX76 QTT76 RDP76 RNL76 RXH76 SHD76 SQZ76 TAV76 TKR76 TUN76 UEJ76 UOF76 UYB76 VHX76 VRT76 WBP76 WLL76 WVH76 IV76 SR76 AWG36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P45 WVH236:WVH243 WLL236:WLL243 WBP236:WBP243 VRT236:VRT243 VHX236:VHX243 UYB236:UYB243 UOF236:UOF243 UEJ236:UEJ243 TUN236:TUN243 TKR236:TKR243 TAV236:TAV243 SQZ236:SQZ243 SHD236:SHD243 RXH236:RXH243 RNL236:RNL243 RDP236:RDP243 QTT236:QTT243 QJX236:QJX243 QAB236:QAB243 PQF236:PQF243 PGJ236:PGJ243 OWN236:OWN243 OMR236:OMR243 OCV236:OCV243 NSZ236:NSZ243 NJD236:NJD243 MZH236:MZH243 MPL236:MPL243 MFP236:MFP243 LVT236:LVT243 LLX236:LLX243 LCB236:LCB243 KSF236:KSF243 KIJ236:KIJ243 JYN236:JYN243 JOR236:JOR243 JEV236:JEV243 IUZ236:IUZ243 ILD236:ILD243 IBH236:IBH243 HRL236:HRL243 HHP236:HHP243 GXT236:GXT243 GNX236:GNX243 GEB236:GEB243 FUF236:FUF243 FKJ236:FKJ243 FAN236:FAN243 EQR236:EQR243 EGV236:EGV243 DWZ236:DWZ243 DND236:DND243 DDH236:DDH243 CTL236:CTL243 CJP236:CJP243 BZT236:BZT243 BPX236:BPX243 BGB236:BGB243 AWF236:AWF243 AMJ236:AMJ243 ACN236:ACN243 SR236:SR243 IV236:IV243 L212:L222 AWC224:AWC227 BFY224:BFY227 BPU224:BPU227 BZQ224:BZQ227 CJM224:CJM227 CTI224:CTI227 DDE224:DDE227 DNA224:DNA227 DWW224:DWW227 EGS224:EGS227 EQO224:EQO227 FAK224:FAK227 FKG224:FKG227 FUC224:FUC227 GDY224:GDY227 GNU224:GNU227 GXQ224:GXQ227 HHM224:HHM227 HRI224:HRI227 IBE224:IBE227 ILA224:ILA227 IUW224:IUW227 JES224:JES227 JOO224:JOO227 JYK224:JYK227 KIG224:KIG227 KSC224:KSC227 LBY224:LBY227 LLU224:LLU227 LVQ224:LVQ227 MFM224:MFM227 MPI224:MPI227 MZE224:MZE227 NJA224:NJA227 NSW224:NSW227 OCS224:OCS227 OMO224:OMO227 OWK224:OWK227 PGG224:PGG227 PQC224:PQC227 PZY224:PZY227 QJU224:QJU227 QTQ224:QTQ227 RDM224:RDM227 RNI224:RNI227 RXE224:RXE227 SHA224:SHA227 SQW224:SQW227 TAS224:TAS227 TKO224:TKO227 TUK224:TUK227 UEG224:UEG227 UOC224:UOC227 UXY224:UXY227 VHU224:VHU227 VRQ224:VRQ227 WBM224:WBM227 WLI224:WLI227 WVE224:WVE227 IS224:IS227 SO224:SO227 ACK224:ACK227 AMG224:AMG227 L224:L228">
      <formula1>осн</formula1>
    </dataValidation>
    <dataValidation type="list" allowBlank="1" showInputMessage="1" showErrorMessage="1" sqref="WVR983024:WVR983852 M65520:M66348 JF65520:JF66348 TB65520:TB66348 ACX65520:ACX66348 AMT65520:AMT66348 AWP65520:AWP66348 BGL65520:BGL66348 BQH65520:BQH66348 CAD65520:CAD66348 CJZ65520:CJZ66348 CTV65520:CTV66348 DDR65520:DDR66348 DNN65520:DNN66348 DXJ65520:DXJ66348 EHF65520:EHF66348 ERB65520:ERB66348 FAX65520:FAX66348 FKT65520:FKT66348 FUP65520:FUP66348 GEL65520:GEL66348 GOH65520:GOH66348 GYD65520:GYD66348 HHZ65520:HHZ66348 HRV65520:HRV66348 IBR65520:IBR66348 ILN65520:ILN66348 IVJ65520:IVJ66348 JFF65520:JFF66348 JPB65520:JPB66348 JYX65520:JYX66348 KIT65520:KIT66348 KSP65520:KSP66348 LCL65520:LCL66348 LMH65520:LMH66348 LWD65520:LWD66348 MFZ65520:MFZ66348 MPV65520:MPV66348 MZR65520:MZR66348 NJN65520:NJN66348 NTJ65520:NTJ66348 ODF65520:ODF66348 ONB65520:ONB66348 OWX65520:OWX66348 PGT65520:PGT66348 PQP65520:PQP66348 QAL65520:QAL66348 QKH65520:QKH66348 QUD65520:QUD66348 RDZ65520:RDZ66348 RNV65520:RNV66348 RXR65520:RXR66348 SHN65520:SHN66348 SRJ65520:SRJ66348 TBF65520:TBF66348 TLB65520:TLB66348 TUX65520:TUX66348 UET65520:UET66348 UOP65520:UOP66348 UYL65520:UYL66348 VIH65520:VIH66348 VSD65520:VSD66348 WBZ65520:WBZ66348 WLV65520:WLV66348 WVR65520:WVR66348 M131056:M131884 JF131056:JF131884 TB131056:TB131884 ACX131056:ACX131884 AMT131056:AMT131884 AWP131056:AWP131884 BGL131056:BGL131884 BQH131056:BQH131884 CAD131056:CAD131884 CJZ131056:CJZ131884 CTV131056:CTV131884 DDR131056:DDR131884 DNN131056:DNN131884 DXJ131056:DXJ131884 EHF131056:EHF131884 ERB131056:ERB131884 FAX131056:FAX131884 FKT131056:FKT131884 FUP131056:FUP131884 GEL131056:GEL131884 GOH131056:GOH131884 GYD131056:GYD131884 HHZ131056:HHZ131884 HRV131056:HRV131884 IBR131056:IBR131884 ILN131056:ILN131884 IVJ131056:IVJ131884 JFF131056:JFF131884 JPB131056:JPB131884 JYX131056:JYX131884 KIT131056:KIT131884 KSP131056:KSP131884 LCL131056:LCL131884 LMH131056:LMH131884 LWD131056:LWD131884 MFZ131056:MFZ131884 MPV131056:MPV131884 MZR131056:MZR131884 NJN131056:NJN131884 NTJ131056:NTJ131884 ODF131056:ODF131884 ONB131056:ONB131884 OWX131056:OWX131884 PGT131056:PGT131884 PQP131056:PQP131884 QAL131056:QAL131884 QKH131056:QKH131884 QUD131056:QUD131884 RDZ131056:RDZ131884 RNV131056:RNV131884 RXR131056:RXR131884 SHN131056:SHN131884 SRJ131056:SRJ131884 TBF131056:TBF131884 TLB131056:TLB131884 TUX131056:TUX131884 UET131056:UET131884 UOP131056:UOP131884 UYL131056:UYL131884 VIH131056:VIH131884 VSD131056:VSD131884 WBZ131056:WBZ131884 WLV131056:WLV131884 WVR131056:WVR131884 M196592:M197420 JF196592:JF197420 TB196592:TB197420 ACX196592:ACX197420 AMT196592:AMT197420 AWP196592:AWP197420 BGL196592:BGL197420 BQH196592:BQH197420 CAD196592:CAD197420 CJZ196592:CJZ197420 CTV196592:CTV197420 DDR196592:DDR197420 DNN196592:DNN197420 DXJ196592:DXJ197420 EHF196592:EHF197420 ERB196592:ERB197420 FAX196592:FAX197420 FKT196592:FKT197420 FUP196592:FUP197420 GEL196592:GEL197420 GOH196592:GOH197420 GYD196592:GYD197420 HHZ196592:HHZ197420 HRV196592:HRV197420 IBR196592:IBR197420 ILN196592:ILN197420 IVJ196592:IVJ197420 JFF196592:JFF197420 JPB196592:JPB197420 JYX196592:JYX197420 KIT196592:KIT197420 KSP196592:KSP197420 LCL196592:LCL197420 LMH196592:LMH197420 LWD196592:LWD197420 MFZ196592:MFZ197420 MPV196592:MPV197420 MZR196592:MZR197420 NJN196592:NJN197420 NTJ196592:NTJ197420 ODF196592:ODF197420 ONB196592:ONB197420 OWX196592:OWX197420 PGT196592:PGT197420 PQP196592:PQP197420 QAL196592:QAL197420 QKH196592:QKH197420 QUD196592:QUD197420 RDZ196592:RDZ197420 RNV196592:RNV197420 RXR196592:RXR197420 SHN196592:SHN197420 SRJ196592:SRJ197420 TBF196592:TBF197420 TLB196592:TLB197420 TUX196592:TUX197420 UET196592:UET197420 UOP196592:UOP197420 UYL196592:UYL197420 VIH196592:VIH197420 VSD196592:VSD197420 WBZ196592:WBZ197420 WLV196592:WLV197420 WVR196592:WVR197420 M262128:M262956 JF262128:JF262956 TB262128:TB262956 ACX262128:ACX262956 AMT262128:AMT262956 AWP262128:AWP262956 BGL262128:BGL262956 BQH262128:BQH262956 CAD262128:CAD262956 CJZ262128:CJZ262956 CTV262128:CTV262956 DDR262128:DDR262956 DNN262128:DNN262956 DXJ262128:DXJ262956 EHF262128:EHF262956 ERB262128:ERB262956 FAX262128:FAX262956 FKT262128:FKT262956 FUP262128:FUP262956 GEL262128:GEL262956 GOH262128:GOH262956 GYD262128:GYD262956 HHZ262128:HHZ262956 HRV262128:HRV262956 IBR262128:IBR262956 ILN262128:ILN262956 IVJ262128:IVJ262956 JFF262128:JFF262956 JPB262128:JPB262956 JYX262128:JYX262956 KIT262128:KIT262956 KSP262128:KSP262956 LCL262128:LCL262956 LMH262128:LMH262956 LWD262128:LWD262956 MFZ262128:MFZ262956 MPV262128:MPV262956 MZR262128:MZR262956 NJN262128:NJN262956 NTJ262128:NTJ262956 ODF262128:ODF262956 ONB262128:ONB262956 OWX262128:OWX262956 PGT262128:PGT262956 PQP262128:PQP262956 QAL262128:QAL262956 QKH262128:QKH262956 QUD262128:QUD262956 RDZ262128:RDZ262956 RNV262128:RNV262956 RXR262128:RXR262956 SHN262128:SHN262956 SRJ262128:SRJ262956 TBF262128:TBF262956 TLB262128:TLB262956 TUX262128:TUX262956 UET262128:UET262956 UOP262128:UOP262956 UYL262128:UYL262956 VIH262128:VIH262956 VSD262128:VSD262956 WBZ262128:WBZ262956 WLV262128:WLV262956 WVR262128:WVR262956 M327664:M328492 JF327664:JF328492 TB327664:TB328492 ACX327664:ACX328492 AMT327664:AMT328492 AWP327664:AWP328492 BGL327664:BGL328492 BQH327664:BQH328492 CAD327664:CAD328492 CJZ327664:CJZ328492 CTV327664:CTV328492 DDR327664:DDR328492 DNN327664:DNN328492 DXJ327664:DXJ328492 EHF327664:EHF328492 ERB327664:ERB328492 FAX327664:FAX328492 FKT327664:FKT328492 FUP327664:FUP328492 GEL327664:GEL328492 GOH327664:GOH328492 GYD327664:GYD328492 HHZ327664:HHZ328492 HRV327664:HRV328492 IBR327664:IBR328492 ILN327664:ILN328492 IVJ327664:IVJ328492 JFF327664:JFF328492 JPB327664:JPB328492 JYX327664:JYX328492 KIT327664:KIT328492 KSP327664:KSP328492 LCL327664:LCL328492 LMH327664:LMH328492 LWD327664:LWD328492 MFZ327664:MFZ328492 MPV327664:MPV328492 MZR327664:MZR328492 NJN327664:NJN328492 NTJ327664:NTJ328492 ODF327664:ODF328492 ONB327664:ONB328492 OWX327664:OWX328492 PGT327664:PGT328492 PQP327664:PQP328492 QAL327664:QAL328492 QKH327664:QKH328492 QUD327664:QUD328492 RDZ327664:RDZ328492 RNV327664:RNV328492 RXR327664:RXR328492 SHN327664:SHN328492 SRJ327664:SRJ328492 TBF327664:TBF328492 TLB327664:TLB328492 TUX327664:TUX328492 UET327664:UET328492 UOP327664:UOP328492 UYL327664:UYL328492 VIH327664:VIH328492 VSD327664:VSD328492 WBZ327664:WBZ328492 WLV327664:WLV328492 WVR327664:WVR328492 M393200:M394028 JF393200:JF394028 TB393200:TB394028 ACX393200:ACX394028 AMT393200:AMT394028 AWP393200:AWP394028 BGL393200:BGL394028 BQH393200:BQH394028 CAD393200:CAD394028 CJZ393200:CJZ394028 CTV393200:CTV394028 DDR393200:DDR394028 DNN393200:DNN394028 DXJ393200:DXJ394028 EHF393200:EHF394028 ERB393200:ERB394028 FAX393200:FAX394028 FKT393200:FKT394028 FUP393200:FUP394028 GEL393200:GEL394028 GOH393200:GOH394028 GYD393200:GYD394028 HHZ393200:HHZ394028 HRV393200:HRV394028 IBR393200:IBR394028 ILN393200:ILN394028 IVJ393200:IVJ394028 JFF393200:JFF394028 JPB393200:JPB394028 JYX393200:JYX394028 KIT393200:KIT394028 KSP393200:KSP394028 LCL393200:LCL394028 LMH393200:LMH394028 LWD393200:LWD394028 MFZ393200:MFZ394028 MPV393200:MPV394028 MZR393200:MZR394028 NJN393200:NJN394028 NTJ393200:NTJ394028 ODF393200:ODF394028 ONB393200:ONB394028 OWX393200:OWX394028 PGT393200:PGT394028 PQP393200:PQP394028 QAL393200:QAL394028 QKH393200:QKH394028 QUD393200:QUD394028 RDZ393200:RDZ394028 RNV393200:RNV394028 RXR393200:RXR394028 SHN393200:SHN394028 SRJ393200:SRJ394028 TBF393200:TBF394028 TLB393200:TLB394028 TUX393200:TUX394028 UET393200:UET394028 UOP393200:UOP394028 UYL393200:UYL394028 VIH393200:VIH394028 VSD393200:VSD394028 WBZ393200:WBZ394028 WLV393200:WLV394028 WVR393200:WVR394028 M458736:M459564 JF458736:JF459564 TB458736:TB459564 ACX458736:ACX459564 AMT458736:AMT459564 AWP458736:AWP459564 BGL458736:BGL459564 BQH458736:BQH459564 CAD458736:CAD459564 CJZ458736:CJZ459564 CTV458736:CTV459564 DDR458736:DDR459564 DNN458736:DNN459564 DXJ458736:DXJ459564 EHF458736:EHF459564 ERB458736:ERB459564 FAX458736:FAX459564 FKT458736:FKT459564 FUP458736:FUP459564 GEL458736:GEL459564 GOH458736:GOH459564 GYD458736:GYD459564 HHZ458736:HHZ459564 HRV458736:HRV459564 IBR458736:IBR459564 ILN458736:ILN459564 IVJ458736:IVJ459564 JFF458736:JFF459564 JPB458736:JPB459564 JYX458736:JYX459564 KIT458736:KIT459564 KSP458736:KSP459564 LCL458736:LCL459564 LMH458736:LMH459564 LWD458736:LWD459564 MFZ458736:MFZ459564 MPV458736:MPV459564 MZR458736:MZR459564 NJN458736:NJN459564 NTJ458736:NTJ459564 ODF458736:ODF459564 ONB458736:ONB459564 OWX458736:OWX459564 PGT458736:PGT459564 PQP458736:PQP459564 QAL458736:QAL459564 QKH458736:QKH459564 QUD458736:QUD459564 RDZ458736:RDZ459564 RNV458736:RNV459564 RXR458736:RXR459564 SHN458736:SHN459564 SRJ458736:SRJ459564 TBF458736:TBF459564 TLB458736:TLB459564 TUX458736:TUX459564 UET458736:UET459564 UOP458736:UOP459564 UYL458736:UYL459564 VIH458736:VIH459564 VSD458736:VSD459564 WBZ458736:WBZ459564 WLV458736:WLV459564 WVR458736:WVR459564 M524272:M525100 JF524272:JF525100 TB524272:TB525100 ACX524272:ACX525100 AMT524272:AMT525100 AWP524272:AWP525100 BGL524272:BGL525100 BQH524272:BQH525100 CAD524272:CAD525100 CJZ524272:CJZ525100 CTV524272:CTV525100 DDR524272:DDR525100 DNN524272:DNN525100 DXJ524272:DXJ525100 EHF524272:EHF525100 ERB524272:ERB525100 FAX524272:FAX525100 FKT524272:FKT525100 FUP524272:FUP525100 GEL524272:GEL525100 GOH524272:GOH525100 GYD524272:GYD525100 HHZ524272:HHZ525100 HRV524272:HRV525100 IBR524272:IBR525100 ILN524272:ILN525100 IVJ524272:IVJ525100 JFF524272:JFF525100 JPB524272:JPB525100 JYX524272:JYX525100 KIT524272:KIT525100 KSP524272:KSP525100 LCL524272:LCL525100 LMH524272:LMH525100 LWD524272:LWD525100 MFZ524272:MFZ525100 MPV524272:MPV525100 MZR524272:MZR525100 NJN524272:NJN525100 NTJ524272:NTJ525100 ODF524272:ODF525100 ONB524272:ONB525100 OWX524272:OWX525100 PGT524272:PGT525100 PQP524272:PQP525100 QAL524272:QAL525100 QKH524272:QKH525100 QUD524272:QUD525100 RDZ524272:RDZ525100 RNV524272:RNV525100 RXR524272:RXR525100 SHN524272:SHN525100 SRJ524272:SRJ525100 TBF524272:TBF525100 TLB524272:TLB525100 TUX524272:TUX525100 UET524272:UET525100 UOP524272:UOP525100 UYL524272:UYL525100 VIH524272:VIH525100 VSD524272:VSD525100 WBZ524272:WBZ525100 WLV524272:WLV525100 WVR524272:WVR525100 M589808:M590636 JF589808:JF590636 TB589808:TB590636 ACX589808:ACX590636 AMT589808:AMT590636 AWP589808:AWP590636 BGL589808:BGL590636 BQH589808:BQH590636 CAD589808:CAD590636 CJZ589808:CJZ590636 CTV589808:CTV590636 DDR589808:DDR590636 DNN589808:DNN590636 DXJ589808:DXJ590636 EHF589808:EHF590636 ERB589808:ERB590636 FAX589808:FAX590636 FKT589808:FKT590636 FUP589808:FUP590636 GEL589808:GEL590636 GOH589808:GOH590636 GYD589808:GYD590636 HHZ589808:HHZ590636 HRV589808:HRV590636 IBR589808:IBR590636 ILN589808:ILN590636 IVJ589808:IVJ590636 JFF589808:JFF590636 JPB589808:JPB590636 JYX589808:JYX590636 KIT589808:KIT590636 KSP589808:KSP590636 LCL589808:LCL590636 LMH589808:LMH590636 LWD589808:LWD590636 MFZ589808:MFZ590636 MPV589808:MPV590636 MZR589808:MZR590636 NJN589808:NJN590636 NTJ589808:NTJ590636 ODF589808:ODF590636 ONB589808:ONB590636 OWX589808:OWX590636 PGT589808:PGT590636 PQP589808:PQP590636 QAL589808:QAL590636 QKH589808:QKH590636 QUD589808:QUD590636 RDZ589808:RDZ590636 RNV589808:RNV590636 RXR589808:RXR590636 SHN589808:SHN590636 SRJ589808:SRJ590636 TBF589808:TBF590636 TLB589808:TLB590636 TUX589808:TUX590636 UET589808:UET590636 UOP589808:UOP590636 UYL589808:UYL590636 VIH589808:VIH590636 VSD589808:VSD590636 WBZ589808:WBZ590636 WLV589808:WLV590636 WVR589808:WVR590636 M655344:M656172 JF655344:JF656172 TB655344:TB656172 ACX655344:ACX656172 AMT655344:AMT656172 AWP655344:AWP656172 BGL655344:BGL656172 BQH655344:BQH656172 CAD655344:CAD656172 CJZ655344:CJZ656172 CTV655344:CTV656172 DDR655344:DDR656172 DNN655344:DNN656172 DXJ655344:DXJ656172 EHF655344:EHF656172 ERB655344:ERB656172 FAX655344:FAX656172 FKT655344:FKT656172 FUP655344:FUP656172 GEL655344:GEL656172 GOH655344:GOH656172 GYD655344:GYD656172 HHZ655344:HHZ656172 HRV655344:HRV656172 IBR655344:IBR656172 ILN655344:ILN656172 IVJ655344:IVJ656172 JFF655344:JFF656172 JPB655344:JPB656172 JYX655344:JYX656172 KIT655344:KIT656172 KSP655344:KSP656172 LCL655344:LCL656172 LMH655344:LMH656172 LWD655344:LWD656172 MFZ655344:MFZ656172 MPV655344:MPV656172 MZR655344:MZR656172 NJN655344:NJN656172 NTJ655344:NTJ656172 ODF655344:ODF656172 ONB655344:ONB656172 OWX655344:OWX656172 PGT655344:PGT656172 PQP655344:PQP656172 QAL655344:QAL656172 QKH655344:QKH656172 QUD655344:QUD656172 RDZ655344:RDZ656172 RNV655344:RNV656172 RXR655344:RXR656172 SHN655344:SHN656172 SRJ655344:SRJ656172 TBF655344:TBF656172 TLB655344:TLB656172 TUX655344:TUX656172 UET655344:UET656172 UOP655344:UOP656172 UYL655344:UYL656172 VIH655344:VIH656172 VSD655344:VSD656172 WBZ655344:WBZ656172 WLV655344:WLV656172 WVR655344:WVR656172 M720880:M721708 JF720880:JF721708 TB720880:TB721708 ACX720880:ACX721708 AMT720880:AMT721708 AWP720880:AWP721708 BGL720880:BGL721708 BQH720880:BQH721708 CAD720880:CAD721708 CJZ720880:CJZ721708 CTV720880:CTV721708 DDR720880:DDR721708 DNN720880:DNN721708 DXJ720880:DXJ721708 EHF720880:EHF721708 ERB720880:ERB721708 FAX720880:FAX721708 FKT720880:FKT721708 FUP720880:FUP721708 GEL720880:GEL721708 GOH720880:GOH721708 GYD720880:GYD721708 HHZ720880:HHZ721708 HRV720880:HRV721708 IBR720880:IBR721708 ILN720880:ILN721708 IVJ720880:IVJ721708 JFF720880:JFF721708 JPB720880:JPB721708 JYX720880:JYX721708 KIT720880:KIT721708 KSP720880:KSP721708 LCL720880:LCL721708 LMH720880:LMH721708 LWD720880:LWD721708 MFZ720880:MFZ721708 MPV720880:MPV721708 MZR720880:MZR721708 NJN720880:NJN721708 NTJ720880:NTJ721708 ODF720880:ODF721708 ONB720880:ONB721708 OWX720880:OWX721708 PGT720880:PGT721708 PQP720880:PQP721708 QAL720880:QAL721708 QKH720880:QKH721708 QUD720880:QUD721708 RDZ720880:RDZ721708 RNV720880:RNV721708 RXR720880:RXR721708 SHN720880:SHN721708 SRJ720880:SRJ721708 TBF720880:TBF721708 TLB720880:TLB721708 TUX720880:TUX721708 UET720880:UET721708 UOP720880:UOP721708 UYL720880:UYL721708 VIH720880:VIH721708 VSD720880:VSD721708 WBZ720880:WBZ721708 WLV720880:WLV721708 WVR720880:WVR721708 M786416:M787244 JF786416:JF787244 TB786416:TB787244 ACX786416:ACX787244 AMT786416:AMT787244 AWP786416:AWP787244 BGL786416:BGL787244 BQH786416:BQH787244 CAD786416:CAD787244 CJZ786416:CJZ787244 CTV786416:CTV787244 DDR786416:DDR787244 DNN786416:DNN787244 DXJ786416:DXJ787244 EHF786416:EHF787244 ERB786416:ERB787244 FAX786416:FAX787244 FKT786416:FKT787244 FUP786416:FUP787244 GEL786416:GEL787244 GOH786416:GOH787244 GYD786416:GYD787244 HHZ786416:HHZ787244 HRV786416:HRV787244 IBR786416:IBR787244 ILN786416:ILN787244 IVJ786416:IVJ787244 JFF786416:JFF787244 JPB786416:JPB787244 JYX786416:JYX787244 KIT786416:KIT787244 KSP786416:KSP787244 LCL786416:LCL787244 LMH786416:LMH787244 LWD786416:LWD787244 MFZ786416:MFZ787244 MPV786416:MPV787244 MZR786416:MZR787244 NJN786416:NJN787244 NTJ786416:NTJ787244 ODF786416:ODF787244 ONB786416:ONB787244 OWX786416:OWX787244 PGT786416:PGT787244 PQP786416:PQP787244 QAL786416:QAL787244 QKH786416:QKH787244 QUD786416:QUD787244 RDZ786416:RDZ787244 RNV786416:RNV787244 RXR786416:RXR787244 SHN786416:SHN787244 SRJ786416:SRJ787244 TBF786416:TBF787244 TLB786416:TLB787244 TUX786416:TUX787244 UET786416:UET787244 UOP786416:UOP787244 UYL786416:UYL787244 VIH786416:VIH787244 VSD786416:VSD787244 WBZ786416:WBZ787244 WLV786416:WLV787244 WVR786416:WVR787244 M851952:M852780 JF851952:JF852780 TB851952:TB852780 ACX851952:ACX852780 AMT851952:AMT852780 AWP851952:AWP852780 BGL851952:BGL852780 BQH851952:BQH852780 CAD851952:CAD852780 CJZ851952:CJZ852780 CTV851952:CTV852780 DDR851952:DDR852780 DNN851952:DNN852780 DXJ851952:DXJ852780 EHF851952:EHF852780 ERB851952:ERB852780 FAX851952:FAX852780 FKT851952:FKT852780 FUP851952:FUP852780 GEL851952:GEL852780 GOH851952:GOH852780 GYD851952:GYD852780 HHZ851952:HHZ852780 HRV851952:HRV852780 IBR851952:IBR852780 ILN851952:ILN852780 IVJ851952:IVJ852780 JFF851952:JFF852780 JPB851952:JPB852780 JYX851952:JYX852780 KIT851952:KIT852780 KSP851952:KSP852780 LCL851952:LCL852780 LMH851952:LMH852780 LWD851952:LWD852780 MFZ851952:MFZ852780 MPV851952:MPV852780 MZR851952:MZR852780 NJN851952:NJN852780 NTJ851952:NTJ852780 ODF851952:ODF852780 ONB851952:ONB852780 OWX851952:OWX852780 PGT851952:PGT852780 PQP851952:PQP852780 QAL851952:QAL852780 QKH851952:QKH852780 QUD851952:QUD852780 RDZ851952:RDZ852780 RNV851952:RNV852780 RXR851952:RXR852780 SHN851952:SHN852780 SRJ851952:SRJ852780 TBF851952:TBF852780 TLB851952:TLB852780 TUX851952:TUX852780 UET851952:UET852780 UOP851952:UOP852780 UYL851952:UYL852780 VIH851952:VIH852780 VSD851952:VSD852780 WBZ851952:WBZ852780 WLV851952:WLV852780 WVR851952:WVR852780 M917488:M918316 JF917488:JF918316 TB917488:TB918316 ACX917488:ACX918316 AMT917488:AMT918316 AWP917488:AWP918316 BGL917488:BGL918316 BQH917488:BQH918316 CAD917488:CAD918316 CJZ917488:CJZ918316 CTV917488:CTV918316 DDR917488:DDR918316 DNN917488:DNN918316 DXJ917488:DXJ918316 EHF917488:EHF918316 ERB917488:ERB918316 FAX917488:FAX918316 FKT917488:FKT918316 FUP917488:FUP918316 GEL917488:GEL918316 GOH917488:GOH918316 GYD917488:GYD918316 HHZ917488:HHZ918316 HRV917488:HRV918316 IBR917488:IBR918316 ILN917488:ILN918316 IVJ917488:IVJ918316 JFF917488:JFF918316 JPB917488:JPB918316 JYX917488:JYX918316 KIT917488:KIT918316 KSP917488:KSP918316 LCL917488:LCL918316 LMH917488:LMH918316 LWD917488:LWD918316 MFZ917488:MFZ918316 MPV917488:MPV918316 MZR917488:MZR918316 NJN917488:NJN918316 NTJ917488:NTJ918316 ODF917488:ODF918316 ONB917488:ONB918316 OWX917488:OWX918316 PGT917488:PGT918316 PQP917488:PQP918316 QAL917488:QAL918316 QKH917488:QKH918316 QUD917488:QUD918316 RDZ917488:RDZ918316 RNV917488:RNV918316 RXR917488:RXR918316 SHN917488:SHN918316 SRJ917488:SRJ918316 TBF917488:TBF918316 TLB917488:TLB918316 TUX917488:TUX918316 UET917488:UET918316 UOP917488:UOP918316 UYL917488:UYL918316 VIH917488:VIH918316 VSD917488:VSD918316 WBZ917488:WBZ918316 WLV917488:WLV918316 WVR917488:WVR918316 M983024:M983852 JF983024:JF983852 TB983024:TB983852 ACX983024:ACX983852 AMT983024:AMT983852 AWP983024:AWP983852 BGL983024:BGL983852 BQH983024:BQH983852 CAD983024:CAD983852 CJZ983024:CJZ983852 CTV983024:CTV983852 DDR983024:DDR983852 DNN983024:DNN983852 DXJ983024:DXJ983852 EHF983024:EHF983852 ERB983024:ERB983852 FAX983024:FAX983852 FKT983024:FKT983852 FUP983024:FUP983852 GEL983024:GEL983852 GOH983024:GOH983852 GYD983024:GYD983852 HHZ983024:HHZ983852 HRV983024:HRV983852 IBR983024:IBR983852 ILN983024:ILN983852 IVJ983024:IVJ983852 JFF983024:JFF983852 JPB983024:JPB983852 JYX983024:JYX983852 KIT983024:KIT983852 KSP983024:KSP983852 LCL983024:LCL983852 LMH983024:LMH983852 LWD983024:LWD983852 MFZ983024:MFZ983852 MPV983024:MPV983852 MZR983024:MZR983852 NJN983024:NJN983852 NTJ983024:NTJ983852 ODF983024:ODF983852 ONB983024:ONB983852 OWX983024:OWX983852 PGT983024:PGT983852 PQP983024:PQP983852 QAL983024:QAL983852 QKH983024:QKH983852 QUD983024:QUD983852 RDZ983024:RDZ983852 RNV983024:RNV983852 RXR983024:RXR983852 SHN983024:SHN983852 SRJ983024:SRJ983852 TBF983024:TBF983852 TLB983024:TLB983852 TUX983024:TUX983852 UET983024:UET983852 UOP983024:UOP983852 UYL983024:UYL983852 VIH983024:VIH983852 VSD983024:VSD983852 WBZ983024:WBZ983852 WLV983024:WLV983852 WVJ77 WVJ9 WLN9 WLN77 WBR9 WBR77 VRV9 VRV77 VHZ9 VHZ77 UYD9 UYD77 UOH9 UOH77 UEL9 UEL77 TUP9 TUP77 TKT9 TKT77 TAX9 TAX77 SRB9 SRB77 SHF9 SHF77 RXJ9 RXJ77 RNN9 RNN77 RDR9 RDR77 QTV9 QTV77 QJZ9 QJZ77 QAD9 QAD77 PQH9 PQH77 PGL9 PGL77 OWP9 OWP77 OMT9 OMT77 OCX9 OCX77 NTB9 NTB77 NJF9 NJF77 MZJ9 MZJ77 MPN9 MPN77 MFR9 MFR77 LVV9 LVV77 LLZ9 LLZ77 LCD9 LCD77 KSH9 KSH77 KIL9 KIL77 JYP9 JYP77 JOT9 JOT77 JEX9 JEX77 IVB9 IVB77 ILF9 ILF77 IBJ9 IBJ77 HRN9 HRN77 HHR9 HHR77 GXV9 GXV77 GNZ9 GNZ77 GED9 GED77 FUH9 FUH77 FKL9 FKL77 FAP9 FAP77 EQT9 EQT77 EGX9 EGX77 DXB9 DXB77 DNF9 DNF77 DDJ9 DDJ77 CTN9 CTN77 CJR9 CJR77 BZV9 BZV77 BPZ9 BPZ77 BGD9 BGD77 AWH9 AWH77 AML9 AML77 ACP9 ACP77 ST9 ST77 IX9 IX77 M9 AMR273:AMR274 ACV273:ACV274 SZ273:SZ274 JD273:JD274 WVP273:WVP274 WLT273:WLT274 WBX273:WBX274 VSB273:VSB274 VIF273:VIF274 UYJ273:UYJ274 UON273:UON274 UER273:UER274 TUV273:TUV274 TKZ273:TKZ274 TBD273:TBD274 SRH273:SRH274 SHL273:SHL274 RXP273:RXP274 RNT273:RNT274 RDX273:RDX274 QUB273:QUB274 QKF273:QKF274 QAJ273:QAJ274 PQN273:PQN274 PGR273:PGR274 OWV273:OWV274 OMZ273:OMZ274 ODD273:ODD274 NTH273:NTH274 NJL273:NJL274 MZP273:MZP274 MPT273:MPT274 MFX273:MFX274 LWB273:LWB274 LMF273:LMF274 LCJ273:LCJ274 KSN273:KSN274 KIR273:KIR274 JYV273:JYV274 JOZ273:JOZ274 JFD273:JFD274 IVH273:IVH274 ILL273:ILL274 IBP273:IBP274 HRT273:HRT274 HHX273:HHX274 GYB273:GYB274 GOF273:GOF274 GEJ273:GEJ274 FUN273:FUN274 FKR273:FKR274 FAV273:FAV274 EQZ273:EQZ274 EHD273:EHD274 DXH273:DXH274 DNL273:DNL274 DDP273:DDP274 CTT273:CTT274 CJX273:CJX274 CAB273:CAB274 BQF273:BQF274 BGJ273:BGJ274 DDR275:DDR812 M77 WLP92 EQR89 FAN89 FKJ89 FUF89 GEB89 GNX89 GXT89 HHP89 HRL89 IBH89 ILD89 IUZ89 JEV89 JOR89 JYN89 KIJ89 KSF89 LCB89 LLX89 LVT89 MFP89 MPL89 MZH89 NJD89 NSZ89 OCV89 OMR89 OWN89 PGJ89 PQF89 QAB89 QJX89 QTT89 RDP89 RNL89 RXH89 SHD89 SQZ89 TAV89 TKR89 TUN89 UEJ89 UOF89 UYB89 VHX89 VRT89 WBP89 WLL89 WVH89 IV89 SR89 ACN89 AMJ89 AWF89 BGB89 BPX89 BZT89 CJP89 CTL89 DDH89 DND89 WBT92 VRX92 VIB92 UYF92 UOJ92 UEN92 TUR92 TKV92 TAZ92 SRD92 SHH92 RXL92 RNP92 RDT92 QTX92 QKB92 QAF92 PQJ92 PGN92 OWR92 OMV92 OCZ92 NTD92 NJH92 MZL92 MPP92 MFT92 LVX92 LMB92 LCF92 KSJ92 KIN92 JYR92 JOV92 JEZ92 IVD92 ILH92 IBL92 HRP92 HHT92 GXX92 GOB92 GEF92 FUJ92 FKN92 FAR92 EQV92 EGZ92 DXD92 DNH92 DDL92 CTP92 CJT92 BZX92 BQB92 BGF92 AWJ92 AMN92 ACR92 SV92 IZ92 WVL92 DWZ89 BZR90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IX36 ST36 Q36 ACP36 BGC24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IX45 ST45 Q45 ACP45 EGX110:EGX113 BGH97 CJN90 CTJ90 DDF90 DNB90 DWX90 EGT90 EQP90 FAL90 FKH90 FUD90 GDZ90 GNV90 GXR90 HHN90 HRJ90 IBF90 ILB90 IUX90 JET90 JOP90 JYL90 KIH90 KSD90 LBZ90 LLV90 LVR90 MFN90 MPJ90 MZF90 NJB90 NSX90 OCT90 OMP90 OWL90 PGH90 PQD90 PZZ90 QJV90 QTR90 RDN90 RNJ90 RXF90 SHB90 SQX90 TAT90 TKP90 TUL90 UEH90 UOD90 UXZ90 VHV90 VRR90 WBN90 WLJ90 WVF90 IT90 SP90 ACL90 AMH90 AWD90 BFZ90 AWL97 BZG96 WBI93 VRM93 VHQ93 UXU93 UNY93 UEC93 TUG93 TKK93 TAO93 SQS93 SGW93 RXA93 RNE93 RDI93 QTM93 QJQ93 PZU93 PPY93 PGC93 OWG93 OMK93 OCO93 NSS93 NIW93 MZA93 MPE93 MFI93 LVM93 LLQ93 LBU93 KRY93 KIC93 JYG93 JOK93 JEO93 IUS93 IKW93 IBA93 HRE93 HHI93 GXM93 GNQ93 GDU93 FTY93 FKC93 FAG93 EQK93 EGO93 DWS93 DMW93 DDA93 CTE93 CJI93 BZM93 BPQ93 BFU93 AVY93 AMC93 ACG93 SK93 IO93 WVA93 BGA94:BGA95 CJC96 CSY96 DCU96 DMQ96 DWM96 EGI96 EQE96 FAA96 FJW96 FTS96 GDO96 GNK96 GXG96 HHC96 HQY96 IAU96 IKQ96 IUM96 JEI96 JOE96 JYA96 KHW96 KRS96 LBO96 LLK96 LVG96 MFC96 MOY96 MYU96 NIQ96 NSM96 OCI96 OME96 OWA96 PFW96 PPS96 PZO96 QJK96 QTG96 RDC96 RMY96 RWU96 SGQ96 SQM96 TAI96 TKE96 TUA96 UDW96 UNS96 UXO96 VHK96 VRG96 WBC96 WKY96 WUU96 II96 SE96 ACA96 ALW96 AVS96 BFO96 AMI129 AWE129 BGA129 BPW129 BZS129 CJO129 CTK129 DDG129 DNC129 DWY129 EGU129 EQQ129 FAM129 FKI129 FUE129 GEA129 GNW129 GXS129 HHO129 HRK129 IBG129 ILC129 IUY129 JEU129 JOQ129 JYM129 KII129 KSE129 LCA129 LLW129 LVS129 MFO129 MPK129 MZG129 NJC129 NSY129 OCU129 OMQ129 OWM129 PGI129 PQE129 QAA129 QJW129 QTS129 RDO129 RNK129 RXG129 SHC129 SQY129 TAU129 TKQ129 TUM129 UEI129 UOE129 UYA129 VHW129 VRS129 WBO129 WLK129 WVG129 IU129 SQ129 AMI132 AWE132 BGA132 BPW132 BZS132 CJO132 CTK132 DDG132 DNC132 DWY132 EGU132 EQQ132 FAM132 FKI132 FUE132 GEA132 GNW132 GXS132 HHO132 HRK132 IBG132 ILC132 IUY132 JEU132 JOQ132 JYM132 KII132 KSE132 LCA132 LLW132 LVS132 MFO132 MPK132 MZG132 NJC132 NSY132 OCU132 OMQ132 OWM132 PGI132 PQE132 QAA132 QJW132 QTS132 RDO132 RNK132 RXG132 SHC132 SQY132 TAU132 TKQ132 TUM132 UEI132 UOE132 UYA132 VHW132 VRS132 WBO132 WLK132 WVG132 IU132 SQ132 ACM135 AMI135 AWE135 BGA135 BPW135 BZS135 CJO135 CTK135 DDG135 DNC135 DWY135 EGU135 EQQ135 FAM135 FKI135 FUE135 GEA135 GNW135 GXS135 HHO135 HRK135 IBG135 ILC135 IUY135 JEU135 JOQ135 JYM135 KII135 KSE135 LCA135 LLW135 LVS135 MFO135 MPK135 MZG135 NJC135 NSY135 OCU135 OMQ135 OWM135 PGI135 PQE135 QAA135 QJW135 QTS135 RDO135 RNK135 RXG135 SHC135 SQY135 TAU135 TKQ135 TUM135 UEI135 UOE135 UYA135 VHW135 VRS135 WBO135 WLK135 WVG135 IU135 SQ135 BQD88 AMI142 AWE142 BGA142 BPW142 BZS142 CJO142 CTK142 DDG142 DNC142 DWY142 EGU142 EQQ142 FAM142 FKI142 FUE142 GEA142 GNW142 GXS142 HHO142 HRK142 IBG142 ILC142 IUY142 JEU142 JOQ142 JYM142 KII142 KSE142 LCA142 LLW142 LVS142 MFO142 MPK142 MZG142 NJC142 NSY142 OCU142 OMQ142 OWM142 PGI142 PQE142 QAA142 QJW142 QTS142 RDO142 RNK142 RXG142 SHC142 SQY142 TAU142 TKQ142 TUM142 UEI142 UOE142 UYA142 VHW142 VRS142 WBO142 WLK142 WVG142 IU142 SQ142 ACM142 TB133 BPK96 ACT97 SX97 JB97 WVN97 WLR97 WBV97 VRZ97 VID97 UYH97 UOL97 UEP97 TUT97 TKX97 TBB97 SRF97 SHJ97 RXN97 RNR97 RDV97 QTZ97 QKD97 QAH97 PQL97 PGP97 OWT97 OMX97 ODB97 NTF97 NJJ97 MZN97 MPR97 MFV97 LVZ97 LMD97 LCH97 KSL97 KIP97 JYT97 JOX97 JFB97 IVF97 ILJ97 IBN97 HRR97 HHV97 GXZ97 GOD97 GEH97 FUL97 FKP97 FAT97 EQX97 EHB97 DXF97 DNJ97 DDN97 CTR97 CJV97 BZZ97 BQD97 BPV90 CTL81 CJP81 BZT81 BPX81 BGB81 AWF81 AMJ81 ACN81 SR81 IV81 WVH81 WLL81 WBP81 VRT81 VHX81 UYB81 UOF81 UEJ81 TUN81 TKR81 TAV81 SQZ81 SHD81 RXH81 RNL81 RDP81 QTT81 QJX81 QAB81 PQF81 PGJ81 OWN81 OMR81 OCV81 NSZ81 NJD81 MZH81 MPL81 MFP81 LVT81 LLX81 LCB81 KSF81 KIJ81 JYN81 JOR81 JEV81 IUZ81 ILD81 IBH81 HRL81 HHP81 GXT81 GNX81 GEB81 FUF81 FKJ81 FAN81 EQR81 EGV81 DWZ81 DND81 DDH81 BQD82 BGH82 AMP82 AWL82 ACT82 SX82 JB82 WVN82 WLR82 WBV82 VRZ82 VID82 UYH82 UOL82 UEP82 TUT82 TKX82 TBB82 SRF82 SHJ82 RXN82 RNR82 RDV82 QTZ82 QKD82 QAH82 PQL82 PGP82 OWT82 OMX82 ODB82 NTF82 NJJ82 MZN82 MPR82 MFV82 LVZ82 LMD82 LCH82 KSL82 KIP82 JYT82 JOX82 JFB82 IVF82 ILJ82 IBN82 HRR82 HHV82 GXZ82 GOD82 GEH82 FUL82 FKP82 FAT82 EQX82 EHB82 DXF82 DNJ82 DDN82 CTR82 CJV82 BZZ82 DDH83 CTL83 CJP83 BZT83 BPX83 BGB83 AWF83 AMJ83 ACN83 SR83 IV83 WVH83 WLL83 WBP83 VRT83 VHX83 UYB83 UOF83 UEJ83 TUN83 TKR83 TAV83 SQZ83 SHD83 RXH83 RNL83 RDP83 QTT83 QJX83 QAB83 PQF83 PGJ83 OWN83 OMR83 OCV83 NSZ83 NJD83 MZH83 MPL83 MFP83 LVT83 LLX83 LCB83 KSF83 KIJ83 JYN83 JOR83 JEV83 IUZ83 ILD83 IBH83 HRL83 HHP83 GXT83 GNX83 GEB83 FUF83 FKJ83 FAN83 EQR83 EGV83 DWZ83 DND83 BQD84 BGH84 AMP84 AWL84 ACT84 SX84 JB84 WVN84 WLR84 WBV84 VRZ84 VID84 UYH84 UOL84 UEP84 TUT84 TKX84 TBB84 SRF84 SHJ84 RXN84 RNR84 RDV84 QTZ84 QKD84 QAH84 PQL84 PGP84 OWT84 OMX84 ODB84 NTF84 NJJ84 MZN84 MPR84 MFV84 LVZ84 LMD84 LCH84 KSL84 KIP84 JYT84 JOX84 JFB84 IVF84 ILJ84 IBN84 HRR84 HHV84 GXZ84 GOD84 GEH84 FUL84 FKP84 FAT84 EQX84 EHB84 DXF84 DNJ84 DDN84 CTR84 CJV84 BZZ84 DND85 DDH85 CTL85 CJP85 BZT85 BPX85 BGB85 AWF85 AMJ85 ACN85 SR85 IV85 WVH85 WLL85 WBP85 VRT85 VHX85 UYB85 UOF85 UEJ85 TUN85 TKR85 TAV85 SQZ85 SHD85 RXH85 RNL85 RDP85 QTT85 QJX85 QAB85 PQF85 PGJ85 OWN85 OMR85 OCV85 NSZ85 NJD85 MZH85 MPL85 MFP85 LVT85 LLX85 LCB85 KSF85 KIJ85 JYN85 JOR85 JEV85 IUZ85 ILD85 IBH85 HRL85 HHP85 GXT85 GNX85 GEB85 FUF85 FKJ85 FAN85 EQR85 EGV85 DWZ85 BQD86 BGH86 AMP86 AWL86 ACT86 SX86 JB86 WVN86 WLR86 WBV86 VRZ86 VID86 UYH86 UOL86 UEP86 TUT86 TKX86 TBB86 SRF86 SHJ86 RXN86 RNR86 RDV86 QTZ86 QKD86 QAH86 PQL86 PGP86 OWT86 OMX86 ODB86 NTF86 NJJ86 MZN86 MPR86 MFV86 LVZ86 LMD86 LCH86 KSL86 KIP86 JYT86 JOX86 JFB86 IVF86 ILJ86 IBN86 HRR86 HHV86 GXZ86 GOD86 GEH86 FUL86 FKP86 FAT86 EQX86 EHB86 DXF86 DNJ86 DDN86 CTR86 CJV86 BZZ86 DWZ87 DND87 DDH87 CTL87 CJP87 BZT87 BPX87 BGB87 AWF87 AMJ87 ACN87 SR87 IV87 WVH87 WLL87 WBP87 VRT87 VHX87 UYB87 UOF87 UEJ87 TUN87 TKR87 TAV87 SQZ87 SHD87 RXH87 RNL87 RDP87 QTT87 QJX87 QAB87 PQF87 PGJ87 OWN87 OMR87 OCV87 NSZ87 NJD87 MZH87 MPL87 MFP87 LVT87 LLX87 LCB87 KSF87 KIJ87 JYN87 JOR87 JEV87 IUZ87 ILD87 IBH87 HRL87 HHP87 GXT87 GNX87 GEB87 FUF87 FKJ87 FAN87 EQR87 EGV87 EGV89 BGH88 AMP88 AWL88 ACT88 SX88 JB88 WVN88 WLR88 WBV88 VRZ88 VID88 UYH88 UOL88 UEP88 TUT88 TKX88 TBB88 SRF88 SHJ88 RXN88 RNR88 RDV88 QTZ88 QKD88 QAH88 PQL88 PGP88 OWT88 OMX88 ODB88 NTF88 NJJ88 MZN88 MPR88 MFV88 LVZ88 LMD88 LCH88 KSL88 KIP88 JYT88 JOX88 JFB88 IVF88 ILJ88 IBN88 HRR88 HHV88 GXZ88 GOD88 GEH88 FUL88 FKP88 FAT88 EQX88 EHB88 DXF88 DNJ88 DDN88 CTR88 CJV88 BZZ88 TB130 ACM129 JF130 WVR130 WLV130 WBZ130 VSD130 VIH130 UYL130 UOP130 UET130 TUX130 TLB130 TBF130 SRJ130 SHN130 RXR130 RNV130 RDZ130 QUD130 QKH130 QAL130 PQP130 PGT130 OWX130 ONB130 ODF130 NTJ130 NJN130 MZR130 MPV130 MFZ130 LWD130 LMH130 LCL130 KSP130 KIT130 JYX130 JPB130 JFF130 IVJ130 ILN130 IBR130 HRV130 HHZ130 GYD130 GOH130 GEL130 FUP130 FKT130 FAX130 ERB130 EHF130 DXJ130 DNN130 DDR130 CTV130 CJZ130 CAD130 BQH130 BGL130 AWP130 AMT130 ACX130 ACM132 JF133 WVR133 WLV133 WBZ133 VSD133 VIH133 UYL133 UOP133 UET133 TUX133 TLB133 TBF133 SRJ133 SHN133 RXR133 RNV133 RDZ133 QUD133 QKH133 QAL133 PQP133 PGT133 OWX133 ONB133 ODF133 NTJ133 NJN133 MZR133 MPV133 MFZ133 LWD133 LMH133 LCL133 KSP133 KIT133 JYX133 JPB133 JFF133 IVJ133 ILN133 IBR133 HRV133 HHZ133 GYD133 GOH133 GEL133 FUP133 FKT133 FAX133 ERB133 EHF133 DXJ133 DNN133 DDR133 CTV133 CJZ133 CAD133 BQH133 BGL133 AWP133 AMT133 ACX133 AMI94:AMI95 WLE93 AWE94:AWE95 ACM94:ACM95 SQ94:SQ95 IU94:IU95 WVG94:WVG95 WLK94:WLK95 WBO94:WBO95 VRS94:VRS95 VHW94:VHW95 UYA94:UYA95 UOE94:UOE95 UEI94:UEI95 TUM94:TUM95 TKQ94:TKQ95 TAU94:TAU95 SQY94:SQY95 SHC94:SHC95 RXG94:RXG95 RNK94:RNK95 RDO94:RDO95 QTS94:QTS95 QJW94:QJW95 QAA94:QAA95 PQE94:PQE95 PGI94:PGI95 OWM94:OWM95 OMQ94:OMQ95 OCU94:OCU95 NSY94:NSY95 NJC94:NJC95 MZG94:MZG95 MPK94:MPK95 MFO94:MFO95 LVS94:LVS95 LLW94:LLW95 LCA94:LCA95 KSE94:KSE95 KII94:KII95 JYM94:JYM95 JOQ94:JOQ95 JEU94:JEU95 IUY94:IUY95 ILC94:ILC95 IBG94:IBG95 HRK94:HRK95 HHO94:HHO95 GXS94:GXS95 GNW94:GNW95 GEA94:GEA95 FUE94:FUE95 FKI94:FKI95 FAM94:FAM95 EQQ94:EQQ95 EGU94:EGU95 DWY94:DWY95 DNC94:DNC95 DDG94:DDG95 CTK94:CTK95 CJO94:CJO95 BZS94:BZS95 BPW94:BPW95 L79:L82 L89:L90 M87:M88 DNN275:DNN812 DXJ275:DXJ812 EHF275:EHF812 ERB275:ERB812 FAX275:FAX812 FKT275:FKT812 FUP275:FUP812 GEL275:GEL812 GOH275:GOH812 GYD275:GYD812 HHZ275:HHZ812 HRV275:HRV812 IBR275:IBR812 ILN275:ILN812 IVJ275:IVJ812 JFF275:JFF812 JPB275:JPB812 JYX275:JYX812 KIT275:KIT812 KSP275:KSP812 LCL275:LCL812 LMH275:LMH812 LWD275:LWD812 MFZ275:MFZ812 MPV275:MPV812 MZR275:MZR812 NJN275:NJN812 NTJ275:NTJ812 ODF275:ODF812 ONB275:ONB812 OWX275:OWX812 PGT275:PGT812 PQP275:PQP812 QAL275:QAL812 QKH275:QKH812 QUD275:QUD812 RDZ275:RDZ812 RNV275:RNV812 RXR275:RXR812 SHN275:SHN812 SRJ275:SRJ812 TBF275:TBF812 TLB275:TLB812 TUX275:TUX812 UET275:UET812 UOP275:UOP812 UYL275:UYL812 VIH275:VIH812 VSD275:VSD812 WBZ275:WBZ812 WLV275:WLV812 WVR275:WVR812 JF275:JF812 TB275:TB812 ACX275:ACX812 AWP275:AWP812 AMT275:AMT812 BGL275:BGL812 BQH275:BQH812 CAD275:CAD812 M142:N145 M127:M129 CJZ275:CJZ812 AWG24 M192:M194 IW38 AMG201:AMG202 L195 AWC201:AWC202 BFY201:BFY202 BPU201:BPU202 BZQ201:BZQ202 CJM201:CJM202 CTI201:CTI202 DDE201:DDE202 DNA201:DNA202 DWW201:DWW202 EGS201:EGS202 EQO201:EQO202 FAK201:FAK202 FKG201:FKG202 FUC201:FUC202 GDY201:GDY202 GNU201:GNU202 GXQ201:GXQ202 HHM201:HHM202 HRI201:HRI202 IBE201:IBE202 ILA201:ILA202 IUW201:IUW202 JES201:JES202 JOO201:JOO202 JYK201:JYK202 KIG201:KIG202 KSC201:KSC202 LBY201:LBY202 LLU201:LLU202 LVQ201:LVQ202 MFM201:MFM202 MPI201:MPI202 MZE201:MZE202 NJA201:NJA202 NSW201:NSW202 OCS201:OCS202 OMO201:OMO202 OWK201:OWK202 PGG201:PGG202 PQC201:PQC202 PZY201:PZY202 QJU201:QJU202 QTQ201:QTQ202 RDM201:RDM202 RNI201:RNI202 RXE201:RXE202 SHA201:SHA202 SQW201:SQW202 TAS201:TAS202 TKO201:TKO202 TUK201:TUK202 UEG201:UEG202 UOC201:UOC202 UXY201:UXY202 VHU201:VHU202 VRQ201:VRQ202 WBM201:WBM202 WLI201:WLI202 WVE201:WVE202 IS201:IS202 SO201:SO202 ACK201:ACK202 IT47 IU138 SQ138 ACM138 AMI138 AWE138 BGA138 BPW138 BZS138 CJO138 CTK138 DDG138 DNC138 DWY138 EGU138 EQQ138 FAM138 FKI138 FUE138 GEA138 GNW138 GXS138 HHO138 HRK138 IBG138 ILC138 IUY138 JEU138 JOQ138 JYM138 KII138 KSE138 LCA138 LLW138 LVS138 MFO138 MPK138 MZG138 NJC138 NSY138 OCU138 OMQ138 OWM138 PGI138 PQE138 QAA138 QJW138 QTS138 RDO138 RNK138 RXG138 SHC138 SQY138 TAU138 TKQ138 TUM138 UEI138 UOE138 UYA138 VHW138 VRS138 WBO138 WLK138 M136:M137 M140:M141 AMP97 M186 M100:M101 M147:M150 M189 L187 HS99:HS101 L98:L99 RO99:RO101 ABK99:ABK101 ALG99:ALG101 AVC99:AVC101 BEY99:BEY101 BOU99:BOU101 BYQ99:BYQ101 CIM99:CIM101 CSI99:CSI101 DCE99:DCE101 DMA99:DMA101 DVW99:DVW101 EFS99:EFS101 EPO99:EPO101 EZK99:EZK101 FJG99:FJG101 FTC99:FTC101 GCY99:GCY101 GMU99:GMU101 GWQ99:GWQ101 HGM99:HGM101 HQI99:HQI101 IAE99:IAE101 IKA99:IKA101 ITW99:ITW101 JDS99:JDS101 JNO99:JNO101 JXK99:JXK101 KHG99:KHG101 KRC99:KRC101 LAY99:LAY101 LKU99:LKU101 LUQ99:LUQ101 MEM99:MEM101 MOI99:MOI101 MYE99:MYE101 NIA99:NIA101 NRW99:NRW101 OBS99:OBS101 OLO99:OLO101 OVK99:OVK101 PFG99:PFG101 PPC99:PPC101 PYY99:PYY101 QIU99:QIU101 QSQ99:QSQ101 RCM99:RCM101 RMI99:RMI101 RWE99:RWE101 SGA99:SGA101 SPW99:SPW101 SZS99:SZS101 TJO99:TJO101 TTK99:TTK101 UDG99:UDG101 UNC99:UNC101 UWY99:UWY101 VGU99:VGU101 VQQ99:VQQ101 WAM99:WAM101 WKI99:WKI101 WUE99:WUE101 M201:M205 WVT168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Q24 IW24 AMK24 SS24 ACO24 WLM40 SS76 SS38 ACO38 AMK38 AWG38 BGC38 BPY38 BZU38 CJQ38 CTM38 DDI38 DNE38 DXA38 EGW38 EQS38 FAO38 FKK38 FUG38 GEC38 GNY38 GXU38 HHQ38 HRM38 IBI38 ILE38 IVA38 JEW38 JOS38 JYO38 KIK38 KSG38 LCC38 LLY38 LVU38 MFQ38 MPM38 MZI38 NJE38 NTA38 OCW38 OMS38 OWO38 PGK38 PQG38 QAC38 QJY38 QTU38 RDQ38 RNM38 RXI38 SHE38 SRA38 TAW38 TKS38 TUO38 UEK38 UOG38 UYC38 VHY38 VRU38 WBQ38 WLM38 WVI38 WLX153 WVT153 JH153 TD153 ACZ153 AMV153 AWR153 BGN153 BQJ153 CAF153 CKB153 CTX153 DDT153 DNP153 DXL153 EHH153 ERD153 FAZ153 FKV153 FUR153 GEN153 GOJ153 GYF153 HIB153 HRX153 IBT153 ILP153 IVL153 JFH153 JPD153 JYZ153 KIV153 KSR153 LCN153 LMJ153 LWF153 MGB153 MPX153 MZT153 NJP153 NTL153 ODH153 OND153 OWZ153 PGV153 PQR153 QAN153 QKJ153 QUF153 REB153 RNX153 RXT153 SHP153 SRL153 TBH153 TLD153 TUZ153 UEV153 UOR153 UYN153 VIJ153 VSF153 WCB153 WLX156 WVT156 JH156 TD156 ACZ156 AMV156 AWR156 BGN156 BQJ156 CAF156 CKB156 CTX156 DDT156 DNP156 DXL156 EHH156 ERD156 FAZ156 FKV156 FUR156 GEN156 GOJ156 GYF156 HIB156 HRX156 IBT156 ILP156 IVL156 JFH156 JPD156 JYZ156 KIV156 KSR156 LCN156 LMJ156 LWF156 MGB156 MPX156 MZT156 NJP156 NTL156 ODH156 OND156 OWZ156 PGV156 PQR156 QAN156 QKJ156 QUF156 REB156 RNX156 RXT156 SHP156 SRL156 TBH156 TLD156 TUZ156 UEV156 UOR156 UYN156 VIJ156 VSF156 WCB156 WLX159 WVT159 JH159 TD159 ACZ159 AMV159 AWR159 BGN159 BQJ159 CAF159 CKB159 CTX159 DDT159 DNP159 DXL159 EHH159 ERD159 FAZ159 FKV159 FUR159 GEN159 GOJ159 GYF159 HIB159 HRX159 IBT159 ILP159 IVL159 JFH159 JPD159 JYZ159 KIV159 KSR159 LCN159 LMJ159 LWF159 MGB159 MPX159 MZT159 NJP159 NTL159 ODH159 OND159 OWZ159 PGV159 PQR159 QAN159 QKJ159 QUF159 REB159 RNX159 RXT159 SHP159 SRL159 TBH159 TLD159 TUZ159 UEV159 UOR159 UYN159 VIJ159 VSF159 WCB159 WLX162 WVT162 JH162 TD162 ACZ162 AMV162 AWR162 BGN162 BQJ162 CAF162 CKB162 CTX162 DDT162 DNP162 DXL162 EHH162 ERD162 FAZ162 FKV162 FUR162 GEN162 GOJ162 GYF162 HIB162 HRX162 IBT162 ILP162 IVL162 JFH162 JPD162 JYZ162 KIV162 KSR162 LCN162 LMJ162 LWF162 MGB162 MPX162 MZT162 NJP162 NTL162 ODH162 OND162 OWZ162 PGV162 PQR162 QAN162 QKJ162 QUF162 REB162 RNX162 RXT162 SHP162 SRL162 TBH162 TLD162 TUZ162 UEV162 UOR162 UYN162 VIJ162 VSF162 WCB162 WLX165 WVT165 JH165 TD165 ACZ165 AMV165 AWR165 BGN165 BQJ165 CAF165 CKB165 CTX165 DDT165 DNP165 DXL165 EHH165 ERD165 FAZ165 FKV165 FUR165 GEN165 GOJ165 GYF165 HIB165 HRX165 IBT165 ILP165 IVL165 JFH165 JPD165 JYZ165 KIV165 KSR165 LCN165 LMJ165 LWF165 MGB165 MPX165 MZT165 NJP165 NTL165 ODH165 OND165 OWZ165 PGV165 PQR165 QAN165 QKJ165 QUF165 REB165 RNX165 RXT165 SHP165 SRL165 TBH165 TLD165 TUZ165 UEV165 UOR165 UYN165 VIJ165 VSF165 WCB165 JH168 TD168 ACZ168 AMV168 AWR168 BGN168 BQJ168 CAF168 CKB168 CTX168 DDT168 DNP168 DXL168 EHH168 ERD168 FAZ168 FKV168 FUR168 GEN168 GOJ168 GYF168 HIB168 HRX168 IBT168 ILP168 IVL168 JFH168 JPD168 JYZ168 KIV168 KSR168 LCN168 LMJ168 LWF168 MGB168 MPX168 MZT168 NJP168 NTL168 ODH168 OND168 OWZ168 PGV168 PQR168 QAN168 QKJ168 QUF168 REB168 RNX168 RXT168 SHP168 SRL168 TBH168 TLD168 TUZ168 UEV168 UOR168 UYN168 VIJ168 VSF168 WCB168 WBL139 AWN273:AWN274 SQ25 AWE25 BGA25 BPW25 BZS25 CJO25 CTK25 DDG25 DNC25 DWY25 EGU25 EQQ25 FAM25 FKI25 FUE25 GEA25 GNW25 GXS25 HHO25 HRK25 IBG25 ILC25 IUY25 JEU25 JOQ25 JYM25 KII25 KSE25 LCA25 LLW25 LVS25 MFO25 MPK25 MZG25 NJC25 NSY25 OCU25 OMQ25 OWM25 PGI25 PQE25 QAA25 QJW25 QTS25 RDO25 RNK25 RXG25 SHC25 SQY25 TAU25 TKQ25 TUM25 UEI25 UOE25 UYA25 VHW25 VRS25 WBO25 WLK25 WVG25 ACM25 IU25 AMI25 SP47 ACL47 AMH47 AWD47 BFZ47 BPV47 BZR47 CJN47 CTJ47 DDF47 DNB47 DWX47 EGT47 EQP47 FAL47 FKH47 FUD47 GDZ47 GNV47 GXR47 HHN47 HRJ47 IBF47 ILB47 IUX47 JET47 JOP47 JYL47 KIH47 KSD47 LBZ47 LLV47 LVR47 MFN47 MPJ47 MZF47 NJB47 NSX47 OCT47 OMP47 OWL47 PGH47 PQD47 PZZ47 QJV47 QTR47 RDN47 RNJ47 RXF47 SHB47 SQX47 TAT47 TKP47 TUL47 UEH47 UOD47 UXZ47 VHV47 VRR47 WBN47 WLJ47 WVF47 CTV275:CTV812 DXB110:DXB113 DNF110:DNF113 DDJ110:DDJ113 CTN110:CTN113 CJR110:CJR113 BZV110:BZV113 BPZ110:BPZ113 BGD110:BGD113 AWH110:AWH113 AML110:AML113 ACP110:ACP113 ST110:ST113 IX110:IX113 WVJ110:WVJ113 WLN110:WLN113 WBR110:WBR113 VRV110:VRV113 VHZ110:VHZ113 UYD110:UYD113 UOH110:UOH113 UEL110:UEL113 TUP110:TUP113 TKT110:TKT113 TAX110:TAX113 SRB110:SRB113 SHF110:SHF113 RXJ110:RXJ113 RNN110:RNN113 RDR110:RDR113 QTV110:QTV113 QJZ110:QJZ113 QAD110:QAD113 PQH110:PQH113 PGL110:PGL113 OWP110:OWP113 OMT110:OMT113 OCX110:OCX113 NTB110:NTB113 NJF110:NJF113 MZJ110:MZJ113 MPN110:MPN113 MFR110:MFR113 LVV110:LVV113 LLZ110:LLZ113 LCD110:LCD113 KSH110:KSH113 KIL110:KIL113 JYP110:JYP113 JOT110:JOT113 JEX110:JEX113 IVB110:IVB113 ILF110:ILF113 IBJ110:IBJ113 HRN110:HRN113 HHR110:HHR113 GXV110:GXV113 GNZ110:GNZ113 GED110:GED113 FUH110:FUH113 FKL110:FKL113 FAP110:FAP113 WVG138 WLH139 WVD139 IR139 SN139 ACJ139 AMF139 AWB139 BFX139 BPT139 BZP139 CJL139 CTH139 DDD139 DMZ139 DWV139 EGR139 EQN139 FAJ139 FKF139 FUB139 GDX139 GNT139 GXP139 HHL139 HRH139 IBD139 IKZ139 IUV139 JER139 JON139 JYJ139 KIF139 KSB139 LBX139 LLT139 LVP139 MFL139 MPH139 MZD139 NIZ139 NSV139 OCR139 OMN139 OWJ139 PGF139 PQB139 PZX139 QJT139 QTP139 RDL139 RNH139 RXD139 SGZ139 SQV139 TAR139 TKN139 TUJ139 UEF139 UOB139 UXX139 VHT139 VRP139 M209:M210 WLX168 EQT110:EQT113 WVV228 WCD230:WCD233 WLZ228 JJ228 TF228 ADB228 AMX228 AWT228 BGP228 BQL228 CAH228 CKD228 CTZ228 DDV228 DNR228 DXN228 EHJ228 ERF228 FBB228 FKX228 FUT228 GEP228 GOL228 GYH228 HID228 HRZ228 IBV228 ILR228 IVN228 JFJ228 JPF228 JZB228 KIX228 KST228 LCP228 LML228 LWH228 MGD228 MPZ228 MZV228 NJR228 NTN228 ODJ228 ONF228 OXB228 PGX228 PQT228 QAP228 QKL228 QUH228 RED228 RNZ228 RXV228 SHR228 SRN228 TBJ228 TLF228 TVB228 UEX228 UOT228 UYP228 VIL228 VSH228 WCD228 M230:M243 WVV230:WVV233 WLZ230:WLZ233 JJ230:JJ233 TF230:TF233 ADB230:ADB233 AMX230:AMX233 AWT230:AWT233 BGP230:BGP233 BQL230:BQL233 CAH230:CAH233 CKD230:CKD233 CTZ230:CTZ233 DDV230:DDV233 DNR230:DNR233 DXN230:DXN233 EHJ230:EHJ233 ERF230:ERF233 FBB230:FBB233 FKX230:FKX233 FUT230:FUT233 GEP230:GEP233 GOL230:GOL233 GYH230:GYH233 HID230:HID233 HRZ230:HRZ233 IBV230:IBV233 ILR230:ILR233 IVN230:IVN233 JFJ230:JFJ233 JPF230:JPF233 JZB230:JZB233 KIX230:KIX233 KST230:KST233 LCP230:LCP233 LML230:LML233 LWH230:LWH233 MGD230:MGD233 MPZ230:MPZ233 MZV230:MZV233 NJR230:NJR233 NTN230:NTN233 ODJ230:ODJ233 ONF230:ONF233 OXB230:OXB233 PGX230:PGX233 PQT230:PQT233 QAP230:QAP233 QKL230:QKL233 QUH230:QUH233 RED230:RED233 RNZ230:RNZ233 RXV230:RXV233 SHR230:SHR233 SRN230:SRN233 TBJ230:TBJ233 TLF230:TLF233 TVB230:TVB233 UEX230:UEX233 UOT230:UOT233 UYP230:UYP233 VIL230:VIL233 VSH230:VSH233 N212:N220 SM211 M257:M268 IQ211 WVC211 WLG211 WBK211 VRO211 VHS211 UXW211 UOA211 UEE211 TUI211 TKM211 TAQ211 SQU211 SGY211 RXC211 RNG211 RDK211 QTO211 QJS211 PZW211 PQA211 PGE211 OWI211 OMM211 OCQ211 NSU211 NIY211 MZC211 MPG211 MFK211 LVO211 LLS211 LBW211 KSA211 KIE211 JYI211 JOM211 JEQ211 IUU211 IKY211 IBC211 HRG211 HHK211 GXO211 GNS211 GDW211 FUA211 FKE211 FAI211 EQM211 EGQ211 DWU211 DMY211 DDC211 CTG211 CJK211 BZO211 BPS211 BFW211 AWA211 AME211 ACI211 AMC198:AMC200 WLY271 WCC271 VSG271 VIK271 UYO271 UOS271 UEW271 TVA271 TLE271 TBI271 SRM271 SHQ271 RXU271 RNY271 REC271 QUG271 QKK271 QAO271 PQS271 PGW271 OXA271 ONE271 ODI271 NTM271 NJQ271 MZU271 MPY271 MGC271 LWG271 LMK271 LCO271 KSS271 KIW271 JZA271 JPE271 JFI271 IVM271 ILQ271 IBU271 HRY271 HIC271 GYG271 GOK271 GEO271 FUS271 FKW271 FBA271 ERE271 EHI271 DXM271 DNQ271 DDU271 CTY271 CKC271 CAG271 BQK271 BGO271 AWS271 AMW271 ADA271 TE271 JI271 M273:M812 O198:O200 AMG194:AMG197 ACG198:ACG200 SK198:SK200 IO198:IO200 WVA198:WVA200 WLE198:WLE200 WBI198:WBI200 VRM198:VRM200 VHQ198:VHQ200 UXU198:UXU200 UNY198:UNY200 UEC198:UEC200 TUG198:TUG200 TKK198:TKK200 TAO198:TAO200 SQS198:SQS200 SGW198:SGW200 RXA198:RXA200 RNE198:RNE200 RDI198:RDI200 QTM198:QTM200 QJQ198:QJQ200 PZU198:PZU200 PPY198:PPY200 PGC198:PGC200 OWG198:OWG200 OMK198:OMK200 OCO198:OCO200 NSS198:NSS200 NIW198:NIW200 MZA198:MZA200 MPE198:MPE200 MFI198:MFI200 LVM198:LVM200 LLQ198:LLQ200 LBU198:LBU200 KRY198:KRY200 KIC198:KIC200 JYG198:JYG200 JOK198:JOK200 JEO198:JEO200 IUS198:IUS200 IKW198:IKW200 IBA198:IBA200 HRE198:HRE200 HHI198:HHI200 GXM198:GXM200 GNQ198:GNQ200 GDU198:GDU200 FTY198:FTY200 FKC198:FKC200 FAG198:FAG200 EQK198:EQK200 EGO198:EGO200 DWS198:DWS200 DMW198:DMW200 DDA198:DDA200 CTE198:CTE200 CJI198:CJI200 BZM198:BZM200 BPQ198:BPQ200 BFU198:BFU200 AVY198:AVY200 L197 M247 ACK194:ACK197 SO194:SO197 IS194:IS197 WVE194:WVE197 WLI194:WLI197 WBM194:WBM197 VRQ194:VRQ197 VHU194:VHU197 UXY194:UXY197 UOC194:UOC197 UEG194:UEG197 TUK194:TUK197 TKO194:TKO197 TAS194:TAS197 SQW194:SQW197 SHA194:SHA197 RXE194:RXE197 RNI194:RNI197 RDM194:RDM197 QTQ194:QTQ197 QJU194:QJU197 PZY194:PZY197 PQC194:PQC197 PGG194:PGG197 OWK194:OWK197 OMO194:OMO197 OCS194:OCS197 NSW194:NSW197 NJA194:NJA197 MZE194:MZE197 MPI194:MPI197 MFM194:MFM197 LVQ194:LVQ197 LLU194:LLU197 LBY194:LBY197 KSC194:KSC197 KIG194:KIG197 JYK194:JYK197 JOO194:JOO197 JES194:JES197 IUW194:IUW197 ILA194:ILA197 IBE194:IBE197 HRI194:HRI197 HHM194:HHM197 GXQ194:GXQ197 GNU194:GNU197 GDY194:GDY197 FUC194:FUC197 FKG194:FKG197 FAK194:FAK197 EQO194:EQO197 EGS194:EGS197 DWW194:DWW197 DNA194:DNA197 DDE194:DDE197 CTI194:CTI197 CJM194:CJM197 BZQ194:BZQ197 BPU194:BPU197 BFY194:BFY197 AWC194:AWC197 TE155 ADA155 AMW155 AWS155 BGO155 BQK155 CAG155 CKC155 CTY155 DDU155 DNQ155 DXM155 EHI155 ERE155 FBA155 FKW155 FUS155 GEO155 GOK155 GYG155 HIC155 HRY155 IBU155 ILQ155 IVM155 JFI155 JPE155 JZA155 KIW155 KSS155 LCO155 LMK155 LWG155 MGC155 MPY155 MZU155 NJQ155 NTM155 ODI155 ONE155 OXA155 PGW155 PQS155 QAO155 QKK155 QUG155 REC155 RNY155 RXU155 SHQ155 SRM155 TBI155 TLE155 TVA155 UEW155 UOS155 UYO155 VIK155 VSG155 WCC155 WLY155 WVU155 JI155 JI158 WVU158 WLY158 WCC158 VSG158 VIK158 UYO158 UOS158 UEW158 TVA158 TLE158 TBI158 SRM158 SHQ158 RXU158 RNY158 REC158 QUG158 QKK158 QAO158 PQS158 PGW158 OXA158 ONE158 ODI158 NTM158 NJQ158 MZU158 MPY158 MGC158 LWG158 LMK158 LCO158 KSS158 KIW158 JZA158 JPE158 JFI158 IVM158 ILQ158 IBU158 HRY158 HIC158 GYG158 GOK158 GEO158 FUS158 FKW158 FBA158 ERE158 EHI158 DXM158 DNQ158 DDU158 CTY158 CKC158 CAG158 BQK158 BGO158 AWS158 AMW158 ADA158 TE158 ADA161 AMW161 AWS161 BGO161 BQK161 CAG161 CKC161 CTY161 DDU161 DNQ161 DXM161 EHI161 ERE161 FBA161 FKW161 FUS161 GEO161 GOK161 GYG161 HIC161 HRY161 IBU161 ILQ161 IVM161 JFI161 JPE161 JZA161 KIW161 KSS161 LCO161 LMK161 LWG161 MGC161 MPY161 MZU161 NJQ161 NTM161 ODI161 ONE161 OXA161 PGW161 PQS161 QAO161 QKK161 QUG161 REC161 RNY161 RXU161 SHQ161 SRM161 TBI161 TLE161 TVA161 UEW161 UOS161 UYO161 VIK161 VSG161 WCC161 WLY161 WVU161 JI161 TE161 TE164 JI164 WVU164 WLY164 WCC164 VSG164 VIK164 UYO164 UOS164 UEW164 TVA164 TLE164 TBI164 SRM164 SHQ164 RXU164 RNY164 REC164 QUG164 QKK164 QAO164 PQS164 PGW164 OXA164 ONE164 ODI164 NTM164 NJQ164 MZU164 MPY164 MGC164 LWG164 LMK164 LCO164 KSS164 KIW164 JZA164 JPE164 JFI164 IVM164 ILQ164 IBU164 HRY164 HIC164 GYG164 GOK164 GEO164 FUS164 FKW164 FBA164 ERE164 EHI164 DXM164 DNQ164 DDU164 CTY164 CKC164 CAG164 BQK164 BGO164 AWS164 AMW164 ADA164 AMW167 AMW169 AWS167 AWS169 BGO167 BGO169 BQK167 BQK169 CAG167 CAG169 CKC167 CKC169 CTY167 CTY169 DDU167 DDU169 DNQ167 DNQ169 DXM167 DXM169 EHI167 EHI169 ERE167 ERE169 FBA167 FBA169 FKW167 FKW169 FUS167 FUS169 GEO167 GEO169 GOK167 GOK169 GYG167 GYG169 HIC167 HIC169 HRY167 HRY169 IBU167 IBU169 ILQ167 ILQ169 IVM167 IVM169 JFI167 JFI169 JPE167 JPE169 JZA167 JZA169 KIW167 KIW169 KSS167 KSS169 LCO167 LCO169 LMK167 LMK169 LWG167 LWG169 MGC167 MGC169 MPY167 MPY169 MZU167 MZU169 NJQ167 NJQ169 NTM167 NTM169 ODI167 ODI169 ONE167 ONE169 OXA167 OXA169 PGW167 PGW169 PQS167 PQS169 QAO167 QAO169 QKK167 QKK169 QUG167 QUG169 REC167 REC169 RNY167 RNY169 RXU167 RXU169 SHQ167 SHQ169 SRM167 SRM169 TBI167 TBI169 TLE167 TLE169 TVA167 TVA169 UEW167 UEW169 UOS167 UOS169 UYO167 UYO169 VIK167 VIK169 VSG167 VSG169 WCC167 WCC169 WLY167 WLY169 WVU167 WVU169 JI167 JI169 TE167 TE169 ADA169 ADA167 M152:M175 O196 M212:M228 AML45 ACO76 AWG76 BGC76 BPY76 BZU76 CJQ76 CTM76 DDI76 DNE76 DXA76 EGW76 EQS76 FAO76 FKK76 FUG76 GEC76 GNY76 GXU76 HHQ76 HRM76 IBI76 ILE76 IVA76 JEW76 JOS76 JYO76 KIK76 KSG76 LCC76 LLY76 LVU76 MFQ76 MPM76 MZI76 NJE76 NTA76 OCW76 OMS76 OWO76 PGK76 PQG76 QAC76 QJY76 QTU76 RDQ76 RNM76 RXI76 SHE76 SRA76 TAW76 TKS76 TUO76 UEK76 UOG76 UYC76 VHY76 VRU76 WBQ76 WLM76 WVI76 IW76 AMK76 AML36 WVI40 IW40 SS40 ACO40 AMK40 AWG40 BGC40 BPY40 BZU40 CJQ40 CTM40 DDI40 DNE40 DXA40 EGW40 EQS40 FAO40 FKK40 FUG40 GEC40 GNY40 GXU40 HHQ40 HRM40 IBI40 ILE40 IVA40 JEW40 JOS40 JYO40 KIK40 KSG40 LCC40 LLY40 LVU40 MFQ40 MPM40 MZI40 NJE40 NTA40 OCW40 OMS40 OWO40 PGK40 PQG40 QAC40 QJY40 QTU40 RDQ40 RNM40 RXI40 SHE40 SRA40 TAW40 TKS40 TUO40 UEK40 UOG40 UYC40 VHY40 VRU40 WBQ40 WLM236:WLM243 WBQ236:WBQ243 VRU236:VRU243 VHY236:VHY243 UYC236:UYC243 UOG236:UOG243 UEK236:UEK243 TUO236:TUO243 TKS236:TKS243 TAW236:TAW243 SRA236:SRA243 SHE236:SHE243 RXI236:RXI243 RNM236:RNM243 RDQ236:RDQ243 QTU236:QTU243 QJY236:QJY243 QAC236:QAC243 PQG236:PQG243 PGK236:PGK243 OWO236:OWO243 OMS236:OMS243 OCW236:OCW243 NTA236:NTA243 NJE236:NJE243 MZI236:MZI243 MPM236:MPM243 MFQ236:MFQ243 LVU236:LVU243 LLY236:LLY243 LCC236:LCC243 KSG236:KSG243 KIK236:KIK243 JYO236:JYO243 JOS236:JOS243 JEW236:JEW243 IVA236:IVA243 ILE236:ILE243 IBI236:IBI243 HRM236:HRM243 HHQ236:HHQ243 GXU236:GXU243 GNY236:GNY243 GEC236:GEC243 FUG236:FUG243 FKK236:FKK243 FAO236:FAO243 EQS236:EQS243 EGW236:EGW243 DXA236:DXA243 DNE236:DNE243 DDI236:DDI243 CTM236:CTM243 CJQ236:CJQ243 BZU236:BZU243 BPY236:BPY243 BGC236:BGC243 AWG236:AWG243 AMK236:AMK243 ACO236:ACO243 SS236:SS243 IW236:IW243 WVI236:WVI243 O244:O246 K212:K223 ACL224:ACL227 AMH224:AMH227 AWD224:AWD227 BFZ224:BFZ227 BPV224:BPV227 BZR224:BZR227 CJN224:CJN227 CTJ224:CTJ227 DDF224:DDF227 DNB224:DNB227 DWX224:DWX227 EGT224:EGT227 EQP224:EQP227 FAL224:FAL227 FKH224:FKH227 FUD224:FUD227 GDZ224:GDZ227 GNV224:GNV227 GXR224:GXR227 HHN224:HHN227 HRJ224:HRJ227 IBF224:IBF227 ILB224:ILB227 IUX224:IUX227 JET224:JET227 JOP224:JOP227 JYL224:JYL227 KIH224:KIH227 KSD224:KSD227 LBZ224:LBZ227 LLV224:LLV227 LVR224:LVR227 MFN224:MFN227 MPJ224:MPJ227 MZF224:MZF227 NJB224:NJB227 NSX224:NSX227 OCT224:OCT227 OMP224:OMP227 OWL224:OWL227 PGH224:PGH227 PQD224:PQD227 PZZ224:PZZ227 QJV224:QJV227 QTR224:QTR227 RDN224:RDN227 RNJ224:RNJ227 RXF224:RXF227 SHB224:SHB227 SQX224:SQX227 TAT224:TAT227 TKP224:TKP227 TUL224:TUL227 UEH224:UEH227 UOD224:UOD227 UXZ224:UXZ227 VHV224:VHV227 VRR224:VRR227 WBN224:WBN227 WLJ224:WLJ227 WVF224:WVF227 IT224:IT227 SP224:SP227 M271 WVU271">
      <formula1>Приоритет_закупок</formula1>
    </dataValidation>
    <dataValidation type="list" allowBlank="1" showInputMessage="1" showErrorMessage="1" sqref="WVP983024:WVP983852 K65520:K66348 JD65520:JD66348 SZ65520:SZ66348 ACV65520:ACV66348 AMR65520:AMR66348 AWN65520:AWN66348 BGJ65520:BGJ66348 BQF65520:BQF66348 CAB65520:CAB66348 CJX65520:CJX66348 CTT65520:CTT66348 DDP65520:DDP66348 DNL65520:DNL66348 DXH65520:DXH66348 EHD65520:EHD66348 EQZ65520:EQZ66348 FAV65520:FAV66348 FKR65520:FKR66348 FUN65520:FUN66348 GEJ65520:GEJ66348 GOF65520:GOF66348 GYB65520:GYB66348 HHX65520:HHX66348 HRT65520:HRT66348 IBP65520:IBP66348 ILL65520:ILL66348 IVH65520:IVH66348 JFD65520:JFD66348 JOZ65520:JOZ66348 JYV65520:JYV66348 KIR65520:KIR66348 KSN65520:KSN66348 LCJ65520:LCJ66348 LMF65520:LMF66348 LWB65520:LWB66348 MFX65520:MFX66348 MPT65520:MPT66348 MZP65520:MZP66348 NJL65520:NJL66348 NTH65520:NTH66348 ODD65520:ODD66348 OMZ65520:OMZ66348 OWV65520:OWV66348 PGR65520:PGR66348 PQN65520:PQN66348 QAJ65520:QAJ66348 QKF65520:QKF66348 QUB65520:QUB66348 RDX65520:RDX66348 RNT65520:RNT66348 RXP65520:RXP66348 SHL65520:SHL66348 SRH65520:SRH66348 TBD65520:TBD66348 TKZ65520:TKZ66348 TUV65520:TUV66348 UER65520:UER66348 UON65520:UON66348 UYJ65520:UYJ66348 VIF65520:VIF66348 VSB65520:VSB66348 WBX65520:WBX66348 WLT65520:WLT66348 WVP65520:WVP66348 K131056:K131884 JD131056:JD131884 SZ131056:SZ131884 ACV131056:ACV131884 AMR131056:AMR131884 AWN131056:AWN131884 BGJ131056:BGJ131884 BQF131056:BQF131884 CAB131056:CAB131884 CJX131056:CJX131884 CTT131056:CTT131884 DDP131056:DDP131884 DNL131056:DNL131884 DXH131056:DXH131884 EHD131056:EHD131884 EQZ131056:EQZ131884 FAV131056:FAV131884 FKR131056:FKR131884 FUN131056:FUN131884 GEJ131056:GEJ131884 GOF131056:GOF131884 GYB131056:GYB131884 HHX131056:HHX131884 HRT131056:HRT131884 IBP131056:IBP131884 ILL131056:ILL131884 IVH131056:IVH131884 JFD131056:JFD131884 JOZ131056:JOZ131884 JYV131056:JYV131884 KIR131056:KIR131884 KSN131056:KSN131884 LCJ131056:LCJ131884 LMF131056:LMF131884 LWB131056:LWB131884 MFX131056:MFX131884 MPT131056:MPT131884 MZP131056:MZP131884 NJL131056:NJL131884 NTH131056:NTH131884 ODD131056:ODD131884 OMZ131056:OMZ131884 OWV131056:OWV131884 PGR131056:PGR131884 PQN131056:PQN131884 QAJ131056:QAJ131884 QKF131056:QKF131884 QUB131056:QUB131884 RDX131056:RDX131884 RNT131056:RNT131884 RXP131056:RXP131884 SHL131056:SHL131884 SRH131056:SRH131884 TBD131056:TBD131884 TKZ131056:TKZ131884 TUV131056:TUV131884 UER131056:UER131884 UON131056:UON131884 UYJ131056:UYJ131884 VIF131056:VIF131884 VSB131056:VSB131884 WBX131056:WBX131884 WLT131056:WLT131884 WVP131056:WVP131884 K196592:K197420 JD196592:JD197420 SZ196592:SZ197420 ACV196592:ACV197420 AMR196592:AMR197420 AWN196592:AWN197420 BGJ196592:BGJ197420 BQF196592:BQF197420 CAB196592:CAB197420 CJX196592:CJX197420 CTT196592:CTT197420 DDP196592:DDP197420 DNL196592:DNL197420 DXH196592:DXH197420 EHD196592:EHD197420 EQZ196592:EQZ197420 FAV196592:FAV197420 FKR196592:FKR197420 FUN196592:FUN197420 GEJ196592:GEJ197420 GOF196592:GOF197420 GYB196592:GYB197420 HHX196592:HHX197420 HRT196592:HRT197420 IBP196592:IBP197420 ILL196592:ILL197420 IVH196592:IVH197420 JFD196592:JFD197420 JOZ196592:JOZ197420 JYV196592:JYV197420 KIR196592:KIR197420 KSN196592:KSN197420 LCJ196592:LCJ197420 LMF196592:LMF197420 LWB196592:LWB197420 MFX196592:MFX197420 MPT196592:MPT197420 MZP196592:MZP197420 NJL196592:NJL197420 NTH196592:NTH197420 ODD196592:ODD197420 OMZ196592:OMZ197420 OWV196592:OWV197420 PGR196592:PGR197420 PQN196592:PQN197420 QAJ196592:QAJ197420 QKF196592:QKF197420 QUB196592:QUB197420 RDX196592:RDX197420 RNT196592:RNT197420 RXP196592:RXP197420 SHL196592:SHL197420 SRH196592:SRH197420 TBD196592:TBD197420 TKZ196592:TKZ197420 TUV196592:TUV197420 UER196592:UER197420 UON196592:UON197420 UYJ196592:UYJ197420 VIF196592:VIF197420 VSB196592:VSB197420 WBX196592:WBX197420 WLT196592:WLT197420 WVP196592:WVP197420 K262128:K262956 JD262128:JD262956 SZ262128:SZ262956 ACV262128:ACV262956 AMR262128:AMR262956 AWN262128:AWN262956 BGJ262128:BGJ262956 BQF262128:BQF262956 CAB262128:CAB262956 CJX262128:CJX262956 CTT262128:CTT262956 DDP262128:DDP262956 DNL262128:DNL262956 DXH262128:DXH262956 EHD262128:EHD262956 EQZ262128:EQZ262956 FAV262128:FAV262956 FKR262128:FKR262956 FUN262128:FUN262956 GEJ262128:GEJ262956 GOF262128:GOF262956 GYB262128:GYB262956 HHX262128:HHX262956 HRT262128:HRT262956 IBP262128:IBP262956 ILL262128:ILL262956 IVH262128:IVH262956 JFD262128:JFD262956 JOZ262128:JOZ262956 JYV262128:JYV262956 KIR262128:KIR262956 KSN262128:KSN262956 LCJ262128:LCJ262956 LMF262128:LMF262956 LWB262128:LWB262956 MFX262128:MFX262956 MPT262128:MPT262956 MZP262128:MZP262956 NJL262128:NJL262956 NTH262128:NTH262956 ODD262128:ODD262956 OMZ262128:OMZ262956 OWV262128:OWV262956 PGR262128:PGR262956 PQN262128:PQN262956 QAJ262128:QAJ262956 QKF262128:QKF262956 QUB262128:QUB262956 RDX262128:RDX262956 RNT262128:RNT262956 RXP262128:RXP262956 SHL262128:SHL262956 SRH262128:SRH262956 TBD262128:TBD262956 TKZ262128:TKZ262956 TUV262128:TUV262956 UER262128:UER262956 UON262128:UON262956 UYJ262128:UYJ262956 VIF262128:VIF262956 VSB262128:VSB262956 WBX262128:WBX262956 WLT262128:WLT262956 WVP262128:WVP262956 K327664:K328492 JD327664:JD328492 SZ327664:SZ328492 ACV327664:ACV328492 AMR327664:AMR328492 AWN327664:AWN328492 BGJ327664:BGJ328492 BQF327664:BQF328492 CAB327664:CAB328492 CJX327664:CJX328492 CTT327664:CTT328492 DDP327664:DDP328492 DNL327664:DNL328492 DXH327664:DXH328492 EHD327664:EHD328492 EQZ327664:EQZ328492 FAV327664:FAV328492 FKR327664:FKR328492 FUN327664:FUN328492 GEJ327664:GEJ328492 GOF327664:GOF328492 GYB327664:GYB328492 HHX327664:HHX328492 HRT327664:HRT328492 IBP327664:IBP328492 ILL327664:ILL328492 IVH327664:IVH328492 JFD327664:JFD328492 JOZ327664:JOZ328492 JYV327664:JYV328492 KIR327664:KIR328492 KSN327664:KSN328492 LCJ327664:LCJ328492 LMF327664:LMF328492 LWB327664:LWB328492 MFX327664:MFX328492 MPT327664:MPT328492 MZP327664:MZP328492 NJL327664:NJL328492 NTH327664:NTH328492 ODD327664:ODD328492 OMZ327664:OMZ328492 OWV327664:OWV328492 PGR327664:PGR328492 PQN327664:PQN328492 QAJ327664:QAJ328492 QKF327664:QKF328492 QUB327664:QUB328492 RDX327664:RDX328492 RNT327664:RNT328492 RXP327664:RXP328492 SHL327664:SHL328492 SRH327664:SRH328492 TBD327664:TBD328492 TKZ327664:TKZ328492 TUV327664:TUV328492 UER327664:UER328492 UON327664:UON328492 UYJ327664:UYJ328492 VIF327664:VIF328492 VSB327664:VSB328492 WBX327664:WBX328492 WLT327664:WLT328492 WVP327664:WVP328492 K393200:K394028 JD393200:JD394028 SZ393200:SZ394028 ACV393200:ACV394028 AMR393200:AMR394028 AWN393200:AWN394028 BGJ393200:BGJ394028 BQF393200:BQF394028 CAB393200:CAB394028 CJX393200:CJX394028 CTT393200:CTT394028 DDP393200:DDP394028 DNL393200:DNL394028 DXH393200:DXH394028 EHD393200:EHD394028 EQZ393200:EQZ394028 FAV393200:FAV394028 FKR393200:FKR394028 FUN393200:FUN394028 GEJ393200:GEJ394028 GOF393200:GOF394028 GYB393200:GYB394028 HHX393200:HHX394028 HRT393200:HRT394028 IBP393200:IBP394028 ILL393200:ILL394028 IVH393200:IVH394028 JFD393200:JFD394028 JOZ393200:JOZ394028 JYV393200:JYV394028 KIR393200:KIR394028 KSN393200:KSN394028 LCJ393200:LCJ394028 LMF393200:LMF394028 LWB393200:LWB394028 MFX393200:MFX394028 MPT393200:MPT394028 MZP393200:MZP394028 NJL393200:NJL394028 NTH393200:NTH394028 ODD393200:ODD394028 OMZ393200:OMZ394028 OWV393200:OWV394028 PGR393200:PGR394028 PQN393200:PQN394028 QAJ393200:QAJ394028 QKF393200:QKF394028 QUB393200:QUB394028 RDX393200:RDX394028 RNT393200:RNT394028 RXP393200:RXP394028 SHL393200:SHL394028 SRH393200:SRH394028 TBD393200:TBD394028 TKZ393200:TKZ394028 TUV393200:TUV394028 UER393200:UER394028 UON393200:UON394028 UYJ393200:UYJ394028 VIF393200:VIF394028 VSB393200:VSB394028 WBX393200:WBX394028 WLT393200:WLT394028 WVP393200:WVP394028 K458736:K459564 JD458736:JD459564 SZ458736:SZ459564 ACV458736:ACV459564 AMR458736:AMR459564 AWN458736:AWN459564 BGJ458736:BGJ459564 BQF458736:BQF459564 CAB458736:CAB459564 CJX458736:CJX459564 CTT458736:CTT459564 DDP458736:DDP459564 DNL458736:DNL459564 DXH458736:DXH459564 EHD458736:EHD459564 EQZ458736:EQZ459564 FAV458736:FAV459564 FKR458736:FKR459564 FUN458736:FUN459564 GEJ458736:GEJ459564 GOF458736:GOF459564 GYB458736:GYB459564 HHX458736:HHX459564 HRT458736:HRT459564 IBP458736:IBP459564 ILL458736:ILL459564 IVH458736:IVH459564 JFD458736:JFD459564 JOZ458736:JOZ459564 JYV458736:JYV459564 KIR458736:KIR459564 KSN458736:KSN459564 LCJ458736:LCJ459564 LMF458736:LMF459564 LWB458736:LWB459564 MFX458736:MFX459564 MPT458736:MPT459564 MZP458736:MZP459564 NJL458736:NJL459564 NTH458736:NTH459564 ODD458736:ODD459564 OMZ458736:OMZ459564 OWV458736:OWV459564 PGR458736:PGR459564 PQN458736:PQN459564 QAJ458736:QAJ459564 QKF458736:QKF459564 QUB458736:QUB459564 RDX458736:RDX459564 RNT458736:RNT459564 RXP458736:RXP459564 SHL458736:SHL459564 SRH458736:SRH459564 TBD458736:TBD459564 TKZ458736:TKZ459564 TUV458736:TUV459564 UER458736:UER459564 UON458736:UON459564 UYJ458736:UYJ459564 VIF458736:VIF459564 VSB458736:VSB459564 WBX458736:WBX459564 WLT458736:WLT459564 WVP458736:WVP459564 K524272:K525100 JD524272:JD525100 SZ524272:SZ525100 ACV524272:ACV525100 AMR524272:AMR525100 AWN524272:AWN525100 BGJ524272:BGJ525100 BQF524272:BQF525100 CAB524272:CAB525100 CJX524272:CJX525100 CTT524272:CTT525100 DDP524272:DDP525100 DNL524272:DNL525100 DXH524272:DXH525100 EHD524272:EHD525100 EQZ524272:EQZ525100 FAV524272:FAV525100 FKR524272:FKR525100 FUN524272:FUN525100 GEJ524272:GEJ525100 GOF524272:GOF525100 GYB524272:GYB525100 HHX524272:HHX525100 HRT524272:HRT525100 IBP524272:IBP525100 ILL524272:ILL525100 IVH524272:IVH525100 JFD524272:JFD525100 JOZ524272:JOZ525100 JYV524272:JYV525100 KIR524272:KIR525100 KSN524272:KSN525100 LCJ524272:LCJ525100 LMF524272:LMF525100 LWB524272:LWB525100 MFX524272:MFX525100 MPT524272:MPT525100 MZP524272:MZP525100 NJL524272:NJL525100 NTH524272:NTH525100 ODD524272:ODD525100 OMZ524272:OMZ525100 OWV524272:OWV525100 PGR524272:PGR525100 PQN524272:PQN525100 QAJ524272:QAJ525100 QKF524272:QKF525100 QUB524272:QUB525100 RDX524272:RDX525100 RNT524272:RNT525100 RXP524272:RXP525100 SHL524272:SHL525100 SRH524272:SRH525100 TBD524272:TBD525100 TKZ524272:TKZ525100 TUV524272:TUV525100 UER524272:UER525100 UON524272:UON525100 UYJ524272:UYJ525100 VIF524272:VIF525100 VSB524272:VSB525100 WBX524272:WBX525100 WLT524272:WLT525100 WVP524272:WVP525100 K589808:K590636 JD589808:JD590636 SZ589808:SZ590636 ACV589808:ACV590636 AMR589808:AMR590636 AWN589808:AWN590636 BGJ589808:BGJ590636 BQF589808:BQF590636 CAB589808:CAB590636 CJX589808:CJX590636 CTT589808:CTT590636 DDP589808:DDP590636 DNL589808:DNL590636 DXH589808:DXH590636 EHD589808:EHD590636 EQZ589808:EQZ590636 FAV589808:FAV590636 FKR589808:FKR590636 FUN589808:FUN590636 GEJ589808:GEJ590636 GOF589808:GOF590636 GYB589808:GYB590636 HHX589808:HHX590636 HRT589808:HRT590636 IBP589808:IBP590636 ILL589808:ILL590636 IVH589808:IVH590636 JFD589808:JFD590636 JOZ589808:JOZ590636 JYV589808:JYV590636 KIR589808:KIR590636 KSN589808:KSN590636 LCJ589808:LCJ590636 LMF589808:LMF590636 LWB589808:LWB590636 MFX589808:MFX590636 MPT589808:MPT590636 MZP589808:MZP590636 NJL589808:NJL590636 NTH589808:NTH590636 ODD589808:ODD590636 OMZ589808:OMZ590636 OWV589808:OWV590636 PGR589808:PGR590636 PQN589808:PQN590636 QAJ589808:QAJ590636 QKF589808:QKF590636 QUB589808:QUB590636 RDX589808:RDX590636 RNT589808:RNT590636 RXP589808:RXP590636 SHL589808:SHL590636 SRH589808:SRH590636 TBD589808:TBD590636 TKZ589808:TKZ590636 TUV589808:TUV590636 UER589808:UER590636 UON589808:UON590636 UYJ589808:UYJ590636 VIF589808:VIF590636 VSB589808:VSB590636 WBX589808:WBX590636 WLT589808:WLT590636 WVP589808:WVP590636 K655344:K656172 JD655344:JD656172 SZ655344:SZ656172 ACV655344:ACV656172 AMR655344:AMR656172 AWN655344:AWN656172 BGJ655344:BGJ656172 BQF655344:BQF656172 CAB655344:CAB656172 CJX655344:CJX656172 CTT655344:CTT656172 DDP655344:DDP656172 DNL655344:DNL656172 DXH655344:DXH656172 EHD655344:EHD656172 EQZ655344:EQZ656172 FAV655344:FAV656172 FKR655344:FKR656172 FUN655344:FUN656172 GEJ655344:GEJ656172 GOF655344:GOF656172 GYB655344:GYB656172 HHX655344:HHX656172 HRT655344:HRT656172 IBP655344:IBP656172 ILL655344:ILL656172 IVH655344:IVH656172 JFD655344:JFD656172 JOZ655344:JOZ656172 JYV655344:JYV656172 KIR655344:KIR656172 KSN655344:KSN656172 LCJ655344:LCJ656172 LMF655344:LMF656172 LWB655344:LWB656172 MFX655344:MFX656172 MPT655344:MPT656172 MZP655344:MZP656172 NJL655344:NJL656172 NTH655344:NTH656172 ODD655344:ODD656172 OMZ655344:OMZ656172 OWV655344:OWV656172 PGR655344:PGR656172 PQN655344:PQN656172 QAJ655344:QAJ656172 QKF655344:QKF656172 QUB655344:QUB656172 RDX655344:RDX656172 RNT655344:RNT656172 RXP655344:RXP656172 SHL655344:SHL656172 SRH655344:SRH656172 TBD655344:TBD656172 TKZ655344:TKZ656172 TUV655344:TUV656172 UER655344:UER656172 UON655344:UON656172 UYJ655344:UYJ656172 VIF655344:VIF656172 VSB655344:VSB656172 WBX655344:WBX656172 WLT655344:WLT656172 WVP655344:WVP656172 K720880:K721708 JD720880:JD721708 SZ720880:SZ721708 ACV720880:ACV721708 AMR720880:AMR721708 AWN720880:AWN721708 BGJ720880:BGJ721708 BQF720880:BQF721708 CAB720880:CAB721708 CJX720880:CJX721708 CTT720880:CTT721708 DDP720880:DDP721708 DNL720880:DNL721708 DXH720880:DXH721708 EHD720880:EHD721708 EQZ720880:EQZ721708 FAV720880:FAV721708 FKR720880:FKR721708 FUN720880:FUN721708 GEJ720880:GEJ721708 GOF720880:GOF721708 GYB720880:GYB721708 HHX720880:HHX721708 HRT720880:HRT721708 IBP720880:IBP721708 ILL720880:ILL721708 IVH720880:IVH721708 JFD720880:JFD721708 JOZ720880:JOZ721708 JYV720880:JYV721708 KIR720880:KIR721708 KSN720880:KSN721708 LCJ720880:LCJ721708 LMF720880:LMF721708 LWB720880:LWB721708 MFX720880:MFX721708 MPT720880:MPT721708 MZP720880:MZP721708 NJL720880:NJL721708 NTH720880:NTH721708 ODD720880:ODD721708 OMZ720880:OMZ721708 OWV720880:OWV721708 PGR720880:PGR721708 PQN720880:PQN721708 QAJ720880:QAJ721708 QKF720880:QKF721708 QUB720880:QUB721708 RDX720880:RDX721708 RNT720880:RNT721708 RXP720880:RXP721708 SHL720880:SHL721708 SRH720880:SRH721708 TBD720880:TBD721708 TKZ720880:TKZ721708 TUV720880:TUV721708 UER720880:UER721708 UON720880:UON721708 UYJ720880:UYJ721708 VIF720880:VIF721708 VSB720880:VSB721708 WBX720880:WBX721708 WLT720880:WLT721708 WVP720880:WVP721708 K786416:K787244 JD786416:JD787244 SZ786416:SZ787244 ACV786416:ACV787244 AMR786416:AMR787244 AWN786416:AWN787244 BGJ786416:BGJ787244 BQF786416:BQF787244 CAB786416:CAB787244 CJX786416:CJX787244 CTT786416:CTT787244 DDP786416:DDP787244 DNL786416:DNL787244 DXH786416:DXH787244 EHD786416:EHD787244 EQZ786416:EQZ787244 FAV786416:FAV787244 FKR786416:FKR787244 FUN786416:FUN787244 GEJ786416:GEJ787244 GOF786416:GOF787244 GYB786416:GYB787244 HHX786416:HHX787244 HRT786416:HRT787244 IBP786416:IBP787244 ILL786416:ILL787244 IVH786416:IVH787244 JFD786416:JFD787244 JOZ786416:JOZ787244 JYV786416:JYV787244 KIR786416:KIR787244 KSN786416:KSN787244 LCJ786416:LCJ787244 LMF786416:LMF787244 LWB786416:LWB787244 MFX786416:MFX787244 MPT786416:MPT787244 MZP786416:MZP787244 NJL786416:NJL787244 NTH786416:NTH787244 ODD786416:ODD787244 OMZ786416:OMZ787244 OWV786416:OWV787244 PGR786416:PGR787244 PQN786416:PQN787244 QAJ786416:QAJ787244 QKF786416:QKF787244 QUB786416:QUB787244 RDX786416:RDX787244 RNT786416:RNT787244 RXP786416:RXP787244 SHL786416:SHL787244 SRH786416:SRH787244 TBD786416:TBD787244 TKZ786416:TKZ787244 TUV786416:TUV787244 UER786416:UER787244 UON786416:UON787244 UYJ786416:UYJ787244 VIF786416:VIF787244 VSB786416:VSB787244 WBX786416:WBX787244 WLT786416:WLT787244 WVP786416:WVP787244 K851952:K852780 JD851952:JD852780 SZ851952:SZ852780 ACV851952:ACV852780 AMR851952:AMR852780 AWN851952:AWN852780 BGJ851952:BGJ852780 BQF851952:BQF852780 CAB851952:CAB852780 CJX851952:CJX852780 CTT851952:CTT852780 DDP851952:DDP852780 DNL851952:DNL852780 DXH851952:DXH852780 EHD851952:EHD852780 EQZ851952:EQZ852780 FAV851952:FAV852780 FKR851952:FKR852780 FUN851952:FUN852780 GEJ851952:GEJ852780 GOF851952:GOF852780 GYB851952:GYB852780 HHX851952:HHX852780 HRT851952:HRT852780 IBP851952:IBP852780 ILL851952:ILL852780 IVH851952:IVH852780 JFD851952:JFD852780 JOZ851952:JOZ852780 JYV851952:JYV852780 KIR851952:KIR852780 KSN851952:KSN852780 LCJ851952:LCJ852780 LMF851952:LMF852780 LWB851952:LWB852780 MFX851952:MFX852780 MPT851952:MPT852780 MZP851952:MZP852780 NJL851952:NJL852780 NTH851952:NTH852780 ODD851952:ODD852780 OMZ851952:OMZ852780 OWV851952:OWV852780 PGR851952:PGR852780 PQN851952:PQN852780 QAJ851952:QAJ852780 QKF851952:QKF852780 QUB851952:QUB852780 RDX851952:RDX852780 RNT851952:RNT852780 RXP851952:RXP852780 SHL851952:SHL852780 SRH851952:SRH852780 TBD851952:TBD852780 TKZ851952:TKZ852780 TUV851952:TUV852780 UER851952:UER852780 UON851952:UON852780 UYJ851952:UYJ852780 VIF851952:VIF852780 VSB851952:VSB852780 WBX851952:WBX852780 WLT851952:WLT852780 WVP851952:WVP852780 K917488:K918316 JD917488:JD918316 SZ917488:SZ918316 ACV917488:ACV918316 AMR917488:AMR918316 AWN917488:AWN918316 BGJ917488:BGJ918316 BQF917488:BQF918316 CAB917488:CAB918316 CJX917488:CJX918316 CTT917488:CTT918316 DDP917488:DDP918316 DNL917488:DNL918316 DXH917488:DXH918316 EHD917488:EHD918316 EQZ917488:EQZ918316 FAV917488:FAV918316 FKR917488:FKR918316 FUN917488:FUN918316 GEJ917488:GEJ918316 GOF917488:GOF918316 GYB917488:GYB918316 HHX917488:HHX918316 HRT917488:HRT918316 IBP917488:IBP918316 ILL917488:ILL918316 IVH917488:IVH918316 JFD917488:JFD918316 JOZ917488:JOZ918316 JYV917488:JYV918316 KIR917488:KIR918316 KSN917488:KSN918316 LCJ917488:LCJ918316 LMF917488:LMF918316 LWB917488:LWB918316 MFX917488:MFX918316 MPT917488:MPT918316 MZP917488:MZP918316 NJL917488:NJL918316 NTH917488:NTH918316 ODD917488:ODD918316 OMZ917488:OMZ918316 OWV917488:OWV918316 PGR917488:PGR918316 PQN917488:PQN918316 QAJ917488:QAJ918316 QKF917488:QKF918316 QUB917488:QUB918316 RDX917488:RDX918316 RNT917488:RNT918316 RXP917488:RXP918316 SHL917488:SHL918316 SRH917488:SRH918316 TBD917488:TBD918316 TKZ917488:TKZ918316 TUV917488:TUV918316 UER917488:UER918316 UON917488:UON918316 UYJ917488:UYJ918316 VIF917488:VIF918316 VSB917488:VSB918316 WBX917488:WBX918316 WLT917488:WLT918316 WVP917488:WVP918316 K983024:K983852 JD983024:JD983852 SZ983024:SZ983852 ACV983024:ACV983852 AMR983024:AMR983852 AWN983024:AWN983852 BGJ983024:BGJ983852 BQF983024:BQF983852 CAB983024:CAB983852 CJX983024:CJX983852 CTT983024:CTT983852 DDP983024:DDP983852 DNL983024:DNL983852 DXH983024:DXH983852 EHD983024:EHD983852 EQZ983024:EQZ983852 FAV983024:FAV983852 FKR983024:FKR983852 FUN983024:FUN983852 GEJ983024:GEJ983852 GOF983024:GOF983852 GYB983024:GYB983852 HHX983024:HHX983852 HRT983024:HRT983852 IBP983024:IBP983852 ILL983024:ILL983852 IVH983024:IVH983852 JFD983024:JFD983852 JOZ983024:JOZ983852 JYV983024:JYV983852 KIR983024:KIR983852 KSN983024:KSN983852 LCJ983024:LCJ983852 LMF983024:LMF983852 LWB983024:LWB983852 MFX983024:MFX983852 MPT983024:MPT983852 MZP983024:MZP983852 NJL983024:NJL983852 NTH983024:NTH983852 ODD983024:ODD983852 OMZ983024:OMZ983852 OWV983024:OWV983852 PGR983024:PGR983852 PQN983024:PQN983852 QAJ983024:QAJ983852 QKF983024:QKF983852 QUB983024:QUB983852 RDX983024:RDX983852 RNT983024:RNT983852 RXP983024:RXP983852 SHL983024:SHL983852 SRH983024:SRH983852 TBD983024:TBD983852 TKZ983024:TKZ983852 TUV983024:TUV983852 UER983024:UER983852 UON983024:UON983852 UYJ983024:UYJ983852 VIF983024:VIF983852 VSB983024:VSB983852 WBX983024:WBX983852 WLT983024:WLT983852 IV77 IV9 WVH9 WVH77 WLL9 WLL77 WBP9 WBP77 VRT9 VRT77 VHX9 VHX77 UYB9 UYB77 UOF9 UOF77 UEJ9 UEJ77 TUN9 TUN77 TKR9 TKR77 TAV9 TAV77 SQZ9 SQZ77 SHD9 SHD77 RXH9 RXH77 RNL9 RNL77 RDP9 RDP77 QTT9 QTT77 QJX9 QJX77 QAB9 QAB77 PQF9 PQF77 PGJ9 PGJ77 OWN9 OWN77 OMR9 OMR77 OCV9 OCV77 NSZ9 NSZ77 NJD9 NJD77 MZH9 MZH77 MPL9 MPL77 MFP9 MFP77 LVT9 LVT77 LLX9 LLX77 LCB9 LCB77 KSF9 KSF77 KIJ9 KIJ77 JYN9 JYN77 JOR9 JOR77 JEV9 JEV77 IUZ9 IUZ77 ILD9 ILD77 IBH9 IBH77 HRL9 HRL77 HHP9 HHP77 GXT9 GXT77 GNX9 GNX77 GEB9 GEB77 FUF9 FUF77 FKJ9 FKJ77 FAN9 FAN77 EQR9 EQR77 EGV9 EGV77 DWZ9 DWZ77 DND9 DND77 DDH9 DDH77 CTL9 CTL77 CJP9 CJP77 BZT9 BZT77 BPX9 BPX77 BGB9 BGB77 AWF9 AWF77 AMJ9 AMJ77 ACN9 ACN77 SR9 SR77 K9 AWL273:AWL274 AMP273:AMP274 ACT273:ACT274 SX273:SX274 JB273:JB274 WVN273:WVN274 WLR273:WLR274 WBV273:WBV274 VRZ273:VRZ274 VID273:VID274 UYH273:UYH274 UOL273:UOL274 UEP273:UEP274 TUT273:TUT274 TKX273:TKX274 TBB273:TBB274 SRF273:SRF274 SHJ273:SHJ274 RXN273:RXN274 RNR273:RNR274 RDV273:RDV274 QTZ273:QTZ274 QKD273:QKD274 QAH273:QAH274 PQL273:PQL274 PGP273:PGP274 OWT273:OWT274 OMX273:OMX274 ODB273:ODB274 NTF273:NTF274 NJJ273:NJJ274 MZN273:MZN274 MPR273:MPR274 MFV273:MFV274 LVZ273:LVZ274 LMD273:LMD274 LCH273:LCH274 KSL273:KSL274 KIP273:KIP274 JYT273:JYT274 JOX273:JOX274 JFB273:JFB274 IVF273:IVF274 ILJ273:ILJ274 IBN273:IBN274 HRR273:HRR274 HHV273:HHV274 GXZ273:GXZ274 GOD273:GOD274 GEH273:GEH274 FUL273:FUL274 FKP273:FKP274 FAT273:FAT274 EQX273:EQX274 EHB273:EHB274 DXF273:DXF274 DNJ273:DNJ274 DDN273:DDN274 CTR273:CTR274 CJV273:CJV274 BZZ273:BZZ274 BQD273:BQD274 DXH275:DXH812 AWF36 AWF45 K77 BZE96 WLN92 EQP89 FAL89 FKH89 FUD89 GDZ89 GNV89 GXR89 HHN89 HRJ89 IBF89 ILB89 IUX89 JET89 JOP89 JYL89 KIH89 KSD89 LBZ89 LLV89 LVR89 MFN89 MPJ89 MZF89 NJB89 NSX89 OCT89 OMP89 OWL89 PGH89 PQD89 PZZ89 QJV89 QTR89 RDN89 RNJ89 RXF89 SHB89 SQX89 TAT89 TKP89 TUL89 UEH89 UOD89 UXZ89 VHV89 VRR89 WBN89 WLJ89 WVF89 IT89 SP89 ACL89 AMH89 AWD89 BFZ89 BPV89 BZR89 CTJ89 CJN89 DDF89 DNB89 WBR92 VRV92 VHZ92 UYD92 UOH92 UEL92 TUP92 TKT92 TAX92 SRB92 SHF92 RXJ92 RNN92 RDR92 QTV92 QJZ92 QAD92 PQH92 PGL92 OWP92 OMT92 OCX92 NTB92 NJF92 MZJ92 MPN92 MFR92 LVV92 LLZ92 LCD92 KSH92 KIL92 JYP92 JOT92 JEX92 IVB92 ILF92 IBJ92 HRN92 HHR92 GXV92 GNZ92 GED92 FUH92 FKL92 FAP92 EQT92 EGX92 DXB92 DNF92 DDJ92 CTN92 CJR92 BZV92 BPZ92 BGD92 AWH92 AML92 ACP92 ST92 IX92 WVJ92 AMG142 BZP90 BGA24 BGB36 BPX36 BZT36 CJP36 CTL36 DDH36 DND36 DWZ36 EGV36 EQR36 FAN36 FKJ36 FUF36 GEB36 GNX36 GXT36 HHP36 HRL36 IBH36 ILD36 IUZ36 JEV36 JOR36 JYN36 KIJ36 KSF36 LCB36 LLX36 LVT36 MFP36 MPL36 MZH36 NJD36 NSZ36 OCV36 OMR36 OWN36 PGJ36 PQF36 QAB36 QJX36 QTT36 RDP36 RNL36 RXH36 SHD36 SQZ36 TAV36 TKR36 TUN36 UEJ36 UOF36 UYB36 VHX36 VRT36 WBP36 WLL36 WVH36 IV36 SR36 ACN36 O36 ACM76 WVG38 BGB45 BPX45 BZT45 CJP45 CTL45 DDH45 DND45 DWZ45 EGV45 EQR45 FAN45 FKJ45 FUF45 GEB45 GNX45 GXT45 HHP45 HRL45 IBH45 ILD45 IUZ45 JEV45 JOR45 JYN45 KIJ45 KSF45 LCB45 LLX45 LVT45 MFP45 MPL45 MZH45 NJD45 NSZ45 OCV45 OMR45 OWN45 PGJ45 PQF45 QAB45 QJX45 QTT45 RDP45 RNL45 RXH45 SHD45 SQZ45 TAV45 TKR45 TUN45 UEJ45 UOF45 UYB45 VHX45 VRT45 WBP45 WLL45 WVH45 IV45 SR45 ACN45 O47 K273:K812 CTH90 CJL90 DDD90 DMZ90 DWV90 EGR90 EQN90 FAJ90 FKF90 FUB90 GDX90 GNT90 GXP90 HHL90 HRH90 IBD90 IKZ90 IUV90 JER90 JON90 JYJ90 KIF90 KSB90 LBX90 LLT90 LVP90 MFL90 MPH90 MZD90 NIZ90 NSV90 OCR90 OMN90 OWJ90 PGF90 PQB90 PZX90 QJT90 QTP90 RDL90 RNH90 RXD90 SGZ90 SQV90 TAR90 TKN90 TUJ90 UEF90 UOB90 UXX90 VHT90 VRP90 WBL90 WLH90 WVD90 IR90 SN90 ACJ90 AMF90 AWB90 BFX90 I89:I90 BGJ133 WLC93 WBG93 VRK93 VHO93 UXS93 UNW93 UEA93 TUE93 TKI93 TAM93 SQQ93 SGU93 RWY93 RNC93 RDG93 QTK93 QJO93 PZS93 PPW93 PGA93 OWE93 OMI93 OCM93 NSQ93 NIU93 MYY93 MPC93 MFG93 LVK93 LLO93 LBS93 KRW93 KIA93 JYE93 JOI93 JEM93 IUQ93 IKU93 IAY93 HRC93 HHG93 GXK93 GNO93 GDS93 FTW93 FKA93 FAE93 EQI93 EGM93 DWQ93 DMU93 DCY93 CTC93 CJG93 BZK93 BPO93 BFS93 AVW93 AMA93 ACE93 SI93 IM93 SO94:SO95 CSW96 CJA96 DCS96 DMO96 DWK96 EGG96 EQC96 EZY96 FJU96 FTQ96 GDM96 GNI96 GXE96 HHA96 HQW96 IAS96 IKO96 IUK96 JEG96 JOC96 JXY96 KHU96 KRQ96 LBM96 LLI96 LVE96 MFA96 MOW96 MYS96 NIO96 NSK96 OCG96 OMC96 OVY96 PFU96 PPQ96 PZM96 QJI96 QTE96 RDA96 RMW96 RWS96 SGO96 SQK96 TAG96 TKC96 TTY96 UDU96 UNQ96 UXM96 VHI96 VRE96 WBA96 WKW96 WUS96 IG96 SC96 ABY96 ALU96 AVQ96 BFM96 AWC129 BFY129 BPU129 BZQ129 CJM129 CTI129 DDE129 DNA129 DWW129 EGS129 EQO129 FAK129 FKG129 FUC129 GDY129 GNU129 GXQ129 HHM129 HRI129 IBE129 ILA129 IUW129 JES129 JOO129 JYK129 KIG129 KSC129 LBY129 LLU129 LVQ129 MFM129 MPI129 MZE129 NJA129 NSW129 OCS129 OMO129 OWK129 PGG129 PQC129 PZY129 QJU129 QTQ129 RDM129 RNI129 RXE129 SHA129 SQW129 TAS129 TKO129 TUK129 UEG129 UOC129 UXY129 VHU129 VRQ129 WBM129 WLI129 WVE129 IS129 SO129 ACK129 AWC132 BFY132 BPU132 BZQ132 CJM132 CTI132 DDE132 DNA132 DWW132 EGS132 EQO132 FAK132 FKG132 FUC132 GDY132 GNU132 GXQ132 HHM132 HRI132 IBE132 ILA132 IUW132 JES132 JOO132 JYK132 KIG132 KSC132 LBY132 LLU132 LVQ132 MFM132 MPI132 MZE132 NJA132 NSW132 OCS132 OMO132 OWK132 PGG132 PQC132 PZY132 QJU132 QTQ132 RDM132 RNI132 RXE132 SHA132 SQW132 TAS132 TKO132 TUK132 UEG132 UOC132 UXY132 VHU132 VRQ132 WBM132 WLI132 WVE132 IS132 SO132 ACK132 AMG135 AWC135 BFY135 BPU135 BZQ135 CJM135 CTI135 DDE135 DNA135 DWW135 EGS135 EQO135 FAK135 FKG135 FUC135 GDY135 GNU135 GXQ135 HHM135 HRI135 IBE135 ILA135 IUW135 JES135 JOO135 JYK135 KIG135 KSC135 LBY135 LLU135 LVQ135 MFM135 MPI135 MZE135 NJA135 NSW135 OCS135 OMO135 OWK135 PGG135 PQC135 PZY135 QJU135 QTQ135 RDM135 RNI135 RXE135 SHA135 SQW135 TAS135 TKO135 TUK135 UEG135 UOC135 UXY135 VHU135 VRQ135 WBM135 WLI135 WVE135 IS135 SO135 ACK135 ACR88 AWC142 BFY142 BPU142 BZQ142 CJM142 CTI142 DDE142 DNA142 DWW142 EGS142 EQO142 FAK142 FKG142 FUC142 GDY142 GNU142 GXQ142 HHM142 HRI142 IBE142 ILA142 IUW142 JES142 JOO142 JYK142 KIG142 KSC142 LBY142 LLU142 LVQ142 MFM142 MPI142 MZE142 NJA142 NSW142 OCS142 OMO142 OWK142 PGG142 PQC142 PZY142 QJU142 QTQ142 RDM142 RNI142 RXE142 SHA142 SQW142 TAS142 TKO142 TUK142 UEG142 UOC142 UXY142 VHU142 VRQ142 WBM142 WLI142 WVE142 IS142 SO142 ACK142 BPI96 IZ97 WVL97 WLP97 WBT97 VRX97 VIB97 UYF97 UOJ97 UEN97 TUR97 TKV97 TAZ97 SRD97 SHH97 RXL97 RNP97 RDT97 QTX97 QKB97 QAF97 PQJ97 PGN97 OWR97 OMV97 OCZ97 NTD97 NJH97 MZL97 MPP97 MFT97 LVX97 LMB97 LCF97 KSJ97 KIN97 JYR97 JOV97 JEZ97 IVD97 ILH97 IBL97 HRP97 HHT97 GXX97 GOB97 GEF97 FUJ97 FKN97 FAR97 EQV97 EGZ97 DXD97 DNH97 DDL97 CTP97 CJT97 BZX97 BQB97 BGF97 AWJ97 AMN97 ACR97 BPT90 CJN81 CTJ81 BZR81 BPV81 BFZ81 AWD81 AMH81 ACL81 SP81 IT81 WVF81 WLJ81 WBN81 VRR81 VHV81 UXZ81 UOD81 UEH81 TUL81 TKP81 TAT81 SQX81 SHB81 RXF81 RNJ81 RDN81 QTR81 QJV81 PZZ81 PQD81 PGH81 OWL81 OMP81 OCT81 NSX81 NJB81 MZF81 MPJ81 MFN81 LVR81 LLV81 LBZ81 KSD81 KIH81 JYL81 JOP81 JET81 IUX81 ILB81 IBF81 HRJ81 HHN81 GXR81 GNV81 GDZ81 FUD81 FKH81 FAL81 EQP81 EGT81 DWX81 DNB81 DDF81 ACR82 SV82 IZ82 WVL82 WLP82 WBT82 VRX82 VIB82 UYF82 UOJ82 UEN82 TUR82 TKV82 TAZ82 SRD82 SHH82 RXL82 RNP82 RDT82 QTX82 QKB82 QAF82 PQJ82 PGN82 OWR82 OMV82 OCZ82 NTD82 NJH82 MZL82 MPP82 MFT82 LVX82 LMB82 LCF82 KSJ82 KIN82 JYR82 JOV82 JEZ82 IVD82 ILH82 IBL82 HRP82 HHT82 GXX82 GOB82 GEF82 FUJ82 FKN82 FAR82 EQV82 EGZ82 DXD82 DNH82 DDL82 CTP82 CJT82 BZX82 BQB82 BGF82 AWJ82 AMN82 DDF83 CJN83 CTJ83 BZR83 BPV83 BFZ83 AWD83 AMH83 ACL83 SP83 IT83 WVF83 WLJ83 WBN83 VRR83 VHV83 UXZ83 UOD83 UEH83 TUL83 TKP83 TAT83 SQX83 SHB83 RXF83 RNJ83 RDN83 QTR83 QJV83 PZZ83 PQD83 PGH83 OWL83 OMP83 OCT83 NSX83 NJB83 MZF83 MPJ83 MFN83 LVR83 LLV83 LBZ83 KSD83 KIH83 JYL83 JOP83 JET83 IUX83 ILB83 IBF83 HRJ83 HHN83 GXR83 GNV83 GDZ83 FUD83 FKH83 FAL83 EQP83 EGT83 DWX83 DNB83 ACR84 SV84 IZ84 WVL84 WLP84 WBT84 VRX84 VIB84 UYF84 UOJ84 UEN84 TUR84 TKV84 TAZ84 SRD84 SHH84 RXL84 RNP84 RDT84 QTX84 QKB84 QAF84 PQJ84 PGN84 OWR84 OMV84 OCZ84 NTD84 NJH84 MZL84 MPP84 MFT84 LVX84 LMB84 LCF84 KSJ84 KIN84 JYR84 JOV84 JEZ84 IVD84 ILH84 IBL84 HRP84 HHT84 GXX84 GOB84 GEF84 FUJ84 FKN84 FAR84 EQV84 EGZ84 DXD84 DNH84 DDL84 CTP84 CJT84 BZX84 BQB84 BGF84 AWJ84 AMN84 DNB85 DWX89 DDF85 CJN85 CTJ85 BZR85 BPV85 BFZ85 AWD85 AMH85 ACL85 SP85 IT85 WVF85 WLJ85 WBN85 VRR85 VHV85 UXZ85 UOD85 UEH85 TUL85 TKP85 TAT85 SQX85 SHB85 RXF85 RNJ85 RDN85 QTR85 QJV85 PZZ85 PQD85 PGH85 OWL85 OMP85 OCT85 NSX85 NJB85 MZF85 MPJ85 MFN85 LVR85 LLV85 LBZ85 KSD85 KIH85 JYL85 JOP85 JET85 IUX85 ILB85 IBF85 HRJ85 HHN85 GXR85 GNV85 GDZ85 FUD85 FKH85 FAL85 EQP85 EGT85 DWX85 ACR86 SV86 IZ86 WVL86 WLP86 WBT86 VRX86 VIB86 UYF86 UOJ86 UEN86 TUR86 TKV86 TAZ86 SRD86 SHH86 RXL86 RNP86 RDT86 QTX86 QKB86 QAF86 PQJ86 PGN86 OWR86 OMV86 OCZ86 NTD86 NJH86 MZL86 MPP86 MFT86 LVX86 LMB86 LCF86 KSJ86 KIN86 JYR86 JOV86 JEZ86 IVD86 ILH86 IBL86 HRP86 HHT86 GXX86 GOB86 GEF86 FUJ86 FKN86 FAR86 EQV86 EGZ86 DXD86 DNH86 DDL86 CTP86 CJT86 BZX86 BQB86 BGF86 AWJ86 AMN86 DWX87 DNB87 DDF87 CJN87 CTJ87 BZR87 BPV87 BFZ87 AWD87 AMH87 ACL87 SP87 IT87 WVF87 WLJ87 WBN87 VRR87 VHV87 UXZ87 UOD87 UEH87 TUL87 TKP87 TAT87 SQX87 SHB87 RXF87 RNJ87 RDN87 QTR87 QJV87 PZZ87 PQD87 PGH87 OWL87 OMP87 OCT87 NSX87 NJB87 MZF87 MPJ87 MFN87 LVR87 LLV87 LBZ87 KSD87 KIH87 JYL87 JOP87 JET87 IUX87 ILB87 IBF87 HRJ87 HHN87 GXR87 GNV87 GDZ87 FUD87 FKH87 FAL87 EQP87 EGT87 EGT89 SV88 IZ88 WVL88 WLP88 WBT88 VRX88 VIB88 UYF88 UOJ88 UEN88 TUR88 TKV88 TAZ88 SRD88 SHH88 RXL88 RNP88 RDT88 QTX88 QKB88 QAF88 PQJ88 PGN88 OWR88 OMV88 OCZ88 NTD88 NJH88 MZL88 MPP88 MFT88 LVX88 LMB88 LCF88 KSJ88 KIN88 JYR88 JOV88 JEZ88 IVD88 ILH88 IBL88 HRP88 HHT88 GXX88 GOB88 GEF88 FUJ88 FKN88 FAR88 EQV88 EGZ88 DXD88 DNH88 DDL88 CTP88 CJT88 BZX88 BQB88 BGF88 AWJ88 AMN88 BGJ130 AMG129 AWN130 AMR130 ACV130 SZ130 JD130 WVP130 WLT130 WBX130 VSB130 VIF130 UYJ130 UON130 UER130 TUV130 TKZ130 TBD130 SRH130 SHL130 RXP130 RNT130 RDX130 QUB130 QKF130 QAJ130 PQN130 PGR130 OWV130 OMZ130 ODD130 NTH130 NJL130 MZP130 MPT130 MFX130 LWB130 LMF130 LCJ130 KSN130 KIR130 JYV130 JOZ130 JFD130 IVH130 ILL130 IBP130 HRT130 HHX130 GYB130 GOF130 GEJ130 FUN130 FKR130 FAV130 EQZ130 EHD130 DXH130 DNL130 DDP130 CTT130 CJX130 CAB130 BQF130 AMG132 AWN133 AMR133 ACV133 SZ133 JD133 WVP133 WLT133 WBX133 VSB133 VIF133 UYJ133 UON133 UER133 TUV133 TKZ133 TBD133 SRH133 SHL133 RXP133 RNT133 RDX133 QUB133 QKF133 QAJ133 PQN133 PGR133 OWV133 OMZ133 ODD133 NTH133 NJL133 MZP133 MPT133 MFX133 LWB133 LMF133 LCJ133 KSN133 KIR133 JYV133 JOZ133 JFD133 IVH133 ILL133 IBP133 HRT133 HHX133 GYB133 GOF133 GEJ133 FUN133 FKR133 FAV133 EQZ133 EHD133 DXH133 DNL133 DDP133 CTT133 CJX133 CAB133 BQF133 IS94:IS95 WUY93 WVE94:WVE95 WLI94:WLI95 WBM94:WBM95 VRQ94:VRQ95 VHU94:VHU95 UXY94:UXY95 UOC94:UOC95 UEG94:UEG95 TUK94:TUK95 TKO94:TKO95 TAS94:TAS95 SQW94:SQW95 SHA94:SHA95 RXE94:RXE95 RNI94:RNI95 RDM94:RDM95 QTQ94:QTQ95 QJU94:QJU95 PZY94:PZY95 PQC94:PQC95 PGG94:PGG95 OWK94:OWK95 OMO94:OMO95 OCS94:OCS95 NSW94:NSW95 NJA94:NJA95 MZE94:MZE95 MPI94:MPI95 MFM94:MFM95 LVQ94:LVQ95 LLU94:LLU95 LBY94:LBY95 KSC94:KSC95 KIG94:KIG95 JYK94:JYK95 JOO94:JOO95 JES94:JES95 IUW94:IUW95 ILA94:ILA95 IBE94:IBE95 HRI94:HRI95 HHM94:HHM95 GXQ94:GXQ95 GNU94:GNU95 GDY94:GDY95 FUC94:FUC95 FKG94:FKG95 FAK94:FAK95 EQO94:EQO95 EGS94:EGS95 DWW94:DWW95 DNA94:DNA95 DDE94:DDE95 CTI94:CTI95 CJM94:CJM95 BZQ94:BZQ95 BPU94:BPU95 BFY94:BFY95 AWC94:AWC95 AMG94:AMG95 ACK94:ACK95 EHD275:EHD812 EQZ275:EQZ812 FAV275:FAV812 FKR275:FKR812 FUN275:FUN812 GEJ275:GEJ812 GOF275:GOF812 GYB275:GYB812 HHX275:HHX812 HRT275:HRT812 IBP275:IBP812 ILL275:ILL812 IVH275:IVH812 JFD275:JFD812 JOZ275:JOZ812 JYV275:JYV812 KIR275:KIR812 KSN275:KSN812 LCJ275:LCJ812 LMF275:LMF812 LWB275:LWB812 MFX275:MFX812 MPT275:MPT812 MZP275:MZP812 NJL275:NJL812 NTH275:NTH812 ODD275:ODD812 OMZ275:OMZ812 OWV275:OWV812 PGR275:PGR812 PQN275:PQN812 QAJ275:QAJ812 QKF275:QKF812 QUB275:QUB812 RDX275:RDX812 RNT275:RNT812 RXP275:RXP812 SHL275:SHL812 SRH275:SRH812 TBD275:TBD812 TKZ275:TKZ812 TUV275:TUV812 UER275:UER812 UON275:UON812 UYJ275:UYJ812 VIF275:VIF812 VSB275:VSB812 WBX275:WBX812 WLT275:WLT812 WVP275:WVP812 JD275:JD812 SZ275:SZ812 ACV275:ACV812 AMR275:AMR812 AWN275:AWN812 BQF275:BQF812 BGJ275:BGJ812 CAB275:CAB812 CJX275:CJX812 CTT275:CTT812 M83:M86 K145 AWE24 DDP275:DDP812 K170:K171 M208 BFW201:BFW202 I195 BPS201:BPS202 BZO201:BZO202 CJK201:CJK202 CTG201:CTG202 DDC201:DDC202 DMY201:DMY202 DWU201:DWU202 EGQ201:EGQ202 EQM201:EQM202 FAI201:FAI202 FKE201:FKE202 FUA201:FUA202 GDW201:GDW202 GNS201:GNS202 GXO201:GXO202 HHK201:HHK202 HRG201:HRG202 IBC201:IBC202 IKY201:IKY202 IUU201:IUU202 JEQ201:JEQ202 JOM201:JOM202 JYI201:JYI202 KIE201:KIE202 KSA201:KSA202 LBW201:LBW202 LLS201:LLS202 LVO201:LVO202 MFK201:MFK202 MPG201:MPG202 MZC201:MZC202 NIY201:NIY202 NSU201:NSU202 OCQ201:OCQ202 OMM201:OMM202 OWI201:OWI202 PGE201:PGE202 PQA201:PQA202 PZW201:PZW202 QJS201:QJS202 QTO201:QTO202 RDK201:RDK202 RNG201:RNG202 RXC201:RXC202 SGY201:SGY202 SQU201:SQU202 TAQ201:TAQ202 TKM201:TKM202 TUI201:TUI202 UEE201:UEE202 UOA201:UOA202 UXW201:UXW202 VHS201:VHS202 VRO201:VRO202 WBK201:WBK202 WLG201:WLG202 WVC201:WVC202 IQ201:IQ202 SM201:SM202 ACI201:ACI202 AME201:AME202 AWA201:AWA202 AMG25 ACK138 AMG138 AWC138 BFY138 BPU138 BZQ138 CJM138 CTI138 DDE138 DNA138 DWW138 EGS138 EQO138 FAK138 FKG138 FUC138 GDY138 GNU138 GXQ138 HHM138 HRI138 IBE138 ILA138 IUW138 JES138 JOO138 JYK138 KIG138 KSC138 LBY138 LLU138 LVQ138 MFM138 MPI138 MZE138 NJA138 NSW138 OCS138 OMO138 OWK138 PGG138 PQC138 PZY138 QJU138 QTQ138 RDM138 RNI138 RXE138 SHA138 SQW138 TAS138 TKO138 TUK138 UEG138 UOC138 UXY138 VHU138 VRQ138 WBM138 WLI138 WVE138 IS138 K127:K137 K140:K142 SV97 M188 ACY117:ACY124 K98:K101 ABI99:ABI101 ALE99:ALE101 AVA99:AVA101 BEW99:BEW101 BOS99:BOS101 BYO99:BYO101 CIK99:CIK101 CSG99:CSG101 DCC99:DCC101 DLY99:DLY101 DVU99:DVU101 EFQ99:EFQ101 EPM99:EPM101 EZI99:EZI101 FJE99:FJE101 FTA99:FTA101 GCW99:GCW101 GMS99:GMS101 GWO99:GWO101 HGK99:HGK101 HQG99:HQG101 IAC99:IAC101 IJY99:IJY101 ITU99:ITU101 JDQ99:JDQ101 JNM99:JNM101 JXI99:JXI101 KHE99:KHE101 KRA99:KRA101 LAW99:LAW101 LKS99:LKS101 LUO99:LUO101 MEK99:MEK101 MOG99:MOG101 MYC99:MYC101 NHY99:NHY101 NRU99:NRU101 OBQ99:OBQ101 OLM99:OLM101 OVI99:OVI101 PFE99:PFE101 PPA99:PPA101 PYW99:PYW101 QIS99:QIS101 QSO99:QSO101 RCK99:RCK101 RMG99:RMG101 RWC99:RWC101 SFY99:SFY101 SPU99:SPU101 SZQ99:SZQ101 TJM99:TJM101 TTI99:TTI101 UDE99:UDE101 UNA99:UNA101 UWW99:UWW101 VGS99:VGS101 VQO99:VQO101 WAK99:WAK101 WKG99:WKG101 WUC99:WUC101 HQ99:HQ101 RM99:RM101 K201:K205 K190:K195 BPW24 BZS24 CJO24 CTK24 DDG24 DNC24 DWY24 EGU24 EQQ24 FAM24 FKI24 FUE24 GEA24 GNW24 GXS24 HHO24 HRK24 IBG24 ILC24 IUY24 JEU24 JOQ24 JYM24 KII24 KSE24 LCA24 LLW24 LVS24 MFO24 MPK24 MZG24 NJC24 NSY24 OCU24 OMQ24 OWM24 PGI24 PQE24 QAA24 QJW24 QTS24 RDO24 RNK24 RXG24 SHC24 SQY24 TAU24 TKQ24 TUM24 UEI24 UOE24 UYA24 VHW24 VRS24 WBO24 WLK24 WVG24 IU24 SQ24 ACM24 AMI24 Q33 IU38 SQ38 ACM38 AMI38 AWE38 BGA38 BPW38 BZS38 CJO38 CTK38 DDG38 DNC38 DWY38 EGU38 EQQ38 FAM38 FKI38 FUE38 GEA38 GNW38 GXS38 HHO38 HRK38 IBG38 ILC38 IUY38 JEU38 JOQ38 JYM38 KII38 KSE38 LCA38 LLW38 LVS38 MFO38 MPK38 MZG38 NJC38 NSY38 OCU38 OMQ38 OWM38 PGI38 PQE38 QAA38 QJW38 QTS38 RDO38 RNK38 RXG38 SHC38 SQY38 TAU38 TKQ38 TUM38 UEI38 UOE38 UYA38 VHW38 VRS38 WBO38 WLK38 VRS40 M191 WVB139 BGH273:BGH274 AWC25 BFY25 BPU25 BZQ25 CJM25 CTI25 DDE25 DNA25 DWW25 EGS25 EQO25 FAK25 FKG25 FUC25 GDY25 GNU25 GXQ25 HHM25 HRI25 IBE25 ILA25 IUW25 JES25 JOO25 JYK25 KIG25 KSC25 LBY25 LLU25 LVQ25 MFM25 MPI25 MZE25 NJA25 NSW25 OCS25 OMO25 OWK25 PGG25 PQC25 PZY25 QJU25 QTQ25 RDM25 RNI25 RXE25 SHA25 SQW25 TAS25 TKO25 TUK25 UEG25 UOC25 UXY25 VHU25 VRQ25 WBM25 WLI25 WVE25 IS25 O24:O25 SO25 ACK25 ACJ47 Q42 AMF47 AWB47 BFX47 BPT47 BZP47 CJL47 CTH47 DDD47 DMZ47 DWV47 EGR47 EQN47 FAJ47 FKF47 FUB47 GDX47 GNT47 GXP47 HHL47 HRH47 IBD47 IKZ47 IUV47 JER47 JON47 JYJ47 KIF47 KSB47 LBX47 LLT47 LVP47 MFL47 MPH47 MZD47 NIZ47 NSV47 OCR47 OMN47 OWJ47 PGF47 PQB47 PZX47 QJT47 QTP47 RDL47 RNH47 RXD47 SGZ47 SQV47 TAR47 TKN47 TUJ47 UEF47 UOB47 UXX47 VHT47 VRP47 WBL47 WLH47 WVD47 IR47 SN47 DNL275:DNL812 AMU117:AMU124 AWQ117:AWQ124 BGM117:BGM124 BQI117:BQI124 CAE117:CAE124 CKA117:CKA124 CTW117:CTW124 DDS117:DDS124 DNO117:DNO124 DXK117:DXK124 EHG117:EHG124 ERC117:ERC124 FAY117:FAY124 FKU117:FKU124 FUQ117:FUQ124 GEM117:GEM124 GOI117:GOI124 GYE117:GYE124 HIA117:HIA124 HRW117:HRW124 IBS117:IBS124 ILO117:ILO124 IVK117:IVK124 JFG117:JFG124 JPC117:JPC124 JYY117:JYY124 KIU117:KIU124 KSQ117:KSQ124 LCM117:LCM124 LMI117:LMI124 LWE117:LWE124 MGA117:MGA124 MPW117:MPW124 MZS117:MZS124 NJO117:NJO124 NTK117:NTK124 ODG117:ODG124 ONC117:ONC124 OWY117:OWY124 PGU117:PGU124 PQQ117:PQQ124 QAM117:QAM124 QKI117:QKI124 QUE117:QUE124 REA117:REA124 RNW117:RNW124 RXS117:RXS124 SHO117:SHO124 SRK117:SRK124 TBG117:TBG124 TLC117:TLC124 TUY117:TUY124 UEU117:UEU124 UOQ117:UOQ124 UYM117:UYM124 VII117:VII124 VSE117:VSE124 WCA117:WCA124 WLW117:WLW124 K117:K124 K207:K211 SO138 IP139 SL139 ACH139 AMD139 AVZ139 BFV139 BPR139 BZN139 CJJ139 CTF139 DDB139 DMX139 DWT139 EGP139 EQL139 FAH139 FKD139 FTZ139 GDV139 GNR139 GXN139 HHJ139 HRF139 IBB139 IKX139 IUT139 JEP139 JOL139 JYH139 KID139 KRZ139 LBV139 LLR139 LVN139 MFJ139 MPF139 MZB139 NIX139 NST139 OCP139 OML139 OWH139 PGD139 PPZ139 PZV139 QJR139 QTN139 RDJ139 RNF139 RXB139 SGX139 SQT139 TAP139 TKL139 TUH139 UED139 UNZ139 UXV139 VHR139 VRN139 WBJ139 WLF139 WVS117:WVS124 JG117:JG124 WVT228 WLX228 JH228 TD228 ACZ228 AMV228 AWR228 BGN228 BQJ228 CAF228 CKB228 CTX228 DDT228 DNP228 DXL228 EHH228 ERD228 FAZ228 FKV228 FUR228 GEN228 GOJ228 GYF228 HIB228 HRX228 IBT228 ILP228 IVL228 JFH228 JPD228 JYZ228 KIV228 KSR228 LCN228 LMJ228 LWF228 MGB228 MPX228 MZT228 NJP228 NTL228 ODH228 OND228 OWZ228 PGV228 PQR228 QAN228 QKJ228 QUF228 REB228 RNX228 RXT228 SHP228 SRL228 TBH228 TLD228 TUZ228 UEV228 UOR228 UYN228 VIJ228 VSF228 WCB228 WCB230:WCB233 WVT230:WVT233 WLX230:WLX233 JH230:JH233 TD230:TD233 ACZ230:ACZ233 AMV230:AMV233 AWR230:AWR233 BGN230:BGN233 BQJ230:BQJ233 CAF230:CAF233 CKB230:CKB233 CTX230:CTX233 DDT230:DDT233 DNP230:DNP233 DXL230:DXL233 EHH230:EHH233 ERD230:ERD233 FAZ230:FAZ233 FKV230:FKV233 FUR230:FUR233 GEN230:GEN233 GOJ230:GOJ233 GYF230:GYF233 HIB230:HIB233 HRX230:HRX233 IBT230:IBT233 ILP230:ILP233 IVL230:IVL233 JFH230:JFH233 JPD230:JPD233 JYZ230:JYZ233 KIV230:KIV233 KSR230:KSR233 LCN230:LCN233 LMJ230:LMJ233 LWF230:LWF233 MGB230:MGB233 MPX230:MPX233 MZT230:MZT233 NJP230:NJP233 NTL230:NTL233 ODH230:ODH233 OND230:OND233 OWZ230:OWZ233 PGV230:PGV233 PQR230:PQR233 QAN230:QAN233 QKJ230:QKJ233 QUF230:QUF233 REB230:REB233 RNX230:RNX233 RXT230:RXT233 SHP230:SHP233 SRL230:SRL233 TBH230:TBH233 TLD230:TLD233 TUZ230:TUZ233 UEV230:UEV233 UOR230:UOR233 UYN230:UYN233 VIJ230:VIJ233 M254:M256 VSF230:VSF233 AMJ45 DND110:DND113 CTL110:CTL113 DDH110:DDH113 CJP110:CJP113 BZT110:BZT113 BPX110:BPX113 BGB110:BGB113 AWF110:AWF113 AMJ110:AMJ113 ACN110:ACN113 SR110:SR113 IV110:IV113 WVH110:WVH113 WLL110:WLL113 WBP110:WBP113 VRT110:VRT113 VHX110:VHX113 UYB110:UYB113 UOF110:UOF113 UEJ110:UEJ113 TUN110:TUN113 TKR110:TKR113 TAV110:TAV113 SQZ110:SQZ113 SHD110:SHD113 RXH110:RXH113 RNL110:RNL113 RDP110:RDP113 QTT110:QTT113 QJX110:QJX113 QAB110:QAB113 PQF110:PQF113 PGJ110:PGJ113 OWN110:OWN113 OMR110:OMR113 OCV110:OCV113 NSZ110:NSZ113 NJD110:NJD113 MZH110:MZH113 MPL110:MPL113 MFP110:MFP113 LVT110:LVT113 LLX110:LLX113 LCB110:LCB113 KSF110:KSF113 KIJ110:KIJ113 JYN110:JYN113 JOR110:JOR113 JEV110:JEV113 IUZ110:IUZ113 ILD110:ILD113 IBH110:IBH113 HRL110:HRL113 HHP110:HHP113 GXT110:GXT113 GNX110:GNX113 GEB110:GEB113 FUF110:FUF113 FKJ110:FKJ113 FAN110:FAN113 EQR110:EQR113 EGV110:EGV113 K110:K114 DWZ110:DWZ113 TC117:TC124 SK211 IO211 WVA211 WLE211 WBI211 VRM211 VHQ211 UXU211 UNY211 UEC211 TUG211 TKK211 TAO211 SQS211 SGW211 RXA211 RNE211 RDI211 QTM211 QJQ211 PZU211 PPY211 PGC211 OWG211 OMK211 OCO211 NSS211 NIW211 MZA211 MPE211 MFI211 LVM211 LLQ211 LBU211 KRY211 KIC211 JYG211 JOK211 JEO211 IUS211 IKW211 IBA211 HRE211 HHI211 GXM211 GNQ211 GDU211 FTY211 FKC211 FAG211 EQK211 EGO211 DWS211 DMW211 DDA211 CTE211 CJI211 BZM211 BPQ211 BFU211 AVY211 AMC211 ACG211 BFW194:BFW197 M198:M200 AVW198:AVW200 AMA198:AMA200 ACE198:ACE200 SI198:SI200 IM198:IM200 WUY198:WUY200 WLC198:WLC200 WBG198:WBG200 VRK198:VRK200 VHO198:VHO200 UXS198:UXS200 UNW198:UNW200 UEA198:UEA200 TUE198:TUE200 TKI198:TKI200 TAM198:TAM200 SQQ198:SQQ200 SGU198:SGU200 RWY198:RWY200 RNC198:RNC200 RDG198:RDG200 QTK198:QTK200 QJO198:QJO200 PZS198:PZS200 PPW198:PPW200 PGA198:PGA200 OWE198:OWE200 OMI198:OMI200 OCM198:OCM200 NSQ198:NSQ200 NIU198:NIU200 MYY198:MYY200 MPC198:MPC200 MFG198:MFG200 LVK198:LVK200 LLO198:LLO200 LBS198:LBS200 KRW198:KRW200 KIA198:KIA200 JYE198:JYE200 JOI198:JOI200 JEM198:JEM200 IUQ198:IUQ200 IKU198:IKU200 IAY198:IAY200 HRC198:HRC200 HHG198:HHG200 GXK198:GXK200 GNO198:GNO200 GDS198:GDS200 FTW198:FTW200 FKA198:FKA200 FAE198:FAE200 EQI198:EQI200 EGM198:EGM200 DWQ198:DWQ200 DMU198:DMU200 DCY198:DCY200 CTC198:CTC200 CJG198:CJG200 BZK198:BZK200 BPO198:BPO200 I197 K247 AWA194:AWA197 AME194:AME197 ACI194:ACI197 SM194:SM197 IQ194:IQ197 WVC194:WVC197 WLG194:WLG197 WBK194:WBK197 VRO194:VRO197 VHS194:VHS197 UXW194:UXW197 UOA194:UOA197 UEE194:UEE197 TUI194:TUI197 TKM194:TKM197 TAQ194:TAQ197 SQU194:SQU197 SGY194:SGY197 RXC194:RXC197 RNG194:RNG197 RDK194:RDK197 QTO194:QTO197 QJS194:QJS197 PZW194:PZW197 PQA194:PQA197 PGE194:PGE197 OWI194:OWI197 OMM194:OMM197 OCQ194:OCQ197 NSU194:NSU197 NIY194:NIY197 MZC194:MZC197 MPG194:MPG197 MFK194:MFK197 LVO194:LVO197 LLS194:LLS197 LBW194:LBW197 KSA194:KSA197 KIE194:KIE197 JYI194:JYI197 JOM194:JOM197 JEQ194:JEQ197 IUU194:IUU197 IKY194:IKY197 IBC194:IBC197 HRG194:HRG197 HHK194:HHK197 GXO194:GXO197 GNS194:GNS197 GDW194:GDW197 FUA194:FUA197 FKE194:FKE197 FAI194:FAI197 EQM194:EQM197 EGQ194:EGQ197 DWU194:DWU197 DMY194:DMY197 DDC194:DDC197 CTG194:CTG197 CJK194:CJK197 BZO194:BZO197 BPS194:BPS197 K197 M196 K263:K268 O76 AMI76 AWE76 BGA76 BPW76 BZS76 CJO76 CTK76 DDG76 DNC76 DWY76 EGU76 EQQ76 FAM76 FKI76 FUE76 GEA76 GNW76 GXS76 HHO76 HRK76 IBG76 ILC76 IUY76 JEU76 JOQ76 JYM76 KII76 KSE76 LCA76 LLW76 LVS76 MFO76 MPK76 MZG76 NJC76 NSY76 OCU76 OMQ76 OWM76 PGI76 PQE76 QAA76 QJW76 QTS76 RDO76 RNK76 RXG76 SHC76 SQY76 TAU76 TKQ76 TUM76 UEI76 UOE76 UYA76 VHW76 VRS76 WBO76 WLK76 WVG76 IU76 SQ76 AMJ36 WBO40 WLK40 WVG40 IU40 SQ40 ACM40 AMI40 AWE40 BGA40 BPW40 BZS40 CJO40 CTK40 DDG40 DNC40 DWY40 EGU40 EQQ40 FAM40 FKI40 FUE40 GEA40 GNW40 GXS40 HHO40 HRK40 IBG40 ILC40 IUY40 JEU40 JOQ40 JYM40 KII40 KSE40 LCA40 LLW40 LVS40 MFO40 MPK40 MZG40 NJC40 NSY40 OCU40 OMQ40 OWM40 PGI40 PQE40 QAA40 QJW40 QTS40 RDO40 RNK40 RXG40 SHC40 SQY40 TAU40 TKQ40 TUM40 UEI40 UOE40 UYA40 VHW40 O45 WVG236:WVG243 WLK236:WLK243 WBO236:WBO243 VRS236:VRS243 VHW236:VHW243 UYA236:UYA243 UOE236:UOE243 UEI236:UEI243 TUM236:TUM243 TKQ236:TKQ243 TAU236:TAU243 SQY236:SQY243 SHC236:SHC243 RXG236:RXG243 RNK236:RNK243 RDO236:RDO243 QTS236:QTS243 QJW236:QJW243 QAA236:QAA243 PQE236:PQE243 PGI236:PGI243 OWM236:OWM243 OMQ236:OMQ243 OCU236:OCU243 NSY236:NSY243 NJC236:NJC243 MZG236:MZG243 MPK236:MPK243 MFO236:MFO243 LVS236:LVS243 LLW236:LLW243 LCA236:LCA243 KSE236:KSE243 KII236:KII243 JYM236:JYM243 JOQ236:JOQ243 JEU236:JEU243 IUY236:IUY243 ILC236:ILC243 IBG236:IBG243 HRK236:HRK243 HHO236:HHO243 GXS236:GXS243 GNW236:GNW243 GEA236:GEA243 FUE236:FUE243 FKI236:FKI243 FAM236:FAM243 EQQ236:EQQ243 EGU236:EGU243 DWY236:DWY243 DNC236:DNC243 DDG236:DDG243 CTK236:CTK243 CJO236:CJO243 BZS236:BZS243 BPW236:BPW243 BGA236:BGA243 AWE236:AWE243 AMI236:AMI243 ACM236:ACM243 SQ236:SQ243 IU236:IU243 BFS198:BFS200 AMF224:AMF227 AWB224:AWB227 BFX224:BFX227 BPT224:BPT227 BZP224:BZP227 CJL224:CJL227 CTH224:CTH227 DDD224:DDD227 DMZ224:DMZ227 DWV224:DWV227 EGR224:EGR227 EQN224:EQN227 FAJ224:FAJ227 FKF224:FKF227 FUB224:FUB227 GDX224:GDX227 GNT224:GNT227 GXP224:GXP227 HHL224:HHL227 HRH224:HRH227 IBD224:IBD227 IKZ224:IKZ227 IUV224:IUV227 JER224:JER227 JON224:JON227 JYJ224:JYJ227 KIF224:KIF227 KSB224:KSB227 LBX224:LBX227 LLT224:LLT227 LVP224:LVP227 MFL224:MFL227 MPH224:MPH227 MZD224:MZD227 NIZ224:NIZ227 NSV224:NSV227 OCR224:OCR227 OMN224:OMN227 OWJ224:OWJ227 PGF224:PGF227 PQB224:PQB227 PZX224:PZX227 QJT224:QJT227 QTP224:QTP227 RDL224:RDL227 RNH224:RNH227 RXD224:RXD227 SGZ224:SGZ227 SQV224:SQV227 TAR224:TAR227 TKN224:TKN227 TUJ224:TUJ227 UEF224:UEF227 UOB224:UOB227 UXX224:UXX227 VHT224:VHT227 VRP224:VRP227 WBL224:WBL227 WLH224:WLH227 WVD224:WVD227 IR224:IR227 SN224:SN227 ACJ224:ACJ227 K224:K243">
      <formula1>Способ_закупок</formula1>
    </dataValidation>
    <dataValidation type="textLength" operator="equal" allowBlank="1" showInputMessage="1" showErrorMessage="1" error="БИН должен содержать 12 символов" sqref="WXB983024:WXB983852 BA65520:BA66348 KP65520:KP66348 UL65520:UL66348 AEH65520:AEH66348 AOD65520:AOD66348 AXZ65520:AXZ66348 BHV65520:BHV66348 BRR65520:BRR66348 CBN65520:CBN66348 CLJ65520:CLJ66348 CVF65520:CVF66348 DFB65520:DFB66348 DOX65520:DOX66348 DYT65520:DYT66348 EIP65520:EIP66348 ESL65520:ESL66348 FCH65520:FCH66348 FMD65520:FMD66348 FVZ65520:FVZ66348 GFV65520:GFV66348 GPR65520:GPR66348 GZN65520:GZN66348 HJJ65520:HJJ66348 HTF65520:HTF66348 IDB65520:IDB66348 IMX65520:IMX66348 IWT65520:IWT66348 JGP65520:JGP66348 JQL65520:JQL66348 KAH65520:KAH66348 KKD65520:KKD66348 KTZ65520:KTZ66348 LDV65520:LDV66348 LNR65520:LNR66348 LXN65520:LXN66348 MHJ65520:MHJ66348 MRF65520:MRF66348 NBB65520:NBB66348 NKX65520:NKX66348 NUT65520:NUT66348 OEP65520:OEP66348 OOL65520:OOL66348 OYH65520:OYH66348 PID65520:PID66348 PRZ65520:PRZ66348 QBV65520:QBV66348 QLR65520:QLR66348 QVN65520:QVN66348 RFJ65520:RFJ66348 RPF65520:RPF66348 RZB65520:RZB66348 SIX65520:SIX66348 SST65520:SST66348 TCP65520:TCP66348 TML65520:TML66348 TWH65520:TWH66348 UGD65520:UGD66348 UPZ65520:UPZ66348 UZV65520:UZV66348 VJR65520:VJR66348 VTN65520:VTN66348 WDJ65520:WDJ66348 WNF65520:WNF66348 WXB65520:WXB66348 BA131056:BA131884 KP131056:KP131884 UL131056:UL131884 AEH131056:AEH131884 AOD131056:AOD131884 AXZ131056:AXZ131884 BHV131056:BHV131884 BRR131056:BRR131884 CBN131056:CBN131884 CLJ131056:CLJ131884 CVF131056:CVF131884 DFB131056:DFB131884 DOX131056:DOX131884 DYT131056:DYT131884 EIP131056:EIP131884 ESL131056:ESL131884 FCH131056:FCH131884 FMD131056:FMD131884 FVZ131056:FVZ131884 GFV131056:GFV131884 GPR131056:GPR131884 GZN131056:GZN131884 HJJ131056:HJJ131884 HTF131056:HTF131884 IDB131056:IDB131884 IMX131056:IMX131884 IWT131056:IWT131884 JGP131056:JGP131884 JQL131056:JQL131884 KAH131056:KAH131884 KKD131056:KKD131884 KTZ131056:KTZ131884 LDV131056:LDV131884 LNR131056:LNR131884 LXN131056:LXN131884 MHJ131056:MHJ131884 MRF131056:MRF131884 NBB131056:NBB131884 NKX131056:NKX131884 NUT131056:NUT131884 OEP131056:OEP131884 OOL131056:OOL131884 OYH131056:OYH131884 PID131056:PID131884 PRZ131056:PRZ131884 QBV131056:QBV131884 QLR131056:QLR131884 QVN131056:QVN131884 RFJ131056:RFJ131884 RPF131056:RPF131884 RZB131056:RZB131884 SIX131056:SIX131884 SST131056:SST131884 TCP131056:TCP131884 TML131056:TML131884 TWH131056:TWH131884 UGD131056:UGD131884 UPZ131056:UPZ131884 UZV131056:UZV131884 VJR131056:VJR131884 VTN131056:VTN131884 WDJ131056:WDJ131884 WNF131056:WNF131884 WXB131056:WXB131884 BA196592:BA197420 KP196592:KP197420 UL196592:UL197420 AEH196592:AEH197420 AOD196592:AOD197420 AXZ196592:AXZ197420 BHV196592:BHV197420 BRR196592:BRR197420 CBN196592:CBN197420 CLJ196592:CLJ197420 CVF196592:CVF197420 DFB196592:DFB197420 DOX196592:DOX197420 DYT196592:DYT197420 EIP196592:EIP197420 ESL196592:ESL197420 FCH196592:FCH197420 FMD196592:FMD197420 FVZ196592:FVZ197420 GFV196592:GFV197420 GPR196592:GPR197420 GZN196592:GZN197420 HJJ196592:HJJ197420 HTF196592:HTF197420 IDB196592:IDB197420 IMX196592:IMX197420 IWT196592:IWT197420 JGP196592:JGP197420 JQL196592:JQL197420 KAH196592:KAH197420 KKD196592:KKD197420 KTZ196592:KTZ197420 LDV196592:LDV197420 LNR196592:LNR197420 LXN196592:LXN197420 MHJ196592:MHJ197420 MRF196592:MRF197420 NBB196592:NBB197420 NKX196592:NKX197420 NUT196592:NUT197420 OEP196592:OEP197420 OOL196592:OOL197420 OYH196592:OYH197420 PID196592:PID197420 PRZ196592:PRZ197420 QBV196592:QBV197420 QLR196592:QLR197420 QVN196592:QVN197420 RFJ196592:RFJ197420 RPF196592:RPF197420 RZB196592:RZB197420 SIX196592:SIX197420 SST196592:SST197420 TCP196592:TCP197420 TML196592:TML197420 TWH196592:TWH197420 UGD196592:UGD197420 UPZ196592:UPZ197420 UZV196592:UZV197420 VJR196592:VJR197420 VTN196592:VTN197420 WDJ196592:WDJ197420 WNF196592:WNF197420 WXB196592:WXB197420 BA262128:BA262956 KP262128:KP262956 UL262128:UL262956 AEH262128:AEH262956 AOD262128:AOD262956 AXZ262128:AXZ262956 BHV262128:BHV262956 BRR262128:BRR262956 CBN262128:CBN262956 CLJ262128:CLJ262956 CVF262128:CVF262956 DFB262128:DFB262956 DOX262128:DOX262956 DYT262128:DYT262956 EIP262128:EIP262956 ESL262128:ESL262956 FCH262128:FCH262956 FMD262128:FMD262956 FVZ262128:FVZ262956 GFV262128:GFV262956 GPR262128:GPR262956 GZN262128:GZN262956 HJJ262128:HJJ262956 HTF262128:HTF262956 IDB262128:IDB262956 IMX262128:IMX262956 IWT262128:IWT262956 JGP262128:JGP262956 JQL262128:JQL262956 KAH262128:KAH262956 KKD262128:KKD262956 KTZ262128:KTZ262956 LDV262128:LDV262956 LNR262128:LNR262956 LXN262128:LXN262956 MHJ262128:MHJ262956 MRF262128:MRF262956 NBB262128:NBB262956 NKX262128:NKX262956 NUT262128:NUT262956 OEP262128:OEP262956 OOL262128:OOL262956 OYH262128:OYH262956 PID262128:PID262956 PRZ262128:PRZ262956 QBV262128:QBV262956 QLR262128:QLR262956 QVN262128:QVN262956 RFJ262128:RFJ262956 RPF262128:RPF262956 RZB262128:RZB262956 SIX262128:SIX262956 SST262128:SST262956 TCP262128:TCP262956 TML262128:TML262956 TWH262128:TWH262956 UGD262128:UGD262956 UPZ262128:UPZ262956 UZV262128:UZV262956 VJR262128:VJR262956 VTN262128:VTN262956 WDJ262128:WDJ262956 WNF262128:WNF262956 WXB262128:WXB262956 BA327664:BA328492 KP327664:KP328492 UL327664:UL328492 AEH327664:AEH328492 AOD327664:AOD328492 AXZ327664:AXZ328492 BHV327664:BHV328492 BRR327664:BRR328492 CBN327664:CBN328492 CLJ327664:CLJ328492 CVF327664:CVF328492 DFB327664:DFB328492 DOX327664:DOX328492 DYT327664:DYT328492 EIP327664:EIP328492 ESL327664:ESL328492 FCH327664:FCH328492 FMD327664:FMD328492 FVZ327664:FVZ328492 GFV327664:GFV328492 GPR327664:GPR328492 GZN327664:GZN328492 HJJ327664:HJJ328492 HTF327664:HTF328492 IDB327664:IDB328492 IMX327664:IMX328492 IWT327664:IWT328492 JGP327664:JGP328492 JQL327664:JQL328492 KAH327664:KAH328492 KKD327664:KKD328492 KTZ327664:KTZ328492 LDV327664:LDV328492 LNR327664:LNR328492 LXN327664:LXN328492 MHJ327664:MHJ328492 MRF327664:MRF328492 NBB327664:NBB328492 NKX327664:NKX328492 NUT327664:NUT328492 OEP327664:OEP328492 OOL327664:OOL328492 OYH327664:OYH328492 PID327664:PID328492 PRZ327664:PRZ328492 QBV327664:QBV328492 QLR327664:QLR328492 QVN327664:QVN328492 RFJ327664:RFJ328492 RPF327664:RPF328492 RZB327664:RZB328492 SIX327664:SIX328492 SST327664:SST328492 TCP327664:TCP328492 TML327664:TML328492 TWH327664:TWH328492 UGD327664:UGD328492 UPZ327664:UPZ328492 UZV327664:UZV328492 VJR327664:VJR328492 VTN327664:VTN328492 WDJ327664:WDJ328492 WNF327664:WNF328492 WXB327664:WXB328492 BA393200:BA394028 KP393200:KP394028 UL393200:UL394028 AEH393200:AEH394028 AOD393200:AOD394028 AXZ393200:AXZ394028 BHV393200:BHV394028 BRR393200:BRR394028 CBN393200:CBN394028 CLJ393200:CLJ394028 CVF393200:CVF394028 DFB393200:DFB394028 DOX393200:DOX394028 DYT393200:DYT394028 EIP393200:EIP394028 ESL393200:ESL394028 FCH393200:FCH394028 FMD393200:FMD394028 FVZ393200:FVZ394028 GFV393200:GFV394028 GPR393200:GPR394028 GZN393200:GZN394028 HJJ393200:HJJ394028 HTF393200:HTF394028 IDB393200:IDB394028 IMX393200:IMX394028 IWT393200:IWT394028 JGP393200:JGP394028 JQL393200:JQL394028 KAH393200:KAH394028 KKD393200:KKD394028 KTZ393200:KTZ394028 LDV393200:LDV394028 LNR393200:LNR394028 LXN393200:LXN394028 MHJ393200:MHJ394028 MRF393200:MRF394028 NBB393200:NBB394028 NKX393200:NKX394028 NUT393200:NUT394028 OEP393200:OEP394028 OOL393200:OOL394028 OYH393200:OYH394028 PID393200:PID394028 PRZ393200:PRZ394028 QBV393200:QBV394028 QLR393200:QLR394028 QVN393200:QVN394028 RFJ393200:RFJ394028 RPF393200:RPF394028 RZB393200:RZB394028 SIX393200:SIX394028 SST393200:SST394028 TCP393200:TCP394028 TML393200:TML394028 TWH393200:TWH394028 UGD393200:UGD394028 UPZ393200:UPZ394028 UZV393200:UZV394028 VJR393200:VJR394028 VTN393200:VTN394028 WDJ393200:WDJ394028 WNF393200:WNF394028 WXB393200:WXB394028 BA458736:BA459564 KP458736:KP459564 UL458736:UL459564 AEH458736:AEH459564 AOD458736:AOD459564 AXZ458736:AXZ459564 BHV458736:BHV459564 BRR458736:BRR459564 CBN458736:CBN459564 CLJ458736:CLJ459564 CVF458736:CVF459564 DFB458736:DFB459564 DOX458736:DOX459564 DYT458736:DYT459564 EIP458736:EIP459564 ESL458736:ESL459564 FCH458736:FCH459564 FMD458736:FMD459564 FVZ458736:FVZ459564 GFV458736:GFV459564 GPR458736:GPR459564 GZN458736:GZN459564 HJJ458736:HJJ459564 HTF458736:HTF459564 IDB458736:IDB459564 IMX458736:IMX459564 IWT458736:IWT459564 JGP458736:JGP459564 JQL458736:JQL459564 KAH458736:KAH459564 KKD458736:KKD459564 KTZ458736:KTZ459564 LDV458736:LDV459564 LNR458736:LNR459564 LXN458736:LXN459564 MHJ458736:MHJ459564 MRF458736:MRF459564 NBB458736:NBB459564 NKX458736:NKX459564 NUT458736:NUT459564 OEP458736:OEP459564 OOL458736:OOL459564 OYH458736:OYH459564 PID458736:PID459564 PRZ458736:PRZ459564 QBV458736:QBV459564 QLR458736:QLR459564 QVN458736:QVN459564 RFJ458736:RFJ459564 RPF458736:RPF459564 RZB458736:RZB459564 SIX458736:SIX459564 SST458736:SST459564 TCP458736:TCP459564 TML458736:TML459564 TWH458736:TWH459564 UGD458736:UGD459564 UPZ458736:UPZ459564 UZV458736:UZV459564 VJR458736:VJR459564 VTN458736:VTN459564 WDJ458736:WDJ459564 WNF458736:WNF459564 WXB458736:WXB459564 BA524272:BA525100 KP524272:KP525100 UL524272:UL525100 AEH524272:AEH525100 AOD524272:AOD525100 AXZ524272:AXZ525100 BHV524272:BHV525100 BRR524272:BRR525100 CBN524272:CBN525100 CLJ524272:CLJ525100 CVF524272:CVF525100 DFB524272:DFB525100 DOX524272:DOX525100 DYT524272:DYT525100 EIP524272:EIP525100 ESL524272:ESL525100 FCH524272:FCH525100 FMD524272:FMD525100 FVZ524272:FVZ525100 GFV524272:GFV525100 GPR524272:GPR525100 GZN524272:GZN525100 HJJ524272:HJJ525100 HTF524272:HTF525100 IDB524272:IDB525100 IMX524272:IMX525100 IWT524272:IWT525100 JGP524272:JGP525100 JQL524272:JQL525100 KAH524272:KAH525100 KKD524272:KKD525100 KTZ524272:KTZ525100 LDV524272:LDV525100 LNR524272:LNR525100 LXN524272:LXN525100 MHJ524272:MHJ525100 MRF524272:MRF525100 NBB524272:NBB525100 NKX524272:NKX525100 NUT524272:NUT525100 OEP524272:OEP525100 OOL524272:OOL525100 OYH524272:OYH525100 PID524272:PID525100 PRZ524272:PRZ525100 QBV524272:QBV525100 QLR524272:QLR525100 QVN524272:QVN525100 RFJ524272:RFJ525100 RPF524272:RPF525100 RZB524272:RZB525100 SIX524272:SIX525100 SST524272:SST525100 TCP524272:TCP525100 TML524272:TML525100 TWH524272:TWH525100 UGD524272:UGD525100 UPZ524272:UPZ525100 UZV524272:UZV525100 VJR524272:VJR525100 VTN524272:VTN525100 WDJ524272:WDJ525100 WNF524272:WNF525100 WXB524272:WXB525100 BA589808:BA590636 KP589808:KP590636 UL589808:UL590636 AEH589808:AEH590636 AOD589808:AOD590636 AXZ589808:AXZ590636 BHV589808:BHV590636 BRR589808:BRR590636 CBN589808:CBN590636 CLJ589808:CLJ590636 CVF589808:CVF590636 DFB589808:DFB590636 DOX589808:DOX590636 DYT589808:DYT590636 EIP589808:EIP590636 ESL589808:ESL590636 FCH589808:FCH590636 FMD589808:FMD590636 FVZ589808:FVZ590636 GFV589808:GFV590636 GPR589808:GPR590636 GZN589808:GZN590636 HJJ589808:HJJ590636 HTF589808:HTF590636 IDB589808:IDB590636 IMX589808:IMX590636 IWT589808:IWT590636 JGP589808:JGP590636 JQL589808:JQL590636 KAH589808:KAH590636 KKD589808:KKD590636 KTZ589808:KTZ590636 LDV589808:LDV590636 LNR589808:LNR590636 LXN589808:LXN590636 MHJ589808:MHJ590636 MRF589808:MRF590636 NBB589808:NBB590636 NKX589808:NKX590636 NUT589808:NUT590636 OEP589808:OEP590636 OOL589808:OOL590636 OYH589808:OYH590636 PID589808:PID590636 PRZ589808:PRZ590636 QBV589808:QBV590636 QLR589808:QLR590636 QVN589808:QVN590636 RFJ589808:RFJ590636 RPF589808:RPF590636 RZB589808:RZB590636 SIX589808:SIX590636 SST589808:SST590636 TCP589808:TCP590636 TML589808:TML590636 TWH589808:TWH590636 UGD589808:UGD590636 UPZ589808:UPZ590636 UZV589808:UZV590636 VJR589808:VJR590636 VTN589808:VTN590636 WDJ589808:WDJ590636 WNF589808:WNF590636 WXB589808:WXB590636 BA655344:BA656172 KP655344:KP656172 UL655344:UL656172 AEH655344:AEH656172 AOD655344:AOD656172 AXZ655344:AXZ656172 BHV655344:BHV656172 BRR655344:BRR656172 CBN655344:CBN656172 CLJ655344:CLJ656172 CVF655344:CVF656172 DFB655344:DFB656172 DOX655344:DOX656172 DYT655344:DYT656172 EIP655344:EIP656172 ESL655344:ESL656172 FCH655344:FCH656172 FMD655344:FMD656172 FVZ655344:FVZ656172 GFV655344:GFV656172 GPR655344:GPR656172 GZN655344:GZN656172 HJJ655344:HJJ656172 HTF655344:HTF656172 IDB655344:IDB656172 IMX655344:IMX656172 IWT655344:IWT656172 JGP655344:JGP656172 JQL655344:JQL656172 KAH655344:KAH656172 KKD655344:KKD656172 KTZ655344:KTZ656172 LDV655344:LDV656172 LNR655344:LNR656172 LXN655344:LXN656172 MHJ655344:MHJ656172 MRF655344:MRF656172 NBB655344:NBB656172 NKX655344:NKX656172 NUT655344:NUT656172 OEP655344:OEP656172 OOL655344:OOL656172 OYH655344:OYH656172 PID655344:PID656172 PRZ655344:PRZ656172 QBV655344:QBV656172 QLR655344:QLR656172 QVN655344:QVN656172 RFJ655344:RFJ656172 RPF655344:RPF656172 RZB655344:RZB656172 SIX655344:SIX656172 SST655344:SST656172 TCP655344:TCP656172 TML655344:TML656172 TWH655344:TWH656172 UGD655344:UGD656172 UPZ655344:UPZ656172 UZV655344:UZV656172 VJR655344:VJR656172 VTN655344:VTN656172 WDJ655344:WDJ656172 WNF655344:WNF656172 WXB655344:WXB656172 BA720880:BA721708 KP720880:KP721708 UL720880:UL721708 AEH720880:AEH721708 AOD720880:AOD721708 AXZ720880:AXZ721708 BHV720880:BHV721708 BRR720880:BRR721708 CBN720880:CBN721708 CLJ720880:CLJ721708 CVF720880:CVF721708 DFB720880:DFB721708 DOX720880:DOX721708 DYT720880:DYT721708 EIP720880:EIP721708 ESL720880:ESL721708 FCH720880:FCH721708 FMD720880:FMD721708 FVZ720880:FVZ721708 GFV720880:GFV721708 GPR720880:GPR721708 GZN720880:GZN721708 HJJ720880:HJJ721708 HTF720880:HTF721708 IDB720880:IDB721708 IMX720880:IMX721708 IWT720880:IWT721708 JGP720880:JGP721708 JQL720880:JQL721708 KAH720880:KAH721708 KKD720880:KKD721708 KTZ720880:KTZ721708 LDV720880:LDV721708 LNR720880:LNR721708 LXN720880:LXN721708 MHJ720880:MHJ721708 MRF720880:MRF721708 NBB720880:NBB721708 NKX720880:NKX721708 NUT720880:NUT721708 OEP720880:OEP721708 OOL720880:OOL721708 OYH720880:OYH721708 PID720880:PID721708 PRZ720880:PRZ721708 QBV720880:QBV721708 QLR720880:QLR721708 QVN720880:QVN721708 RFJ720880:RFJ721708 RPF720880:RPF721708 RZB720880:RZB721708 SIX720880:SIX721708 SST720880:SST721708 TCP720880:TCP721708 TML720880:TML721708 TWH720880:TWH721708 UGD720880:UGD721708 UPZ720880:UPZ721708 UZV720880:UZV721708 VJR720880:VJR721708 VTN720880:VTN721708 WDJ720880:WDJ721708 WNF720880:WNF721708 WXB720880:WXB721708 BA786416:BA787244 KP786416:KP787244 UL786416:UL787244 AEH786416:AEH787244 AOD786416:AOD787244 AXZ786416:AXZ787244 BHV786416:BHV787244 BRR786416:BRR787244 CBN786416:CBN787244 CLJ786416:CLJ787244 CVF786416:CVF787244 DFB786416:DFB787244 DOX786416:DOX787244 DYT786416:DYT787244 EIP786416:EIP787244 ESL786416:ESL787244 FCH786416:FCH787244 FMD786416:FMD787244 FVZ786416:FVZ787244 GFV786416:GFV787244 GPR786416:GPR787244 GZN786416:GZN787244 HJJ786416:HJJ787244 HTF786416:HTF787244 IDB786416:IDB787244 IMX786416:IMX787244 IWT786416:IWT787244 JGP786416:JGP787244 JQL786416:JQL787244 KAH786416:KAH787244 KKD786416:KKD787244 KTZ786416:KTZ787244 LDV786416:LDV787244 LNR786416:LNR787244 LXN786416:LXN787244 MHJ786416:MHJ787244 MRF786416:MRF787244 NBB786416:NBB787244 NKX786416:NKX787244 NUT786416:NUT787244 OEP786416:OEP787244 OOL786416:OOL787244 OYH786416:OYH787244 PID786416:PID787244 PRZ786416:PRZ787244 QBV786416:QBV787244 QLR786416:QLR787244 QVN786416:QVN787244 RFJ786416:RFJ787244 RPF786416:RPF787244 RZB786416:RZB787244 SIX786416:SIX787244 SST786416:SST787244 TCP786416:TCP787244 TML786416:TML787244 TWH786416:TWH787244 UGD786416:UGD787244 UPZ786416:UPZ787244 UZV786416:UZV787244 VJR786416:VJR787244 VTN786416:VTN787244 WDJ786416:WDJ787244 WNF786416:WNF787244 WXB786416:WXB787244 BA851952:BA852780 KP851952:KP852780 UL851952:UL852780 AEH851952:AEH852780 AOD851952:AOD852780 AXZ851952:AXZ852780 BHV851952:BHV852780 BRR851952:BRR852780 CBN851952:CBN852780 CLJ851952:CLJ852780 CVF851952:CVF852780 DFB851952:DFB852780 DOX851952:DOX852780 DYT851952:DYT852780 EIP851952:EIP852780 ESL851952:ESL852780 FCH851952:FCH852780 FMD851952:FMD852780 FVZ851952:FVZ852780 GFV851952:GFV852780 GPR851952:GPR852780 GZN851952:GZN852780 HJJ851952:HJJ852780 HTF851952:HTF852780 IDB851952:IDB852780 IMX851952:IMX852780 IWT851952:IWT852780 JGP851952:JGP852780 JQL851952:JQL852780 KAH851952:KAH852780 KKD851952:KKD852780 KTZ851952:KTZ852780 LDV851952:LDV852780 LNR851952:LNR852780 LXN851952:LXN852780 MHJ851952:MHJ852780 MRF851952:MRF852780 NBB851952:NBB852780 NKX851952:NKX852780 NUT851952:NUT852780 OEP851952:OEP852780 OOL851952:OOL852780 OYH851952:OYH852780 PID851952:PID852780 PRZ851952:PRZ852780 QBV851952:QBV852780 QLR851952:QLR852780 QVN851952:QVN852780 RFJ851952:RFJ852780 RPF851952:RPF852780 RZB851952:RZB852780 SIX851952:SIX852780 SST851952:SST852780 TCP851952:TCP852780 TML851952:TML852780 TWH851952:TWH852780 UGD851952:UGD852780 UPZ851952:UPZ852780 UZV851952:UZV852780 VJR851952:VJR852780 VTN851952:VTN852780 WDJ851952:WDJ852780 WNF851952:WNF852780 WXB851952:WXB852780 BA917488:BA918316 KP917488:KP918316 UL917488:UL918316 AEH917488:AEH918316 AOD917488:AOD918316 AXZ917488:AXZ918316 BHV917488:BHV918316 BRR917488:BRR918316 CBN917488:CBN918316 CLJ917488:CLJ918316 CVF917488:CVF918316 DFB917488:DFB918316 DOX917488:DOX918316 DYT917488:DYT918316 EIP917488:EIP918316 ESL917488:ESL918316 FCH917488:FCH918316 FMD917488:FMD918316 FVZ917488:FVZ918316 GFV917488:GFV918316 GPR917488:GPR918316 GZN917488:GZN918316 HJJ917488:HJJ918316 HTF917488:HTF918316 IDB917488:IDB918316 IMX917488:IMX918316 IWT917488:IWT918316 JGP917488:JGP918316 JQL917488:JQL918316 KAH917488:KAH918316 KKD917488:KKD918316 KTZ917488:KTZ918316 LDV917488:LDV918316 LNR917488:LNR918316 LXN917488:LXN918316 MHJ917488:MHJ918316 MRF917488:MRF918316 NBB917488:NBB918316 NKX917488:NKX918316 NUT917488:NUT918316 OEP917488:OEP918316 OOL917488:OOL918316 OYH917488:OYH918316 PID917488:PID918316 PRZ917488:PRZ918316 QBV917488:QBV918316 QLR917488:QLR918316 QVN917488:QVN918316 RFJ917488:RFJ918316 RPF917488:RPF918316 RZB917488:RZB918316 SIX917488:SIX918316 SST917488:SST918316 TCP917488:TCP918316 TML917488:TML918316 TWH917488:TWH918316 UGD917488:UGD918316 UPZ917488:UPZ918316 UZV917488:UZV918316 VJR917488:VJR918316 VTN917488:VTN918316 WDJ917488:WDJ918316 WNF917488:WNF918316 WXB917488:WXB918316 BA983024:BA983852 KP983024:KP983852 UL983024:UL983852 AEH983024:AEH983852 AOD983024:AOD983852 AXZ983024:AXZ983852 BHV983024:BHV983852 BRR983024:BRR983852 CBN983024:CBN983852 CLJ983024:CLJ983852 CVF983024:CVF983852 DFB983024:DFB983852 DOX983024:DOX983852 DYT983024:DYT983852 EIP983024:EIP983852 ESL983024:ESL983852 FCH983024:FCH983852 FMD983024:FMD983852 FVZ983024:FVZ983852 GFV983024:GFV983852 GPR983024:GPR983852 GZN983024:GZN983852 HJJ983024:HJJ983852 HTF983024:HTF983852 IDB983024:IDB983852 IMX983024:IMX983852 IWT983024:IWT983852 JGP983024:JGP983852 JQL983024:JQL983852 KAH983024:KAH983852 KKD983024:KKD983852 KTZ983024:KTZ983852 LDV983024:LDV983852 LNR983024:LNR983852 LXN983024:LXN983852 MHJ983024:MHJ983852 MRF983024:MRF983852 NBB983024:NBB983852 NKX983024:NKX983852 NUT983024:NUT983852 OEP983024:OEP983852 OOL983024:OOL983852 OYH983024:OYH983852 PID983024:PID983852 PRZ983024:PRZ983852 QBV983024:QBV983852 QLR983024:QLR983852 QVN983024:QVN983852 RFJ983024:RFJ983852 RPF983024:RPF983852 RZB983024:RZB983852 SIX983024:SIX983852 SST983024:SST983852 TCP983024:TCP983852 TML983024:TML983852 TWH983024:TWH983852 UGD983024:UGD983852 UPZ983024:UPZ983852 UZV983024:UZV983852 VJR983024:VJR983852 VTN983024:VTN983852 WDJ983024:WDJ983852 WNF983024:WNF983852 KP77 KP9 WXB9 WXB77 WNF9 WNF77 WDJ9 WDJ77 VTN9 VTN77 VJR9 VJR77 UZV9 UZV77 UPZ9 UPZ77 UGD9 UGD77 TWH9 TWH77 TML9 TML77 TCP9 TCP77 SST9 SST77 SIX9 SIX77 RZB9 RZB77 RPF9 RPF77 RFJ9 RFJ77 QVN9 QVN77 QLR9 QLR77 QBV9 QBV77 PRZ9 PRZ77 PID9 PID77 OYH9 OYH77 OOL9 OOL77 OEP9 OEP77 NUT9 NUT77 NKX9 NKX77 NBB9 NBB77 MRF9 MRF77 MHJ9 MHJ77 LXN9 LXN77 LNR9 LNR77 LDV9 LDV77 KTZ9 KTZ77 KKD9 KKD77 KAH9 KAH77 JQL9 JQL77 JGP9 JGP77 IWT9 IWT77 IMX9 IMX77 IDB9 IDB77 HTF9 HTF77 HJJ9 HJJ77 GZN9 GZN77 GPR9 GPR77 GFV9 GFV77 FVZ9 FVZ77 FMD9 FMD77 FCH9 FCH77 ESL9 ESL77 EIP9 EIP77 DYT9 DYT77 DOX9 DOX77 DFB9 DFB77 CVF9 CVF77 CLJ9 CLJ77 CBN9 CBN77 BRR9 BRR77 BHV9 BHV77 AXZ9 AXZ77 AOD9 AOD77 AEH9 AEH77 UL9 UL77 BA9 VTL273:VTL274 VJP273:VJP274 UZT273:UZT274 UPX273:UPX274 UGB273:UGB274 TWF273:TWF274 TMJ273:TMJ274 TCN273:TCN274 SSR273:SSR274 SIV273:SIV274 RYZ273:RYZ274 RPD273:RPD274 RFH273:RFH274 QVL273:QVL274 QLP273:QLP274 QBT273:QBT274 PRX273:PRX274 PIB273:PIB274 OYF273:OYF274 OOJ273:OOJ274 OEN273:OEN274 NUR273:NUR274 NKV273:NKV274 NAZ273:NAZ274 MRD273:MRD274 MHH273:MHH274 LXL273:LXL274 LNP273:LNP274 LDT273:LDT274 KTX273:KTX274 KKB273:KKB274 KAF273:KAF274 JQJ273:JQJ274 JGN273:JGN274 IWR273:IWR274 IMV273:IMV274 ICZ273:ICZ274 HTD273:HTD274 HJH273:HJH274 GZL273:GZL274 GPP273:GPP274 GFT273:GFT274 FVX273:FVX274 FMB273:FMB274 FCF273:FCF274 ESJ273:ESJ274 EIN273:EIN274 DYR273:DYR274 DOV273:DOV274 DEZ273:DEZ274 CVD273:CVD274 CLH273:CLH274 CBL273:CBL274 BRP273:BRP274 BHT273:BHT274 AXX273:AXX274 AOB273:AOB274 AEF273:AEF274 UJ273:UJ274 KN273:KN274 WWZ273:WWZ274 WND273:WND274 BA77 VTL92 VJP92 UZT92 UPX92 UGB92 TWF92 TMJ92 TCN92 SSR92 SIV92 RYZ92 RPD92 RFH92 QVL92 QLP92 QBT92 PRX92 PIB92 OYF92 OOJ92 OEN92 NUR92 NKV92 NAZ92 MRD92 MHH92 LXL92 LNP92 LDT92 KTX92 KKB92 KAF92 JQJ92 JGN92 IWR92 IMV92 ICZ92 HTD92 HJH92 GZL92 GPP92 GFT92 FVX92 FMB92 FCF92 ESJ92 EIN92 DYR92 DOV92 DEZ92 CVD92 CLH92 CBL92 BRP92 BHT92 AXX92 AOB92 AEF92 UJ92 KN92 WWZ92 VTA93 WND92 AEF89 AEH275:AEH812 KL90 BHV36 BRR36 CBN36 CLJ36 CVF36 DFB36 DOX36 DYT36 EIP36 ESL36 FCH36 FMD36 FVZ36 GFV36 GPR36 GZN36 HJJ36 HTF36 IDB36 IMX36 IWT36 JGP36 JQL36 KAH36 KKD36 KTZ36 LDV36 LNR36 LXN36 MHJ36 MRF36 NBB36 NKX36 NUT36 OEP36 OOL36 OYH36 PID36 PRZ36 QBV36 QLR36 QVN36 RFJ36 RPF36 RZB36 SIX36 SST36 TCP36 TML36 TWH36 UGD36 UPZ36 UZV36 VJR36 VTN36 WDJ36 WNF36 WXB36 KP36 UL36 AEH36 BF38 AOD36 AXY24 BHV45 BRR45 CBN45 CLJ45 CVF45 DFB45 DOX45 DYT45 EIP45 ESL45 FCH45 FMD45 FVZ45 GFV45 GPR45 GZN45 HJJ45 HTF45 IDB45 IMX45 IWT45 JGP45 JQL45 KAH45 KKD45 KTZ45 LDV45 LNR45 LXN45 MHJ45 MRF45 NBB45 NKX45 NUT45 OEP45 OOL45 OYH45 PID45 PRZ45 QBV45 QLR45 QVN45 RFJ45 RPF45 RZB45 SIX45 SST45 TCP45 TML45 TWH45 UGD45 UPZ45 UZV45 VJR45 VTN45 WDJ45 WNF45 WXB45 KP45 UL45 AEH45 AOD45 AOD110:AOD113 AOB89 AXX89 BHT89 BRP89 CBL89 CLH89 CVD89 DEZ89 DOV89 DYR89 EIN89 ESJ89 FCF89 FMB89 FVX89 GFT89 GPP89 GZL89 HJH89 HTD89 ICZ89 IMV89 IWR89 JGN89 JQJ89 KAF89 KKB89 KTX89 LDT89 LNP89 LXL89 MHH89 MRD89 NAZ89 NKV89 NUR89 OEN89 OOJ89 OYF89 PIB89 PRX89 QBT89 QLP89 QVL89 RFH89 RPD89 RYZ89 SIV89 SSR89 TCN89 TMJ89 TWF89 UGB89 UPX89 UZT89 VJP89 VTL89 WDH89 WND89 WWZ89 WNB97 WWX90 WNB90 WDF90 VTJ90 VJN90 UZR90 UPV90 UFZ90 TWD90 TMH90 TCL90 SSP90 SIT90 RYX90 RPB90 RFF90 QVJ90 QLN90 QBR90 PRV90 PHZ90 OYD90 OOH90 OEL90 NUP90 NKT90 NAX90 MRB90 MHF90 LXJ90 LNN90 LDR90 KTV90 KJZ90 KAD90 JQH90 JGL90 IWP90 IMT90 ICX90 HTB90 HJF90 GZJ90 GPN90 GFR90 FVV90 FLZ90 FCD90 ESH90 EIL90 DYP90 DOT90 DEX90 CVB90 CLF90 CBJ90 BRN90 BHR90 AXV90 ANZ90 AED90 WWX88 KA96 BF83:BF86 UH97 VTN133 WDH92 VJE93 UZI93 UPM93 UFQ93 TVU93 TLY93 TCC93 SSG93 SIK93 RYO93 ROS93 REW93 QVA93 QLE93 QBI93 PRM93 PHQ93 OXU93 ONY93 OEC93 NUG93 NKK93 NAO93 MQS93 MGW93 LXA93 LNE93 LDI93 KTM93 KJQ93 JZU93 JPY93 JGC93 IWG93 IMK93 ICO93 HSS93 HIW93 GZA93 GPE93 GFI93 FVM93 FLQ93 FBU93 ERY93 EIC93 DYG93 DOK93 DEO93 CUS93 CKW93 CBA93 BRE93 BHI93 AXM93 ANQ93 ADU93 TY93 KC93 WWO93 WMS93 WMU94:WMU95 WWM96 WMQ96 WCU96 VSY96 VJC96 UZG96 UPK96 UFO96 TVS96 TLW96 TCA96 SSE96 SII96 RYM96 ROQ96 REU96 QUY96 QLC96 QBG96 PRK96 PHO96 OXS96 ONW96 OEA96 NUE96 NKI96 NAM96 MQQ96 MGU96 LWY96 LNC96 LDG96 KTK96 KJO96 JZS96 JPW96 JGA96 IWE96 IMI96 ICM96 HSQ96 HIU96 GYY96 GPC96 GFG96 FVK96 FLO96 FBS96 ERW96 EIA96 DYE96 DOI96 DEM96 CUQ96 CKU96 CAY96 BRC96 BHG96 AXK96 ANO96 ADS96 WCY129 WMU129 WWQ129 KE129 UA129 ADW129 ANS129 AXO129 BHK129 BRG129 CBC129 CKY129 CUU129 DEQ129 DOM129 DYI129 EIE129 ESA129 FBW129 FLS129 FVO129 GFK129 GPG129 GZC129 HIY129 HSU129 ICQ129 IMM129 IWI129 JGE129 JQA129 JZW129 KJS129 KTO129 LDK129 LNG129 LXC129 MGY129 MQU129 NAQ129 NKM129 NUI129 OEE129 OOA129 OXW129 PHS129 PRO129 QBK129 QLG129 QVC129 REY129 ROU129 RYQ129 SIM129 SSI129 TCE129 TMA129 TVW129 UFS129 UPO129 UZK129 VJG129 WCY132 WMU132 WWQ132 KE132 UA132 ADW132 ANS132 AXO132 BHK132 BRG132 CBC132 CKY132 CUU132 DEQ132 DOM132 DYI132 EIE132 ESA132 FBW132 FLS132 FVO132 GFK132 GPG132 GZC132 HIY132 HSU132 ICQ132 IMM132 IWI132 JGE132 JQA132 JZW132 KJS132 KTO132 LDK132 LNG132 LXC132 MGY132 MQU132 NAQ132 NKM132 NUI132 OEE132 OOA132 OXW132 PHS132 PRO132 QBK132 QLG132 QVC132 REY132 ROU132 RYQ132 SIM132 SSI132 TCE132 TMA132 TVW132 UFS132 UPO132 UZK132 VJG132 VTC135 WCY135 WMU135 WWQ135 KE135 UA135 ADW135 ANS135 AXO135 BHK135 BRG135 CBC135 CKY135 CUU135 DEQ135 DOM135 DYI135 EIE135 ESA135 FBW135 FLS135 FVO135 GFK135 GPG135 GZC135 HIY135 HSU135 ICQ135 IMM135 IWI135 JGE135 JQA135 JZW135 KJS135 KTO135 LDK135 LNG135 LXC135 MGY135 MQU135 NAQ135 NKM135 NUI135 OEE135 OOA135 OXW135 PHS135 PRO135 QBK135 QLG135 QVC135 REY135 ROU135 RYQ135 SIM135 SSI135 TCE135 TMA135 TVW135 UFS135 UPO135 UZK135 VJG135 WCY142 WMU142 WWQ142 KE142 UA142 ADW142 ANS142 AXO142 BHK142 BRG142 CBC142 CKY142 CUU142 DEQ142 DOM142 DYI142 EIE142 ESA142 FBW142 FLS142 FVO142 GFK142 GPG142 GZC142 HIY142 HSU142 ICQ142 IMM142 IWI142 JGE142 JQA142 JZW142 KJS142 KTO142 LDK142 LNG142 LXC142 MGY142 MQU142 NAQ142 NKM142 NUI142 OEE142 OOA142 OXW142 PHS142 PRO142 QBK142 QLG142 QVC142 REY142 ROU142 RYQ142 SIM142 SSI142 TCE142 TMA142 TVW142 UFS142 UPO142 UZK142 VJG142 VTC142 TW96 AED97 ANZ97 AXV97 BHR97 BRN97 CBJ97 CLF97 CVB97 DEX97 DOT97 DYP97 EIL97 ESH97 FCD97 FLZ97 FVV97 GFR97 GPN97 GZJ97 HJF97 HTB97 ICX97 IMT97 IWP97 JGL97 JQH97 KAD97 KJZ97 KTV97 LDR97 LNN97 LXJ97 MHF97 MRB97 NAX97 NKT97 NUP97 OEL97 OOH97 OYD97 PHZ97 PRV97 QBR97 QLN97 QVJ97 RFF97 RPB97 RYX97 SIT97 SSP97 TCL97 TMH97 TWD97 UFZ97 UPV97 UZR97 VJN97 VTJ97 WDF97 WWX97 UH90 WND81 WDH81 VTL81 VJP81 UZT81 UPX81 UGB81 TWF81 TMJ81 TCN81 SSR81 SIV81 RYZ81 RPD81 RFH81 QVL81 QLP81 QBT81 PRX81 PIB81 OYF81 OOJ81 OEN81 NUR81 NKV81 NAZ81 MRD81 MHH81 LXL81 LNP81 LDT81 KTX81 KKB81 KAF81 JQJ81 JGN81 IWR81 IMV81 ICZ81 HTD81 HJH81 GZL81 GPP81 GFT81 FVX81 FMB81 FCF81 ESJ81 EIN81 DYR81 DOV81 DEZ81 CVD81 CLH81 CBL81 BRP81 BHT81 AXX81 AOB81 AEF81 UJ81 KN81 WWZ81 WWX82 WNB82 KL82 UH82 AED82 ANZ82 AXV82 BHR82 BRN82 CBJ82 CLF82 CVB82 DEX82 DOT82 DYP82 EIL82 ESH82 FCD82 FLZ82 FVV82 GFR82 GPN82 GZJ82 HJF82 HTB82 ICX82 IMT82 IWP82 JGL82 JQH82 KAD82 KJZ82 KTV82 LDR82 LNN82 LXJ82 MHF82 MRB82 NAX82 NKT82 NUP82 OEL82 OOH82 OYD82 PHZ82 PRV82 QBR82 QLN82 QVJ82 RFF82 RPB82 RYX82 SIT82 SSP82 TCL82 TMH82 TWD82 UFZ82 UPV82 UZR82 VJN82 VTJ82 WDF82 WND83 WDH83 VTL83 VJP83 UZT83 UPX83 UGB83 TWF83 TMJ83 TCN83 SSR83 SIV83 RYZ83 RPD83 RFH83 QVL83 QLP83 QBT83 PRX83 PIB83 OYF83 OOJ83 OEN83 NUR83 NKV83 NAZ83 MRD83 MHH83 LXL83 LNP83 LDT83 KTX83 KKB83 KAF83 JQJ83 JGN83 IWR83 IMV83 ICZ83 HTD83 HJH83 GZL83 GPP83 GFT83 FVX83 FMB83 FCF83 ESJ83 EIN83 DYR83 DOV83 DEZ83 CVD83 CLH83 CBL83 BRP83 BHT83 AXX83 AOB83 AEF83 UJ83 KN83 WWZ83 WWX84 WNB84 KL84 UH84 AED84 ANZ84 AXV84 BHR84 BRN84 CBJ84 CLF84 CVB84 DEX84 DOT84 DYP84 EIL84 ESH84 FCD84 FLZ84 FVV84 GFR84 GPN84 GZJ84 HJF84 HTB84 ICX84 IMT84 IWP84 JGL84 JQH84 KAD84 KJZ84 KTV84 LDR84 LNN84 LXJ84 MHF84 MRB84 NAX84 NKT84 NUP84 OEL84 OOH84 OYD84 PHZ84 PRV84 QBR84 QLN84 QVJ84 RFF84 RPB84 RYX84 SIT84 SSP84 TCL84 TMH84 TWD84 UFZ84 UPV84 UZR84 VJN84 VTJ84 WDF84 WWZ85 KN89 WND85 WDH85 VTL85 VJP85 UZT85 UPX85 UGB85 TWF85 TMJ85 TCN85 SSR85 SIV85 RYZ85 RPD85 RFH85 QVL85 QLP85 QBT85 PRX85 PIB85 OYF85 OOJ85 OEN85 NUR85 NKV85 NAZ85 MRD85 MHH85 LXL85 LNP85 LDT85 KTX85 KKB85 KAF85 JQJ85 JGN85 IWR85 IMV85 ICZ85 HTD85 HJH85 GZL85 GPP85 GFT85 FVX85 FMB85 FCF85 ESJ85 EIN85 DYR85 DOV85 DEZ85 CVD85 CLH85 CBL85 BRP85 BHT85 AXX85 AOB85 AEF85 UJ85 KN85 WWX86 WNB86 KL86 UH86 AED86 ANZ86 AXV86 BHR86 BRN86 CBJ86 CLF86 CVB86 DEX86 DOT86 DYP86 EIL86 ESH86 FCD86 FLZ86 FVV86 GFR86 GPN86 GZJ86 HJF86 HTB86 ICX86 IMT86 IWP86 JGL86 JQH86 KAD86 KJZ86 KTV86 LDR86 LNN86 LXJ86 MHF86 MRB86 NAX86 NKT86 NUP86 OEL86 OOH86 OYD86 PHZ86 PRV86 QBR86 QLN86 QVJ86 RFF86 RPB86 RYX86 SIT86 SSP86 TCL86 TMH86 TWD86 UFZ86 UPV86 UZR86 VJN86 VTJ86 WDF86 KN87 WWZ87 WND87 WDH87 VTL87 VJP87 UZT87 UPX87 UGB87 TWF87 TMJ87 TCN87 SSR87 SIV87 RYZ87 RPD87 RFH87 QVL87 QLP87 QBT87 PRX87 PIB87 OYF87 OOJ87 OEN87 NUR87 NKV87 NAZ87 MRD87 MHH87 LXL87 LNP87 LDT87 KTX87 KKB87 KAF87 JQJ87 JGN87 IWR87 IMV87 ICZ87 HTD87 HJH87 GZL87 GPP87 GFT87 FVX87 FMB87 FCF87 ESJ87 EIN87 DYR87 DOV87 DEZ87 CVD87 CLH87 CBL87 BRP87 BHT87 AXX87 AOB87 AEF87 UJ87 UJ89 WNB88 KL88 UH88 AED88 ANZ88 AXV88 BHR88 BRN88 CBJ88 CLF88 CVB88 DEX88 DOT88 DYP88 EIL88 ESH88 FCD88 FLZ88 FVV88 GFR88 GPN88 GZJ88 HJF88 HTB88 ICX88 IMT88 IWP88 JGL88 JQH88 KAD88 KJZ88 KTV88 LDR88 LNN88 LXJ88 MHF88 MRB88 NAX88 NKT88 NUP88 OEL88 OOH88 OYD88 PHZ88 PRV88 QBR88 QLN88 QVJ88 RFF88 RPB88 RYX88 SIT88 SSP88 TCL88 TMH88 TWD88 UFZ88 UPV88 UZR88 VJN88 VTJ88 WDF88 VTN130 VTC129 VJR130 UZV130 UPZ130 UGD130 TWH130 TML130 TCP130 SST130 SIX130 RZB130 RPF130 RFJ130 QVN130 QLR130 QBV130 PRZ130 PID130 OYH130 OOL130 OEP130 NUT130 NKX130 NBB130 MRF130 MHJ130 LXN130 LNR130 LDV130 KTZ130 KKD130 KAH130 JQL130 JGP130 IWT130 IMX130 IDB130 HTF130 HJJ130 GZN130 GPR130 GFV130 FVZ130 FMD130 FCH130 ESL130 EIP130 DYT130 DOX130 DFB130 CVF130 CLJ130 CBN130 BRR130 BHV130 AXZ130 AOD130 AEH130 UL130 KP130 WXB130 WNF130 WDJ130 VTC132 VJR133 UZV133 UPZ133 UGD133 TWH133 TML133 TCP133 SST133 SIX133 RZB133 RPF133 RFJ133 QVN133 QLR133 QBV133 PRZ133 PID133 OYH133 OOL133 OEP133 NUT133 NKX133 NBB133 MRF133 MHJ133 LXN133 LNR133 LDV133 KTZ133 KKD133 KAH133 JQL133 JGP133 IWT133 IMX133 IDB133 HTF133 HJJ133 GZN133 GPR133 GFV133 FVZ133 FMD133 FCH133 ESL133 EIP133 DYT133 DOX133 DFB133 CVF133 CLJ133 CBN133 BRR133 BHV133 AXZ133 AOD133 AEH133 UL133 KP133 WXB133 WNF133 WDJ133 KE94:KE95 WCW93 UA94:UA95 ADW94:ADW95 ANS94:ANS95 AXO94:AXO95 BHK94:BHK95 BRG94:BRG95 CBC94:CBC95 CKY94:CKY95 CUU94:CUU95 DEQ94:DEQ95 DOM94:DOM95 DYI94:DYI95 EIE94:EIE95 ESA94:ESA95 FBW94:FBW95 FLS94:FLS95 FVO94:FVO95 GFK94:GFK95 GPG94:GPG95 GZC94:GZC95 HIY94:HIY95 HSU94:HSU95 ICQ94:ICQ95 IMM94:IMM95 IWI94:IWI95 JGE94:JGE95 JQA94:JQA95 JZW94:JZW95 KJS94:KJS95 KTO94:KTO95 LDK94:LDK95 LNG94:LNG95 LXC94:LXC95 MGY94:MGY95 MQU94:MQU95 NAQ94:NAQ95 NKM94:NKM95 NUI94:NUI95 OEE94:OEE95 OOA94:OOA95 OXW94:OXW95 PHS94:PHS95 PRO94:PRO95 QBK94:QBK95 QLG94:QLG95 QVC94:QVC95 REY94:REY95 ROU94:ROU95 RYQ94:RYQ95 SIM94:SIM95 SSI94:SSI95 TCE94:TCE95 TMA94:TMA95 TVW94:TVW95 UFS94:UFS95 UPO94:UPO95 UZK94:UZK95 VJG94:VJG95 VTC94:VTC95 WCY94:WCY95 WWQ94:WWQ95 AOD275:AOD812 AXZ275:AXZ812 BHV275:BHV812 BRR275:BRR812 CBN275:CBN812 CLJ275:CLJ812 CVF275:CVF812 DFB275:DFB812 DOX275:DOX812 DYT275:DYT812 EIP275:EIP812 ESL275:ESL812 FCH275:FCH812 FMD275:FMD812 FVZ275:FVZ812 GFV275:GFV812 GPR275:GPR812 GZN275:GZN812 HJJ275:HJJ812 HTF275:HTF812 IDB275:IDB812 IMX275:IMX812 IWT275:IWT812 JGP275:JGP812 JQL275:JQL812 KAH275:KAH812 KKD275:KKD812 KTZ275:KTZ812 LDV275:LDV812 LNR275:LNR812 LXN275:LXN812 MHJ275:MHJ812 MRF275:MRF812 NBB275:NBB812 NKX275:NKX812 NUT275:NUT812 OEP275:OEP812 OOL275:OOL812 OYH275:OYH812 PID275:PID812 PRZ275:PRZ812 QBV275:QBV812 QLR275:QLR812 QVN275:QVN812 RFJ275:RFJ812 RPF275:RPF812 RZB275:RZB812 SIX275:SIX812 SST275:SST812 TCP275:TCP812 TML275:TML812 TWH275:TWH812 UGD275:UGD812 UPZ275:UPZ812 VTN275:VTN812 UZV275:UZV812 VJR275:VJR812 WDJ275:WDJ812 WNF275:WNF812 BF144 BA170:BA185 WXB275:WXB812 BA79:BA90 AXU201:AXU202 BHQ201:BHQ202 BRM201:BRM202 CBI201:CBI202 CLE201:CLE202 CVA201:CVA202 DEW201:DEW202 DOS201:DOS202 DYO201:DYO202 EIK201:EIK202 ESG201:ESG202 FCC201:FCC202 FLY201:FLY202 FVU201:FVU202 GFQ201:GFQ202 GPM201:GPM202 GZI201:GZI202 HJE201:HJE202 HTA201:HTA202 ICW201:ICW202 IMS201:IMS202 IWO201:IWO202 JGK201:JGK202 JQG201:JQG202 KAC201:KAC202 KJY201:KJY202 KTU201:KTU202 LDQ201:LDQ202 LNM201:LNM202 LXI201:LXI202 MHE201:MHE202 MRA201:MRA202 NAW201:NAW202 NKS201:NKS202 NUO201:NUO202 OEK201:OEK202 OOG201:OOG202 OYC201:OYC202 PHY201:PHY202 PRU201:PRU202 QBQ201:QBQ202 QLM201:QLM202 QVI201:QVI202 RFE201:RFE202 RPA201:RPA202 RYW201:RYW202 SIS201:SIS202 SSO201:SSO202 TCK201:TCK202 TMG201:TMG202 TWC201:TWC202 UFY201:UFY202 UPU201:UPU202 UZQ201:UZQ202 VJM201:VJM202 VTI201:VTI202 WDE201:WDE202 WNA201:WNA202 WWW201:WWW202 KK201:KK202 UG201:UG202 AEC201:AEC202 ANY201:ANY202 KP275:KP812 AED47 VJG138 VTC138 WCY138 WMU138 WWQ138 KE138 UA138 ADW138 ANS138 AXO138 BHK138 BRG138 CBC138 CKY138 CUU138 DEQ138 DOM138 DYI138 EIE138 ESA138 FBW138 FLS138 FVO138 GFK138 GPG138 GZC138 HIY138 HSU138 ICQ138 IMM138 IWI138 JGE138 JQA138 JZW138 KJS138 KTO138 LDK138 LNG138 LXC138 MGY138 MQU138 NAQ138 NKM138 NUI138 OEE138 OOA138 OXW138 PHS138 PRO138 QBK138 QLG138 QVC138 REY138 ROU138 RYQ138 SIM138 SSI138 TCE138 TMA138 TVW138 UFS138 UPO138 BC186:BC189 KL97 AOC24 KI211 AS100:AS101 BF188 J186:J189 TG99:TG101 ADC99:ADC101 AMY99:AMY101 AWU99:AWU101 BGQ99:BGQ101 BQM99:BQM101 CAI99:CAI101 CKE99:CKE101 CUA99:CUA101 DDW99:DDW101 DNS99:DNS101 DXO99:DXO101 EHK99:EHK101 ERG99:ERG101 FBC99:FBC101 FKY99:FKY101 FUU99:FUU101 GEQ99:GEQ101 GOM99:GOM101 GYI99:GYI101 HIE99:HIE101 HSA99:HSA101 IBW99:IBW101 ILS99:ILS101 IVO99:IVO101 JFK99:JFK101 JPG99:JPG101 JZC99:JZC101 KIY99:KIY101 KSU99:KSU101 LCQ99:LCQ101 LMM99:LMM101 LWI99:LWI101 MGE99:MGE101 MQA99:MQA101 MZW99:MZW101 NJS99:NJS101 NTO99:NTO101 ODK99:ODK101 ONG99:ONG101 OXC99:OXC101 PGY99:PGY101 PQU99:PQU101 QAQ99:QAQ101 QKM99:QKM101 QUI99:QUI101 REE99:REE101 ROA99:ROA101 RXW99:RXW101 SHS99:SHS101 SRO99:SRO101 TBK99:TBK101 TLG99:TLG101 TVC99:TVC101 UEY99:UEY101 UOU99:UOU101 UYQ99:UYQ101 VIM99:VIM101 VSI99:VSI101 WCE99:WCE101 WMA99:WMA101 WVW99:WVW101 JK99:JK101 BG208 WWT168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WDI24 WNE24 WXA24 KO24 UK24 AEG24 BF47 UK76 AEG38 AOC38 AXY38 BHU38 BRQ38 CBM38 CLI38 CVE38 DFA38 DOW38 DYS38 EIO38 ESK38 FCG38 FMC38 FVY38 GFU38 GPQ38 GZM38 HJI38 HTE38 IDA38 IMW38 IWS38 JGO38 JQK38 KAG38 KKC38 KTY38 LDU38 LNQ38 LXM38 MHI38 MRE38 NBA38 NKW38 NUS38 OEO38 OOK38 OYG38 PIC38 PRY38 QBU38 QLQ38 QVM38 RFI38 RPE38 RZA38 SIW38 SSS38 TCO38 TMK38 TWG38 UGC38 UPY38 UZU38 VJQ38 VTM38 WDI38 WNE38 WXA38 KO38 UK38 BF191 WMX153 WWT153 KH153 UD153 ADZ153 ANV153 AXR153 BHN153 BRJ153 CBF153 CLB153 CUX153 DET153 DOP153 DYL153 EIH153 ESD153 FBZ153 FLV153 FVR153 GFN153 GPJ153 GZF153 HJB153 HSX153 ICT153 IMP153 IWL153 JGH153 JQD153 JZZ153 KJV153 KTR153 LDN153 LNJ153 LXF153 MHB153 MQX153 NAT153 NKP153 NUL153 OEH153 OOD153 OXZ153 PHV153 PRR153 QBN153 QLJ153 QVF153 RFB153 ROX153 RYT153 SIP153 SSL153 TCH153 TMD153 TVZ153 UFV153 UPR153 UZN153 VJJ153 VTF153 WDB153 WMX156 WWT156 KH156 UD156 ADZ156 ANV156 AXR156 BHN156 BRJ156 CBF156 CLB156 CUX156 DET156 DOP156 DYL156 EIH156 ESD156 FBZ156 FLV156 FVR156 GFN156 GPJ156 GZF156 HJB156 HSX156 ICT156 IMP156 IWL156 JGH156 JQD156 JZZ156 KJV156 KTR156 LDN156 LNJ156 LXF156 MHB156 MQX156 NAT156 NKP156 NUL156 OEH156 OOD156 OXZ156 PHV156 PRR156 QBN156 QLJ156 QVF156 RFB156 ROX156 RYT156 SIP156 SSL156 TCH156 TMD156 TVZ156 UFV156 UPR156 UZN156 VJJ156 VTF156 WDB156 WMX159 WWT159 KH159 UD159 ADZ159 ANV159 AXR159 BHN159 BRJ159 CBF159 CLB159 CUX159 DET159 DOP159 DYL159 EIH159 ESD159 FBZ159 FLV159 FVR159 GFN159 GPJ159 GZF159 HJB159 HSX159 ICT159 IMP159 IWL159 JGH159 JQD159 JZZ159 KJV159 KTR159 LDN159 LNJ159 LXF159 MHB159 MQX159 NAT159 NKP159 NUL159 OEH159 OOD159 OXZ159 PHV159 PRR159 QBN159 QLJ159 QVF159 RFB159 ROX159 RYT159 SIP159 SSL159 TCH159 TMD159 TVZ159 UFV159 UPR159 UZN159 VJJ159 VTF159 WDB159 WMX162 WWT162 KH162 UD162 ADZ162 ANV162 AXR162 BHN162 BRJ162 CBF162 CLB162 CUX162 DET162 DOP162 DYL162 EIH162 ESD162 FBZ162 FLV162 FVR162 GFN162 GPJ162 GZF162 HJB162 HSX162 ICT162 IMP162 IWL162 JGH162 JQD162 JZZ162 KJV162 KTR162 LDN162 LNJ162 LXF162 MHB162 MQX162 NAT162 NKP162 NUL162 OEH162 OOD162 OXZ162 PHV162 PRR162 QBN162 QLJ162 QVF162 RFB162 ROX162 RYT162 SIP162 SSL162 TCH162 TMD162 TVZ162 UFV162 UPR162 UZN162 VJJ162 VTF162 WDB162 WMX165 WWT165 KH165 UD165 ADZ165 ANV165 AXR165 BHN165 BRJ165 CBF165 CLB165 CUX165 DET165 DOP165 DYL165 EIH165 ESD165 FBZ165 FLV165 FVR165 GFN165 GPJ165 GZF165 HJB165 HSX165 ICT165 IMP165 IWL165 JGH165 JQD165 JZZ165 KJV165 KTR165 LDN165 LNJ165 LXF165 MHB165 MQX165 NAT165 NKP165 NUL165 OEH165 OOD165 OXZ165 PHV165 PRR165 QBN165 QLJ165 QVF165 RFB165 ROX165 RYT165 SIP165 SSL165 TCH165 TMD165 TVZ165 UFV165 UPR165 UZN165 VJJ165 VTF165 WDB165 KH168 UD168 ADZ168 ANV168 AXR168 BHN168 BRJ168 CBF168 CLB168 CUX168 DET168 DOP168 DYL168 EIH168 ESD168 FBZ168 FLV168 FVR168 GFN168 GPJ168 GZF168 HJB168 HSX168 ICT168 IMP168 IWL168 JGH168 JQD168 JZZ168 KJV168 KTR168 LDN168 LNJ168 LXF168 MHB168 MQX168 NAT168 NKP168 NUL168 OEH168 OOD168 OXZ168 PHV168 PRR168 QBN168 QLJ168 QVF168 RFB168 ROX168 RYT168 SIP168 SSL168 TCH168 TMD168 TVZ168 UFV168 UPR168 UZN168 VJJ168 VTF168 WDB168 UFP139 WDH273:WDH274 AEE25 AOA25 AXW25 BHS25 BRO25 CBK25 CLG25 CVC25 DEY25 DOU25 DYQ25 EIM25 ESI25 FCE25 FMA25 FVW25 GFS25 GPO25 GZK25 HJG25 HTC25 ICY25 IMU25 IWQ25 JGM25 JQI25 KAE25 KKA25 KTW25 LDS25 LNO25 LXK25 MHG25 MRC25 NAY25 NKU25 NUQ25 OEM25 OOI25 OYE25 PIA25 PRW25 QBS25 QLO25 QVK25 RFG25 RPC25 RYY25 SIU25 SSQ25 TCM25 TMI25 TWE25 UGA25 UPW25 UZS25 VJO25 VTK25 WDG25 WNC25 WWY25 KM25 BF24:BF25 UI25 WXA40 ANZ47 AXV47 BHR47 BRN47 CBJ47 CLF47 CVB47 DEX47 DOT47 DYP47 EIL47 ESH47 FCD47 FLZ47 FVV47 GFR47 GPN47 GZJ47 HJF47 HTB47 ICX47 IMT47 IWP47 JGL47 JQH47 KAD47 KJZ47 KTV47 LDR47 LNN47 LXJ47 MHF47 MRB47 NAX47 NKT47 NUP47 OEL47 OOH47 OYD47 PHZ47 PRV47 QBR47 QLN47 QVJ47 RFF47 RPB47 RYX47 SIT47 SSP47 TCL47 TMH47 TWD47 UFZ47 UPV47 UZR47 VJN47 VTJ47 WDF47 WNB47 WWX47 KL47 UH47 UL275:UL812 AEH110:AEH113 UL110:UL113 KP110:KP113 WXB110:WXB113 WNF110:WNF113 WDJ110:WDJ113 VTN110:VTN113 VJR110:VJR113 UZV110:UZV113 UPZ110:UPZ113 UGD110:UGD113 TWH110:TWH113 TML110:TML113 TCP110:TCP113 SST110:SST113 SIX110:SIX113 RZB110:RZB113 RPF110:RPF113 RFJ110:RFJ113 QVN110:QVN113 QLR110:QLR113 QBV110:QBV113 PRZ110:PRZ113 PID110:PID113 OYH110:OYH113 OOL110:OOL113 OEP110:OEP113 NUT110:NUT113 NKX110:NKX113 NBB110:NBB113 MRF110:MRF113 MHJ110:MHJ113 LXN110:LXN113 LNR110:LNR113 LDV110:LDV113 KTZ110:KTZ113 KKD110:KKD113 KAH110:KAH113 JQL110:JQL113 JGP110:JGP113 IWT110:IWT113 IMX110:IMX113 IDB110:IDB113 HTF110:HTF113 HJJ110:HJJ113 GZN110:GZN113 GPR110:GPR113 GFV110:GFV113 FVZ110:FVZ113 FMD110:FMD113 FCH110:FCH113 ESL110:ESL113 EIP110:EIP113 DYT110:DYT113 DOX110:DOX113 DFB110:DFB113 CVF110:CVF113 CLJ110:CLJ113 CBN110:CBN113 BRR110:BRR113 BHV110:BHV113 BA127:BA141 UZK138 UPL139 UZH139 VJD139 VSZ139 WCV139 WMR139 WWN139 KB139 TX139 ADT139 ANP139 AXL139 BHH139 BRD139 CAZ139 CKV139 CUR139 DEN139 DOJ139 DYF139 EIB139 ERX139 FBT139 FLP139 FVL139 GFH139 GPD139 GYZ139 HIV139 HSR139 ICN139 IMJ139 IWF139 JGB139 JPX139 JZT139 KJP139 KTL139 LDH139 LND139 LWZ139 MGV139 MQR139 NAN139 NKJ139 NUF139 OEB139 ONX139 OXT139 PHP139 PRL139 QBH139 QLD139 QUZ139 REV139 ROR139 RYN139 SIJ139 SSF139 TCB139 TLX139 TVT139 BA207:BA210 BHM198:BHM200 WMX168 BA110:BA114 WWV228 BF198:BF200 WMZ228 KJ228 UF228 AEB228 ANX228 AXT228 BHP228 BRL228 CBH228 CLD228 CUZ228 DEV228 DOR228 DYN228 EIJ228 ESF228 FCB228 FLX228 FVT228 GFP228 GPL228 GZH228 HJD228 HSZ228 ICV228 IMR228 IWN228 JGJ228 JQF228 KAB228 KJX228 KTT228 LDP228 LNL228 LXH228 MHD228 MQZ228 NAV228 NKR228 NUN228 OEJ228 OOF228 OYB228 PHX228 PRT228 QBP228 QLL228 QVH228 RFD228 ROZ228 RYV228 SIR228 SSN228 TCJ228 TMF228 TWB228 UFX228 UPT228 UZP228 VJL228 VTH228 WDD228 AM228 WMZ230:WMZ233 KJ230:KJ233 UF230:UF233 AEB230:AEB233 ANX230:ANX233 AXT230:AXT233 BHP230:BHP233 BRL230:BRL233 CBH230:CBH233 CLD230:CLD233 CUZ230:CUZ233 DEV230:DEV233 DOR230:DOR233 DYN230:DYN233 EIJ230:EIJ233 ESF230:ESF233 FCB230:FCB233 FLX230:FLX233 FVT230:FVT233 GFP230:GFP233 GPL230:GPL233 GZH230:GZH233 HJD230:HJD233 HSZ230:HSZ233 ICV230:ICV233 IMR230:IMR233 IWN230:IWN233 JGJ230:JGJ233 JQF230:JQF233 KAB230:KAB233 KJX230:KJX233 KTT230:KTT233 LDP230:LDP233 LNL230:LNL233 LXH230:LXH233 MHD230:MHD233 MQZ230:MQZ233 NAV230:NAV233 NKR230:NKR233 NUN230:NUN233 OEJ230:OEJ233 OOF230:OOF233 OYB230:OYB233 PHX230:PHX233 PRT230:PRT233 QBP230:QBP233 QLL230:QLL233 QVH230:QVH233 RFD230:RFD233 ROZ230:ROZ233 RYV230:RYV233 SIR230:SIR233 SSN230:SSN233 TCJ230:TCJ233 TMF230:TMF233 TWB230:TWB233 UFX230:UFX233 UPT230:UPT233 UZP230:UZP233 VJL230:VJL233 VTH230:VTH233 WDD230:WDD233 AM230:AM233 WWV230:WWV233 AM271 AXZ110:AXZ113 UE211 AEA211 ANW211 AXS211 BHO211 BRK211 CBG211 CLC211 CUY211 DEU211 DOQ211 DYM211 EII211 ESE211 FCA211 FLW211 FVS211 GFO211 GPK211 GZG211 HJC211 HSY211 ICU211 IMQ211 IWM211 JGI211 JQE211 KAA211 KJW211 KTS211 LDO211 LNK211 LXG211 MHC211 MQY211 NAU211 NKQ211 NUM211 OEI211 OOE211 OYA211 PHW211 PRS211 QBO211 QLK211 QVG211 RFC211 ROY211 RYU211 SIQ211 SSM211 TCI211 TME211 TWA211 UFW211 UPS211 UZO211 VJK211 VTG211 WDC211 WMY211 WWU211 WWU271 WMY271 WDC271 VTG271 VJK271 UZO271 UPS271 UFW271 TWA271 TME271 TCI271 SSM271 SIQ271 RYU271 ROY271 RFC271 QVG271 QLK271 QBO271 PRS271 PHW271 OYA271 OOE271 OEI271 NUM271 NKQ271 NAU271 MQY271 MHC271 LXG271 LNK271 LDO271 KTS271 KJW271 KAA271 JQE271 JGI271 IWM271 IMQ271 ICU271 HSY271 HJC271 GZG271 GPK271 GFO271 FVS271 FLW271 FCA271 ESE271 EII271 DYM271 DOQ271 DEU271 CUY271 CLC271 CBG271 BRK271 BHO271 AXS271 ANW271 AEA271 UE271 KI271 BA224:BA227 AXQ198:AXQ200 ANU198:ANU200 ADY198:ADY200 UC198:UC200 KG198:KG200 WWS198:WWS200 WMW198:WMW200 WDA198:WDA200 VTE198:VTE200 VJI198:VJI200 UZM198:UZM200 UPQ198:UPQ200 UFU198:UFU200 TVY198:TVY200 TMC198:TMC200 TCG198:TCG200 SSK198:SSK200 SIO198:SIO200 RYS198:RYS200 ROW198:ROW200 RFA198:RFA200 QVE198:QVE200 QLI198:QLI200 QBM198:QBM200 PRQ198:PRQ200 PHU198:PHU200 OXY198:OXY200 OOC198:OOC200 OEG198:OEG200 NUK198:NUK200 NKO198:NKO200 NAS198:NAS200 MQW198:MQW200 MHA198:MHA200 LXE198:LXE200 LNI198:LNI200 LDM198:LDM200 KTQ198:KTQ200 KJU198:KJU200 JZY198:JZY200 JQC198:JQC200 JGG198:JGG200 IWK198:IWK200 IMO198:IMO200 ICS198:ICS200 HSW198:HSW200 HJA198:HJA200 GZE198:GZE200 GPI198:GPI200 GFM198:GFM200 FVQ198:FVQ200 FLU198:FLU200 FBY198:FBY200 ESC198:ESC200 EIG198:EIG200 DYK198:DYK200 DOO198:DOO200 DES198:DES200 CUW198:CUW200 CLA198:CLA200 CBE198:CBE200 BRI198:BRI200 AEC194:AEC197 UG194:UG197 KK194:KK197 WWW194:WWW197 WNA194:WNA197 WDE194:WDE197 VTI194:VTI197 VJM194:VJM197 UZQ194:UZQ197 UPU194:UPU197 UFY194:UFY197 TWC194:TWC197 TMG194:TMG197 TCK194:TCK197 SSO194:SSO197 SIS194:SIS197 RYW194:RYW197 RPA194:RPA197 RFE194:RFE197 QVI194:QVI197 QLM194:QLM197 QBQ194:QBQ197 PRU194:PRU197 PHY194:PHY197 OYC194:OYC197 OOG194:OOG197 OEK194:OEK197 NUO194:NUO197 NKS194:NKS197 NAW194:NAW197 MRA194:MRA197 MHE194:MHE197 LXI194:LXI197 LNM194:LNM197 LDQ194:LDQ197 KTU194:KTU197 KJY194:KJY197 KAC194:KAC197 JQG194:JQG197 JGK194:JGK197 IWO194:IWO197 IMS194:IMS197 ICW194:ICW197 HTA194:HTA197 HJE194:HJE197 GZI194:GZI197 GPM194:GPM197 GFQ194:GFQ197 FVU194:FVU197 FLY194:FLY197 FCC194:FCC197 ESG194:ESG197 EIK194:EIK197 DYO194:DYO197 DOS194:DOS197 DEW194:DEW197 CVA194:CVA197 CLE194:CLE197 CBI194:CBI197 BRM194:BRM197 BHQ194:BHQ197 AXU194:AXU197 KI155 UE155 AEA155 ANW155 AXS155 BHO155 BRK155 CBG155 CLC155 CUY155 DEU155 DOQ155 DYM155 EII155 ESE155 FCA155 FLW155 FVS155 GFO155 GPK155 GZG155 HJC155 HSY155 ICU155 IMQ155 IWM155 JGI155 JQE155 KAA155 KJW155 KTS155 LDO155 LNK155 LXG155 MHC155 MQY155 NAU155 NKQ155 NUM155 OEI155 OOE155 OYA155 PHW155 PRS155 QBO155 QLK155 QVG155 RFC155 ROY155 RYU155 SIQ155 SSM155 TCI155 TME155 TWA155 UFW155 UPS155 UZO155 VJK155 VTG155 WDC155 WMY155 WWU155 WWU158 WMY158 WDC158 VTG158 VJK158 UZO158 UPS158 UFW158 TWA158 TME158 TCI158 SSM158 SIQ158 RYU158 ROY158 RFC158 QVG158 QLK158 QBO158 PRS158 PHW158 OYA158 OOE158 OEI158 NUM158 NKQ158 NAU158 MQY158 MHC158 LXG158 LNK158 LDO158 KTS158 KJW158 KAA158 JQE158 JGI158 IWM158 IMQ158 ICU158 HSY158 HJC158 GZG158 GPK158 GFO158 FVS158 FLW158 FCA158 ESE158 EII158 DYM158 DOQ158 DEU158 CUY158 CLC158 CBG158 BRK158 BHO158 AXS158 ANW158 AEA158 UE158 KI158 UE161 AEA161 ANW161 AXS161 BHO161 BRK161 CBG161 CLC161 CUY161 DEU161 DOQ161 DYM161 EII161 ESE161 FCA161 FLW161 FVS161 GFO161 GPK161 GZG161 HJC161 HSY161 ICU161 IMQ161 IWM161 JGI161 JQE161 KAA161 KJW161 KTS161 LDO161 LNK161 LXG161 MHC161 MQY161 NAU161 NKQ161 NUM161 OEI161 OOE161 OYA161 PHW161 PRS161 QBO161 QLK161 QVG161 RFC161 ROY161 RYU161 SIQ161 SSM161 TCI161 TME161 TWA161 UFW161 UPS161 UZO161 VJK161 VTG161 WDC161 WMY161 WWU161 KI161 KI164 WWU164 WMY164 WDC164 VTG164 VJK164 UZO164 UPS164 UFW164 TWA164 TME164 TCI164 SSM164 SIQ164 RYU164 ROY164 RFC164 QVG164 QLK164 QBO164 PRS164 PHW164 OYA164 OOE164 OEI164 NUM164 NKQ164 NAU164 MQY164 MHC164 LXG164 LNK164 LDO164 KTS164 KJW164 KAA164 JQE164 JGI164 IWM164 IMQ164 ICU164 HSY164 HJC164 GZG164 GPK164 GFO164 FVS164 FLW164 FCA164 ESE164 EII164 DYM164 DOQ164 DEU164 CUY164 CLC164 CBG164 BRK164 BHO164 AXS164 ANW164 AEA164 UE164 AEA167 AEA169 ANW167 ANW169 AXS167 AXS169 BHO167 BHO169 BRK167 BRK169 CBG167 CBG169 CLC167 CLC169 CUY167 CUY169 DEU167 DEU169 DOQ167 DOQ169 DYM167 DYM169 EII167 EII169 ESE167 ESE169 FCA167 FCA169 FLW167 FLW169 FVS167 FVS169 GFO167 GFO169 GPK167 GPK169 GZG167 GZG169 HJC167 HJC169 HSY167 HSY169 ICU167 ICU169 IMQ167 IMQ169 IWM167 IWM169 JGI167 JGI169 JQE167 JQE169 KAA167 KAA169 KJW167 KJW169 KTS167 KTS169 LDO167 LDO169 LNK167 LNK169 LXG167 LXG169 MHC167 MHC169 MQY167 MQY169 NAU167 NAU169 NKQ167 NKQ169 NUM167 NUM169 OEI167 OEI169 OOE167 OOE169 OYA167 OYA169 PHW167 PHW169 PRS167 PRS169 QBO167 QBO169 QLK167 QLK169 QVG167 QVG169 RFC167 RFC169 ROY167 ROY169 RYU167 RYU169 SIQ167 SIQ169 SSM167 SSM169 TCI167 TCI169 TME167 TME169 TWA167 TWA169 UFW167 UFW169 UPS167 UPS169 UZO167 UZO169 VJK167 VJK169 VTG167 VTG169 WDC167 WDC169 WMY167 WMY169 WWU167 WWU169 KI167 KI169 UE169 AM152:AM169 UE167 BF196 ANY194:ANY197 BA244:BA262 AXZ45 BF254:BF256 WNE236:WNE243 AEG76 AOC76 AXY76 BHU76 BRQ76 CBM76 CLI76 CVE76 DFA76 DOW76 DYS76 EIO76 ESK76 FCG76 FMC76 FVY76 GFU76 GPQ76 GZM76 HJI76 HTE76 IDA76 IMW76 IWS76 JGO76 JQK76 KAG76 KKC76 KTY76 LDU76 LNQ76 LXM76 MHI76 MRE76 NBA76 NKW76 NUS76 OEO76 OOK76 OYG76 PIC76 PRY76 QBU76 QLQ76 QVM76 RFI76 RPE76 RZA76 SIW76 SSS76 TCO76 TMK76 TWG76 UGC76 UPY76 UZU76 VJQ76 VTM76 WDI76 WNE76 WXA76 KO76 BF76 BF36 AXZ36 KO40 UK40 BF40 AEG40 AOC40 AXY40 BHU40 BRQ40 CBM40 CLI40 CVE40 DFA40 DOW40 DYS40 EIO40 ESK40 FCG40 FMC40 FVY40 GFU40 GPQ40 GZM40 HJI40 HTE40 IDA40 IMW40 IWS40 JGO40 JQK40 KAG40 KKC40 KTY40 LDU40 LNQ40 LXM40 MHI40 MRE40 NBA40 NKW40 NUS40 OEO40 OOK40 OYG40 PIC40 PRY40 QBU40 QLQ40 QVM40 RFI40 RPE40 RZA40 SIW40 SSS40 TCO40 TMK40 TWG40 UGC40 UPY40 UZU40 VJQ40 VTM40 WDI40 WNE40 BF45 WDI236:WDI243 VTM236:VTM243 VJQ236:VJQ243 UZU236:UZU243 UPY236:UPY243 UGC236:UGC243 TWG236:TWG243 TMK236:TMK243 TCO236:TCO243 SSS236:SSS243 SIW236:SIW243 RZA236:RZA243 RPE236:RPE243 RFI236:RFI243 QVM236:QVM243 QLQ236:QLQ243 QBU236:QBU243 PRY236:PRY243 PIC236:PIC243 OYG236:OYG243 OOK236:OOK243 OEO236:OEO243 NUS236:NUS243 NKW236:NKW243 NBA236:NBA243 MRE236:MRE243 MHI236:MHI243 LXM236:LXM243 LNQ236:LNQ243 LDU236:LDU243 KTY236:KTY243 KKC236:KKC243 KAG236:KAG243 JQK236:JQK243 JGO236:JGO243 IWS236:IWS243 IMW236:IMW243 IDA236:IDA243 HTE236:HTE243 HJI236:HJI243 GZM236:GZM243 GPQ236:GPQ243 GFU236:GFU243 FVY236:FVY243 FMC236:FMC243 FCG236:FCG243 ESK236:ESK243 EIO236:EIO243 DYS236:DYS243 DOW236:DOW243 DFA236:DFA243 CVE236:CVE243 CLI236:CLI243 CBM236:CBM243 BRQ236:BRQ243 BHU236:BHU243 AXY236:AXY243 AOC236:AOC243 AEG236:AEG243 UK236:UK243 KO236:KO243 WXA236:WXA243 BA190:BA205 AXV224:AXV227 BHR224:BHR227 BRN224:BRN227 CBJ224:CBJ227 CLF224:CLF227 CVB224:CVB227 DEX224:DEX227 DOT224:DOT227 DYP224:DYP227 EIL224:EIL227 ESH224:ESH227 FCD224:FCD227 FLZ224:FLZ227 FVV224:FVV227 GFR224:GFR227 GPN224:GPN227 GZJ224:GZJ227 HJF224:HJF227 HTB224:HTB227 ICX224:ICX227 IMT224:IMT227 IWP224:IWP227 JGL224:JGL227 JQH224:JQH227 KAD224:KAD227 KJZ224:KJZ227 KTV224:KTV227 LDR224:LDR227 LNN224:LNN227 LXJ224:LXJ227 MHF224:MHF227 MRB224:MRB227 NAX224:NAX227 NKT224:NKT227 NUP224:NUP227 OEL224:OEL227 OOH224:OOH227 OYD224:OYD227 PHZ224:PHZ227 PRV224:PRV227 QBR224:QBR227 QLN224:QLN227 QVJ224:QVJ227 RFF224:RFF227 RPB224:RPB227 RYX224:RYX227 SIT224:SIT227 SSP224:SSP227 TCL224:TCL227 TMH224:TMH227 TWD224:TWD227 UFZ224:UFZ227 UPV224:UPV227 UZR224:UZR227 VJN224:VJN227 VTJ224:VTJ227 WDF224:WDF227 WNB224:WNB227 WWX224:WWX227 KL224:KL227 UH224:UH227 AED224:AED227 ANZ224:ANZ227 BA269:BA812">
      <formula1>12</formula1>
    </dataValidation>
    <dataValidation type="list" allowBlank="1" showInputMessage="1" showErrorMessage="1" sqref="AC65520:AC65543 JV65520:JV65543 TR65520:TR65543 ADN65520:ADN65543 ANJ65520:ANJ65543 AXF65520:AXF65543 BHB65520:BHB65543 BQX65520:BQX65543 CAT65520:CAT65543 CKP65520:CKP65543 CUL65520:CUL65543 DEH65520:DEH65543 DOD65520:DOD65543 DXZ65520:DXZ65543 EHV65520:EHV65543 ERR65520:ERR65543 FBN65520:FBN65543 FLJ65520:FLJ65543 FVF65520:FVF65543 GFB65520:GFB65543 GOX65520:GOX65543 GYT65520:GYT65543 HIP65520:HIP65543 HSL65520:HSL65543 ICH65520:ICH65543 IMD65520:IMD65543 IVZ65520:IVZ65543 JFV65520:JFV65543 JPR65520:JPR65543 JZN65520:JZN65543 KJJ65520:KJJ65543 KTF65520:KTF65543 LDB65520:LDB65543 LMX65520:LMX65543 LWT65520:LWT65543 MGP65520:MGP65543 MQL65520:MQL65543 NAH65520:NAH65543 NKD65520:NKD65543 NTZ65520:NTZ65543 ODV65520:ODV65543 ONR65520:ONR65543 OXN65520:OXN65543 PHJ65520:PHJ65543 PRF65520:PRF65543 QBB65520:QBB65543 QKX65520:QKX65543 QUT65520:QUT65543 REP65520:REP65543 ROL65520:ROL65543 RYH65520:RYH65543 SID65520:SID65543 SRZ65520:SRZ65543 TBV65520:TBV65543 TLR65520:TLR65543 TVN65520:TVN65543 UFJ65520:UFJ65543 UPF65520:UPF65543 UZB65520:UZB65543 VIX65520:VIX65543 VST65520:VST65543 WCP65520:WCP65543 WML65520:WML65543 WWH65520:WWH65543 AC131056:AC131079 JV131056:JV131079 TR131056:TR131079 ADN131056:ADN131079 ANJ131056:ANJ131079 AXF131056:AXF131079 BHB131056:BHB131079 BQX131056:BQX131079 CAT131056:CAT131079 CKP131056:CKP131079 CUL131056:CUL131079 DEH131056:DEH131079 DOD131056:DOD131079 DXZ131056:DXZ131079 EHV131056:EHV131079 ERR131056:ERR131079 FBN131056:FBN131079 FLJ131056:FLJ131079 FVF131056:FVF131079 GFB131056:GFB131079 GOX131056:GOX131079 GYT131056:GYT131079 HIP131056:HIP131079 HSL131056:HSL131079 ICH131056:ICH131079 IMD131056:IMD131079 IVZ131056:IVZ131079 JFV131056:JFV131079 JPR131056:JPR131079 JZN131056:JZN131079 KJJ131056:KJJ131079 KTF131056:KTF131079 LDB131056:LDB131079 LMX131056:LMX131079 LWT131056:LWT131079 MGP131056:MGP131079 MQL131056:MQL131079 NAH131056:NAH131079 NKD131056:NKD131079 NTZ131056:NTZ131079 ODV131056:ODV131079 ONR131056:ONR131079 OXN131056:OXN131079 PHJ131056:PHJ131079 PRF131056:PRF131079 QBB131056:QBB131079 QKX131056:QKX131079 QUT131056:QUT131079 REP131056:REP131079 ROL131056:ROL131079 RYH131056:RYH131079 SID131056:SID131079 SRZ131056:SRZ131079 TBV131056:TBV131079 TLR131056:TLR131079 TVN131056:TVN131079 UFJ131056:UFJ131079 UPF131056:UPF131079 UZB131056:UZB131079 VIX131056:VIX131079 VST131056:VST131079 WCP131056:WCP131079 WML131056:WML131079 WWH131056:WWH131079 AC196592:AC196615 JV196592:JV196615 TR196592:TR196615 ADN196592:ADN196615 ANJ196592:ANJ196615 AXF196592:AXF196615 BHB196592:BHB196615 BQX196592:BQX196615 CAT196592:CAT196615 CKP196592:CKP196615 CUL196592:CUL196615 DEH196592:DEH196615 DOD196592:DOD196615 DXZ196592:DXZ196615 EHV196592:EHV196615 ERR196592:ERR196615 FBN196592:FBN196615 FLJ196592:FLJ196615 FVF196592:FVF196615 GFB196592:GFB196615 GOX196592:GOX196615 GYT196592:GYT196615 HIP196592:HIP196615 HSL196592:HSL196615 ICH196592:ICH196615 IMD196592:IMD196615 IVZ196592:IVZ196615 JFV196592:JFV196615 JPR196592:JPR196615 JZN196592:JZN196615 KJJ196592:KJJ196615 KTF196592:KTF196615 LDB196592:LDB196615 LMX196592:LMX196615 LWT196592:LWT196615 MGP196592:MGP196615 MQL196592:MQL196615 NAH196592:NAH196615 NKD196592:NKD196615 NTZ196592:NTZ196615 ODV196592:ODV196615 ONR196592:ONR196615 OXN196592:OXN196615 PHJ196592:PHJ196615 PRF196592:PRF196615 QBB196592:QBB196615 QKX196592:QKX196615 QUT196592:QUT196615 REP196592:REP196615 ROL196592:ROL196615 RYH196592:RYH196615 SID196592:SID196615 SRZ196592:SRZ196615 TBV196592:TBV196615 TLR196592:TLR196615 TVN196592:TVN196615 UFJ196592:UFJ196615 UPF196592:UPF196615 UZB196592:UZB196615 VIX196592:VIX196615 VST196592:VST196615 WCP196592:WCP196615 WML196592:WML196615 WWH196592:WWH196615 AC262128:AC262151 JV262128:JV262151 TR262128:TR262151 ADN262128:ADN262151 ANJ262128:ANJ262151 AXF262128:AXF262151 BHB262128:BHB262151 BQX262128:BQX262151 CAT262128:CAT262151 CKP262128:CKP262151 CUL262128:CUL262151 DEH262128:DEH262151 DOD262128:DOD262151 DXZ262128:DXZ262151 EHV262128:EHV262151 ERR262128:ERR262151 FBN262128:FBN262151 FLJ262128:FLJ262151 FVF262128:FVF262151 GFB262128:GFB262151 GOX262128:GOX262151 GYT262128:GYT262151 HIP262128:HIP262151 HSL262128:HSL262151 ICH262128:ICH262151 IMD262128:IMD262151 IVZ262128:IVZ262151 JFV262128:JFV262151 JPR262128:JPR262151 JZN262128:JZN262151 KJJ262128:KJJ262151 KTF262128:KTF262151 LDB262128:LDB262151 LMX262128:LMX262151 LWT262128:LWT262151 MGP262128:MGP262151 MQL262128:MQL262151 NAH262128:NAH262151 NKD262128:NKD262151 NTZ262128:NTZ262151 ODV262128:ODV262151 ONR262128:ONR262151 OXN262128:OXN262151 PHJ262128:PHJ262151 PRF262128:PRF262151 QBB262128:QBB262151 QKX262128:QKX262151 QUT262128:QUT262151 REP262128:REP262151 ROL262128:ROL262151 RYH262128:RYH262151 SID262128:SID262151 SRZ262128:SRZ262151 TBV262128:TBV262151 TLR262128:TLR262151 TVN262128:TVN262151 UFJ262128:UFJ262151 UPF262128:UPF262151 UZB262128:UZB262151 VIX262128:VIX262151 VST262128:VST262151 WCP262128:WCP262151 WML262128:WML262151 WWH262128:WWH262151 AC327664:AC327687 JV327664:JV327687 TR327664:TR327687 ADN327664:ADN327687 ANJ327664:ANJ327687 AXF327664:AXF327687 BHB327664:BHB327687 BQX327664:BQX327687 CAT327664:CAT327687 CKP327664:CKP327687 CUL327664:CUL327687 DEH327664:DEH327687 DOD327664:DOD327687 DXZ327664:DXZ327687 EHV327664:EHV327687 ERR327664:ERR327687 FBN327664:FBN327687 FLJ327664:FLJ327687 FVF327664:FVF327687 GFB327664:GFB327687 GOX327664:GOX327687 GYT327664:GYT327687 HIP327664:HIP327687 HSL327664:HSL327687 ICH327664:ICH327687 IMD327664:IMD327687 IVZ327664:IVZ327687 JFV327664:JFV327687 JPR327664:JPR327687 JZN327664:JZN327687 KJJ327664:KJJ327687 KTF327664:KTF327687 LDB327664:LDB327687 LMX327664:LMX327687 LWT327664:LWT327687 MGP327664:MGP327687 MQL327664:MQL327687 NAH327664:NAH327687 NKD327664:NKD327687 NTZ327664:NTZ327687 ODV327664:ODV327687 ONR327664:ONR327687 OXN327664:OXN327687 PHJ327664:PHJ327687 PRF327664:PRF327687 QBB327664:QBB327687 QKX327664:QKX327687 QUT327664:QUT327687 REP327664:REP327687 ROL327664:ROL327687 RYH327664:RYH327687 SID327664:SID327687 SRZ327664:SRZ327687 TBV327664:TBV327687 TLR327664:TLR327687 TVN327664:TVN327687 UFJ327664:UFJ327687 UPF327664:UPF327687 UZB327664:UZB327687 VIX327664:VIX327687 VST327664:VST327687 WCP327664:WCP327687 WML327664:WML327687 WWH327664:WWH327687 AC393200:AC393223 JV393200:JV393223 TR393200:TR393223 ADN393200:ADN393223 ANJ393200:ANJ393223 AXF393200:AXF393223 BHB393200:BHB393223 BQX393200:BQX393223 CAT393200:CAT393223 CKP393200:CKP393223 CUL393200:CUL393223 DEH393200:DEH393223 DOD393200:DOD393223 DXZ393200:DXZ393223 EHV393200:EHV393223 ERR393200:ERR393223 FBN393200:FBN393223 FLJ393200:FLJ393223 FVF393200:FVF393223 GFB393200:GFB393223 GOX393200:GOX393223 GYT393200:GYT393223 HIP393200:HIP393223 HSL393200:HSL393223 ICH393200:ICH393223 IMD393200:IMD393223 IVZ393200:IVZ393223 JFV393200:JFV393223 JPR393200:JPR393223 JZN393200:JZN393223 KJJ393200:KJJ393223 KTF393200:KTF393223 LDB393200:LDB393223 LMX393200:LMX393223 LWT393200:LWT393223 MGP393200:MGP393223 MQL393200:MQL393223 NAH393200:NAH393223 NKD393200:NKD393223 NTZ393200:NTZ393223 ODV393200:ODV393223 ONR393200:ONR393223 OXN393200:OXN393223 PHJ393200:PHJ393223 PRF393200:PRF393223 QBB393200:QBB393223 QKX393200:QKX393223 QUT393200:QUT393223 REP393200:REP393223 ROL393200:ROL393223 RYH393200:RYH393223 SID393200:SID393223 SRZ393200:SRZ393223 TBV393200:TBV393223 TLR393200:TLR393223 TVN393200:TVN393223 UFJ393200:UFJ393223 UPF393200:UPF393223 UZB393200:UZB393223 VIX393200:VIX393223 VST393200:VST393223 WCP393200:WCP393223 WML393200:WML393223 WWH393200:WWH393223 AC458736:AC458759 JV458736:JV458759 TR458736:TR458759 ADN458736:ADN458759 ANJ458736:ANJ458759 AXF458736:AXF458759 BHB458736:BHB458759 BQX458736:BQX458759 CAT458736:CAT458759 CKP458736:CKP458759 CUL458736:CUL458759 DEH458736:DEH458759 DOD458736:DOD458759 DXZ458736:DXZ458759 EHV458736:EHV458759 ERR458736:ERR458759 FBN458736:FBN458759 FLJ458736:FLJ458759 FVF458736:FVF458759 GFB458736:GFB458759 GOX458736:GOX458759 GYT458736:GYT458759 HIP458736:HIP458759 HSL458736:HSL458759 ICH458736:ICH458759 IMD458736:IMD458759 IVZ458736:IVZ458759 JFV458736:JFV458759 JPR458736:JPR458759 JZN458736:JZN458759 KJJ458736:KJJ458759 KTF458736:KTF458759 LDB458736:LDB458759 LMX458736:LMX458759 LWT458736:LWT458759 MGP458736:MGP458759 MQL458736:MQL458759 NAH458736:NAH458759 NKD458736:NKD458759 NTZ458736:NTZ458759 ODV458736:ODV458759 ONR458736:ONR458759 OXN458736:OXN458759 PHJ458736:PHJ458759 PRF458736:PRF458759 QBB458736:QBB458759 QKX458736:QKX458759 QUT458736:QUT458759 REP458736:REP458759 ROL458736:ROL458759 RYH458736:RYH458759 SID458736:SID458759 SRZ458736:SRZ458759 TBV458736:TBV458759 TLR458736:TLR458759 TVN458736:TVN458759 UFJ458736:UFJ458759 UPF458736:UPF458759 UZB458736:UZB458759 VIX458736:VIX458759 VST458736:VST458759 WCP458736:WCP458759 WML458736:WML458759 WWH458736:WWH458759 AC524272:AC524295 JV524272:JV524295 TR524272:TR524295 ADN524272:ADN524295 ANJ524272:ANJ524295 AXF524272:AXF524295 BHB524272:BHB524295 BQX524272:BQX524295 CAT524272:CAT524295 CKP524272:CKP524295 CUL524272:CUL524295 DEH524272:DEH524295 DOD524272:DOD524295 DXZ524272:DXZ524295 EHV524272:EHV524295 ERR524272:ERR524295 FBN524272:FBN524295 FLJ524272:FLJ524295 FVF524272:FVF524295 GFB524272:GFB524295 GOX524272:GOX524295 GYT524272:GYT524295 HIP524272:HIP524295 HSL524272:HSL524295 ICH524272:ICH524295 IMD524272:IMD524295 IVZ524272:IVZ524295 JFV524272:JFV524295 JPR524272:JPR524295 JZN524272:JZN524295 KJJ524272:KJJ524295 KTF524272:KTF524295 LDB524272:LDB524295 LMX524272:LMX524295 LWT524272:LWT524295 MGP524272:MGP524295 MQL524272:MQL524295 NAH524272:NAH524295 NKD524272:NKD524295 NTZ524272:NTZ524295 ODV524272:ODV524295 ONR524272:ONR524295 OXN524272:OXN524295 PHJ524272:PHJ524295 PRF524272:PRF524295 QBB524272:QBB524295 QKX524272:QKX524295 QUT524272:QUT524295 REP524272:REP524295 ROL524272:ROL524295 RYH524272:RYH524295 SID524272:SID524295 SRZ524272:SRZ524295 TBV524272:TBV524295 TLR524272:TLR524295 TVN524272:TVN524295 UFJ524272:UFJ524295 UPF524272:UPF524295 UZB524272:UZB524295 VIX524272:VIX524295 VST524272:VST524295 WCP524272:WCP524295 WML524272:WML524295 WWH524272:WWH524295 AC589808:AC589831 JV589808:JV589831 TR589808:TR589831 ADN589808:ADN589831 ANJ589808:ANJ589831 AXF589808:AXF589831 BHB589808:BHB589831 BQX589808:BQX589831 CAT589808:CAT589831 CKP589808:CKP589831 CUL589808:CUL589831 DEH589808:DEH589831 DOD589808:DOD589831 DXZ589808:DXZ589831 EHV589808:EHV589831 ERR589808:ERR589831 FBN589808:FBN589831 FLJ589808:FLJ589831 FVF589808:FVF589831 GFB589808:GFB589831 GOX589808:GOX589831 GYT589808:GYT589831 HIP589808:HIP589831 HSL589808:HSL589831 ICH589808:ICH589831 IMD589808:IMD589831 IVZ589808:IVZ589831 JFV589808:JFV589831 JPR589808:JPR589831 JZN589808:JZN589831 KJJ589808:KJJ589831 KTF589808:KTF589831 LDB589808:LDB589831 LMX589808:LMX589831 LWT589808:LWT589831 MGP589808:MGP589831 MQL589808:MQL589831 NAH589808:NAH589831 NKD589808:NKD589831 NTZ589808:NTZ589831 ODV589808:ODV589831 ONR589808:ONR589831 OXN589808:OXN589831 PHJ589808:PHJ589831 PRF589808:PRF589831 QBB589808:QBB589831 QKX589808:QKX589831 QUT589808:QUT589831 REP589808:REP589831 ROL589808:ROL589831 RYH589808:RYH589831 SID589808:SID589831 SRZ589808:SRZ589831 TBV589808:TBV589831 TLR589808:TLR589831 TVN589808:TVN589831 UFJ589808:UFJ589831 UPF589808:UPF589831 UZB589808:UZB589831 VIX589808:VIX589831 VST589808:VST589831 WCP589808:WCP589831 WML589808:WML589831 WWH589808:WWH589831 AC655344:AC655367 JV655344:JV655367 TR655344:TR655367 ADN655344:ADN655367 ANJ655344:ANJ655367 AXF655344:AXF655367 BHB655344:BHB655367 BQX655344:BQX655367 CAT655344:CAT655367 CKP655344:CKP655367 CUL655344:CUL655367 DEH655344:DEH655367 DOD655344:DOD655367 DXZ655344:DXZ655367 EHV655344:EHV655367 ERR655344:ERR655367 FBN655344:FBN655367 FLJ655344:FLJ655367 FVF655344:FVF655367 GFB655344:GFB655367 GOX655344:GOX655367 GYT655344:GYT655367 HIP655344:HIP655367 HSL655344:HSL655367 ICH655344:ICH655367 IMD655344:IMD655367 IVZ655344:IVZ655367 JFV655344:JFV655367 JPR655344:JPR655367 JZN655344:JZN655367 KJJ655344:KJJ655367 KTF655344:KTF655367 LDB655344:LDB655367 LMX655344:LMX655367 LWT655344:LWT655367 MGP655344:MGP655367 MQL655344:MQL655367 NAH655344:NAH655367 NKD655344:NKD655367 NTZ655344:NTZ655367 ODV655344:ODV655367 ONR655344:ONR655367 OXN655344:OXN655367 PHJ655344:PHJ655367 PRF655344:PRF655367 QBB655344:QBB655367 QKX655344:QKX655367 QUT655344:QUT655367 REP655344:REP655367 ROL655344:ROL655367 RYH655344:RYH655367 SID655344:SID655367 SRZ655344:SRZ655367 TBV655344:TBV655367 TLR655344:TLR655367 TVN655344:TVN655367 UFJ655344:UFJ655367 UPF655344:UPF655367 UZB655344:UZB655367 VIX655344:VIX655367 VST655344:VST655367 WCP655344:WCP655367 WML655344:WML655367 WWH655344:WWH655367 AC720880:AC720903 JV720880:JV720903 TR720880:TR720903 ADN720880:ADN720903 ANJ720880:ANJ720903 AXF720880:AXF720903 BHB720880:BHB720903 BQX720880:BQX720903 CAT720880:CAT720903 CKP720880:CKP720903 CUL720880:CUL720903 DEH720880:DEH720903 DOD720880:DOD720903 DXZ720880:DXZ720903 EHV720880:EHV720903 ERR720880:ERR720903 FBN720880:FBN720903 FLJ720880:FLJ720903 FVF720880:FVF720903 GFB720880:GFB720903 GOX720880:GOX720903 GYT720880:GYT720903 HIP720880:HIP720903 HSL720880:HSL720903 ICH720880:ICH720903 IMD720880:IMD720903 IVZ720880:IVZ720903 JFV720880:JFV720903 JPR720880:JPR720903 JZN720880:JZN720903 KJJ720880:KJJ720903 KTF720880:KTF720903 LDB720880:LDB720903 LMX720880:LMX720903 LWT720880:LWT720903 MGP720880:MGP720903 MQL720880:MQL720903 NAH720880:NAH720903 NKD720880:NKD720903 NTZ720880:NTZ720903 ODV720880:ODV720903 ONR720880:ONR720903 OXN720880:OXN720903 PHJ720880:PHJ720903 PRF720880:PRF720903 QBB720880:QBB720903 QKX720880:QKX720903 QUT720880:QUT720903 REP720880:REP720903 ROL720880:ROL720903 RYH720880:RYH720903 SID720880:SID720903 SRZ720880:SRZ720903 TBV720880:TBV720903 TLR720880:TLR720903 TVN720880:TVN720903 UFJ720880:UFJ720903 UPF720880:UPF720903 UZB720880:UZB720903 VIX720880:VIX720903 VST720880:VST720903 WCP720880:WCP720903 WML720880:WML720903 WWH720880:WWH720903 AC786416:AC786439 JV786416:JV786439 TR786416:TR786439 ADN786416:ADN786439 ANJ786416:ANJ786439 AXF786416:AXF786439 BHB786416:BHB786439 BQX786416:BQX786439 CAT786416:CAT786439 CKP786416:CKP786439 CUL786416:CUL786439 DEH786416:DEH786439 DOD786416:DOD786439 DXZ786416:DXZ786439 EHV786416:EHV786439 ERR786416:ERR786439 FBN786416:FBN786439 FLJ786416:FLJ786439 FVF786416:FVF786439 GFB786416:GFB786439 GOX786416:GOX786439 GYT786416:GYT786439 HIP786416:HIP786439 HSL786416:HSL786439 ICH786416:ICH786439 IMD786416:IMD786439 IVZ786416:IVZ786439 JFV786416:JFV786439 JPR786416:JPR786439 JZN786416:JZN786439 KJJ786416:KJJ786439 KTF786416:KTF786439 LDB786416:LDB786439 LMX786416:LMX786439 LWT786416:LWT786439 MGP786416:MGP786439 MQL786416:MQL786439 NAH786416:NAH786439 NKD786416:NKD786439 NTZ786416:NTZ786439 ODV786416:ODV786439 ONR786416:ONR786439 OXN786416:OXN786439 PHJ786416:PHJ786439 PRF786416:PRF786439 QBB786416:QBB786439 QKX786416:QKX786439 QUT786416:QUT786439 REP786416:REP786439 ROL786416:ROL786439 RYH786416:RYH786439 SID786416:SID786439 SRZ786416:SRZ786439 TBV786416:TBV786439 TLR786416:TLR786439 TVN786416:TVN786439 UFJ786416:UFJ786439 UPF786416:UPF786439 UZB786416:UZB786439 VIX786416:VIX786439 VST786416:VST786439 WCP786416:WCP786439 WML786416:WML786439 WWH786416:WWH786439 AC851952:AC851975 JV851952:JV851975 TR851952:TR851975 ADN851952:ADN851975 ANJ851952:ANJ851975 AXF851952:AXF851975 BHB851952:BHB851975 BQX851952:BQX851975 CAT851952:CAT851975 CKP851952:CKP851975 CUL851952:CUL851975 DEH851952:DEH851975 DOD851952:DOD851975 DXZ851952:DXZ851975 EHV851952:EHV851975 ERR851952:ERR851975 FBN851952:FBN851975 FLJ851952:FLJ851975 FVF851952:FVF851975 GFB851952:GFB851975 GOX851952:GOX851975 GYT851952:GYT851975 HIP851952:HIP851975 HSL851952:HSL851975 ICH851952:ICH851975 IMD851952:IMD851975 IVZ851952:IVZ851975 JFV851952:JFV851975 JPR851952:JPR851975 JZN851952:JZN851975 KJJ851952:KJJ851975 KTF851952:KTF851975 LDB851952:LDB851975 LMX851952:LMX851975 LWT851952:LWT851975 MGP851952:MGP851975 MQL851952:MQL851975 NAH851952:NAH851975 NKD851952:NKD851975 NTZ851952:NTZ851975 ODV851952:ODV851975 ONR851952:ONR851975 OXN851952:OXN851975 PHJ851952:PHJ851975 PRF851952:PRF851975 QBB851952:QBB851975 QKX851952:QKX851975 QUT851952:QUT851975 REP851952:REP851975 ROL851952:ROL851975 RYH851952:RYH851975 SID851952:SID851975 SRZ851952:SRZ851975 TBV851952:TBV851975 TLR851952:TLR851975 TVN851952:TVN851975 UFJ851952:UFJ851975 UPF851952:UPF851975 UZB851952:UZB851975 VIX851952:VIX851975 VST851952:VST851975 WCP851952:WCP851975 WML851952:WML851975 WWH851952:WWH851975 AC917488:AC917511 JV917488:JV917511 TR917488:TR917511 ADN917488:ADN917511 ANJ917488:ANJ917511 AXF917488:AXF917511 BHB917488:BHB917511 BQX917488:BQX917511 CAT917488:CAT917511 CKP917488:CKP917511 CUL917488:CUL917511 DEH917488:DEH917511 DOD917488:DOD917511 DXZ917488:DXZ917511 EHV917488:EHV917511 ERR917488:ERR917511 FBN917488:FBN917511 FLJ917488:FLJ917511 FVF917488:FVF917511 GFB917488:GFB917511 GOX917488:GOX917511 GYT917488:GYT917511 HIP917488:HIP917511 HSL917488:HSL917511 ICH917488:ICH917511 IMD917488:IMD917511 IVZ917488:IVZ917511 JFV917488:JFV917511 JPR917488:JPR917511 JZN917488:JZN917511 KJJ917488:KJJ917511 KTF917488:KTF917511 LDB917488:LDB917511 LMX917488:LMX917511 LWT917488:LWT917511 MGP917488:MGP917511 MQL917488:MQL917511 NAH917488:NAH917511 NKD917488:NKD917511 NTZ917488:NTZ917511 ODV917488:ODV917511 ONR917488:ONR917511 OXN917488:OXN917511 PHJ917488:PHJ917511 PRF917488:PRF917511 QBB917488:QBB917511 QKX917488:QKX917511 QUT917488:QUT917511 REP917488:REP917511 ROL917488:ROL917511 RYH917488:RYH917511 SID917488:SID917511 SRZ917488:SRZ917511 TBV917488:TBV917511 TLR917488:TLR917511 TVN917488:TVN917511 UFJ917488:UFJ917511 UPF917488:UPF917511 UZB917488:UZB917511 VIX917488:VIX917511 VST917488:VST917511 WCP917488:WCP917511 WML917488:WML917511 WWH917488:WWH917511 AC983024:AC983047 JV983024:JV983047 TR983024:TR983047 ADN983024:ADN983047 ANJ983024:ANJ983047 AXF983024:AXF983047 BHB983024:BHB983047 BQX983024:BQX983047 CAT983024:CAT983047 CKP983024:CKP983047 CUL983024:CUL983047 DEH983024:DEH983047 DOD983024:DOD983047 DXZ983024:DXZ983047 EHV983024:EHV983047 ERR983024:ERR983047 FBN983024:FBN983047 FLJ983024:FLJ983047 FVF983024:FVF983047 GFB983024:GFB983047 GOX983024:GOX983047 GYT983024:GYT983047 HIP983024:HIP983047 HSL983024:HSL983047 ICH983024:ICH983047 IMD983024:IMD983047 IVZ983024:IVZ983047 JFV983024:JFV983047 JPR983024:JPR983047 JZN983024:JZN983047 KJJ983024:KJJ983047 KTF983024:KTF983047 LDB983024:LDB983047 LMX983024:LMX983047 LWT983024:LWT983047 MGP983024:MGP983047 MQL983024:MQL983047 NAH983024:NAH983047 NKD983024:NKD983047 NTZ983024:NTZ983047 ODV983024:ODV983047 ONR983024:ONR983047 OXN983024:OXN983047 PHJ983024:PHJ983047 PRF983024:PRF983047 QBB983024:QBB983047 QKX983024:QKX983047 QUT983024:QUT983047 REP983024:REP983047 ROL983024:ROL983047 RYH983024:RYH983047 SID983024:SID983047 SRZ983024:SRZ983047 TBV983024:TBV983047 TLR983024:TLR983047 TVN983024:TVN983047 UFJ983024:UFJ983047 UPF983024:UPF983047 UZB983024:UZB983047 VIX983024:VIX983047 VST983024:VST983047 WCP983024:WCP983047 WML983024:WML983047 WWH983024:WWH983047 WCJ92 VSN92 VIR92 UYV92 UOZ92 UFD92 TVH92 TLL92 TBP92 SRT92 SHX92 RYB92 ROF92 REJ92 QUN92 QKR92 QAV92 PQZ92 PHD92 OXH92 ONL92 ODP92 NTT92 NJX92 NAB92 MQF92 MGJ92 LWN92 LMR92 LCV92 KSZ92 KJD92 JZH92 JPL92 JFP92 IVT92 ILX92 ICB92 HSF92 HIJ92 GYN92 GOR92 GEV92 FUZ92 FLD92 FBH92 ERL92 EHP92 DXT92 DNX92 DEB92 CUF92 CKJ92 CAN92 BQR92 BGV92 AWZ92 AND92 ADH92 TL92 JP92 WWB92 WBY93 WLU93 WMF92 VSC93 VIG93 UYK93 UOO93 UES93 TUW93 TLA93 TBE93 SRI93 SHM93 RXQ93 RNU93 RDY93 QUC93 QKG93 QAK93 PQO93 PGS93 OWW93 ONA93 ODE93 NTI93 NJM93 MZQ93 MPU93 MFY93 LWC93 LMG93 LCK93 KSO93 KIS93 JYW93 JPA93 JFE93 IVI93 ILM93 IBQ93 HRU93 HHY93 GYC93 GOG93 GEK93 FUO93 FKS93 FAW93 ERA93 EHE93 DXI93 DNM93 DDQ93 CTU93 CJY93 CAC93 BQG93 BGK93 AWO93 AMS93 ACW93 TA93 JE93 WVQ93 WWJ91 JX91 TT91 ADP91 ANL91 AXH91 BHD91 BQZ91 CAV91 CKR91 CUN91 DEJ91 DOF91 DYB91 EHX91 ERT91 FBP91 FLL91 FVH91 GFD91 GOZ91 GYV91 HIR91 HSN91 ICJ91 IMF91 IWB91 JFX91 JPT91 JZP91 KJL91 KTH91 LDD91 LMZ91 LWV91 MGR91 MQN91 NAJ91 NKF91 NUB91 ODX91 ONT91 OXP91 PHL91 PRH91 QBD91 QKZ91 QUV91 RER91 RON91 RYJ91 SIF91 SSB91 TBX91 TLT91 TVP91 UFL91 UPH91 UZD91 VIZ91 VSV91 WCR91 WMN91 AC171:AC193 AB98:AB99 AC140:AC141 AC203:AC205 WMP153 WWL153 JZ153 TV153 ADR153 ANN153 AXJ153 BHF153 BRB153 CAX153 CKT153 CUP153 DEL153 DOH153 DYD153 EHZ153 ERV153 FBR153 FLN153 FVJ153 GFF153 GPB153 GYX153 HIT153 HSP153 ICL153 IMH153 IWD153 JFZ153 JPV153 JZR153 KJN153 KTJ153 LDF153 LNB153 LWX153 MGT153 MQP153 NAL153 NKH153 NUD153 ODZ153 ONV153 OXR153 PHN153 PRJ153 QBF153 QLB153 QUX153 RET153 ROP153 RYL153 SIH153 SSD153 TBZ153 TLV153 TVR153 UFN153 UPJ153 UZF153 VJB153 VSX153 WCT153 WMP156 WWL156 JZ156 TV156 ADR156 ANN156 AXJ156 BHF156 BRB156 CAX156 CKT156 CUP156 DEL156 DOH156 DYD156 EHZ156 ERV156 FBR156 FLN156 FVJ156 GFF156 GPB156 GYX156 HIT156 HSP156 ICL156 IMH156 IWD156 JFZ156 JPV156 JZR156 KJN156 KTJ156 LDF156 LNB156 LWX156 MGT156 MQP156 NAL156 NKH156 NUD156 ODZ156 ONV156 OXR156 PHN156 PRJ156 QBF156 QLB156 QUX156 RET156 ROP156 RYL156 SIH156 SSD156 TBZ156 TLV156 TVR156 UFN156 UPJ156 UZF156 VJB156 VSX156 WCT156 WMP159 WWL159 JZ159 TV159 ADR159 ANN159 AXJ159 BHF159 BRB159 CAX159 CKT159 CUP159 DEL159 DOH159 DYD159 EHZ159 ERV159 FBR159 FLN159 FVJ159 GFF159 GPB159 GYX159 HIT159 HSP159 ICL159 IMH159 IWD159 JFZ159 JPV159 JZR159 KJN159 KTJ159 LDF159 LNB159 LWX159 MGT159 MQP159 NAL159 NKH159 NUD159 ODZ159 ONV159 OXR159 PHN159 PRJ159 QBF159 QLB159 QUX159 RET159 ROP159 RYL159 SIH159 SSD159 TBZ159 TLV159 TVR159 UFN159 UPJ159 UZF159 VJB159 VSX159 WCT159 WMP162 WWL162 JZ162 TV162 ADR162 ANN162 AXJ162 BHF162 BRB162 CAX162 CKT162 CUP162 DEL162 DOH162 DYD162 EHZ162 ERV162 FBR162 FLN162 FVJ162 GFF162 GPB162 GYX162 HIT162 HSP162 ICL162 IMH162 IWD162 JFZ162 JPV162 JZR162 KJN162 KTJ162 LDF162 LNB162 LWX162 MGT162 MQP162 NAL162 NKH162 NUD162 ODZ162 ONV162 OXR162 PHN162 PRJ162 QBF162 QLB162 QUX162 RET162 ROP162 RYL162 SIH162 SSD162 TBZ162 TLV162 TVR162 UFN162 UPJ162 UZF162 VJB162 VSX162 WCT162 WMP165 WWL165 JZ165 TV165 ADR165 ANN165 AXJ165 BHF165 BRB165 CAX165 CKT165 CUP165 DEL165 DOH165 DYD165 EHZ165 ERV165 FBR165 FLN165 FVJ165 GFF165 GPB165 GYX165 HIT165 HSP165 ICL165 IMH165 IWD165 JFZ165 JPV165 JZR165 KJN165 KTJ165 LDF165 LNB165 LWX165 MGT165 MQP165 NAL165 NKH165 NUD165 ODZ165 ONV165 OXR165 PHN165 PRJ165 QBF165 QLB165 QUX165 RET165 ROP165 RYL165 SIH165 SSD165 TBZ165 TLV165 TVR165 UFN165 UPJ165 UZF165 VJB165 VSX165 WCT165 JZ168 TV168 ADR168 ANN168 AXJ168 BHF168 BRB168 CAX168 CKT168 CUP168 DEL168 DOH168 DYD168 EHZ168 ERV168 FBR168 FLN168 FVJ168 GFF168 GPB168 GYX168 HIT168 HSP168 ICL168 IMH168 IWD168 JFZ168 JPV168 JZR168 KJN168 KTJ168 LDF168 LNB168 LWX168 MGT168 MQP168 NAL168 NKH168 NUD168 ODZ168 ONV168 OXR168 PHN168 PRJ168 QBF168 QLB168 QUX168 RET168 ROP168 RYL168 SIH168 SSD168 TBZ168 TLV168 TVR168 UFN168 UPJ168 UZF168 VJB168 VSX168 WCT168 WMP168 AC114 WMR228 KB228 TX228 ADT228 ANP228 AXL228 BHH228 BRD228 CAZ228 CKV228 CUR228 DEN228 DOJ228 DYF228 EIB228 ERX228 FBT228 FLP228 FVL228 GFH228 GPD228 GYZ228 HIV228 HSR228 ICN228 IMJ228 IWF228 JGB228 JPX228 JZT228 KJP228 KTL228 LDH228 LND228 LWZ228 MGV228 MQR228 NAN228 NKJ228 NUF228 OEB228 ONX228 OXT228 PHP228 PRL228 QBH228 QLD228 QUZ228 REV228 ROR228 RYN228 SIJ228 SSF228 TCB228 TLX228 TVT228 UFP228 UPL228 UZH228 VJD228 VSZ228 WCV228 AE228 WWN228 KB230:KB233 TX230:TX233 ADT230:ADT233 ANP230:ANP233 AXL230:AXL233 BHH230:BHH233 BRD230:BRD233 CAZ230:CAZ233 CKV230:CKV233 CUR230:CUR233 DEN230:DEN233 DOJ230:DOJ233 DYF230:DYF233 EIB230:EIB233 ERX230:ERX233 FBT230:FBT233 FLP230:FLP233 FVL230:FVL233 GFH230:GFH233 GPD230:GPD233 GYZ230:GYZ233 HIV230:HIV233 HSR230:HSR233 ICN230:ICN233 IMJ230:IMJ233 IWF230:IWF233 JGB230:JGB233 JPX230:JPX233 JZT230:JZT233 KJP230:KJP233 KTL230:KTL233 LDH230:LDH233 LND230:LND233 LWZ230:LWZ233 MGV230:MGV233 MQR230:MQR233 NAN230:NAN233 NKJ230:NKJ233 NUF230:NUF233 OEB230:OEB233 ONX230:ONX233 OXT230:OXT233 PHP230:PHP233 PRL230:PRL233 QBH230:QBH233 QLD230:QLD233 QUZ230:QUZ233 REV230:REV233 ROR230:ROR233 RYN230:RYN233 SIJ230:SIJ233 SSF230:SSF233 TCB230:TCB233 TLX230:TLX233 TVT230:TVT233 UFP230:UFP233 UPL230:UPL233 UZH230:UZH233 VJD230:VJD233 VSZ230:VSZ233 WCV230:WCV233 AE230:AE233 WWN230:WWN233 WMR230:WMR233 WWL168 AC207:AC211 WMQ271 WCU271 VSY271 VJC271 UZG271 UPK271 UFO271 TVS271 TLW271 TCA271 SSE271 SII271 RYM271 ROQ271 REU271 QUY271 QLC271 QBG271 PRK271 PHO271 OXS271 ONW271 OEA271 NUE271 NKI271 NAM271 MQQ271 MGU271 LWY271 LNC271 LDG271 KTK271 KJO271 JZS271 JPW271 JGA271 IWE271 IMI271 ICM271 HSQ271 HIU271 GYY271 GPC271 GFG271 FVK271 FLO271 FBS271 ERW271 EIA271 DYE271 DOI271 DEM271 CUQ271 CKU271 CAY271 BRC271 BHG271 AXK271 ANO271 ADS271 TW271 KA271 AE271 AC248:AC262 KA155 TW155 ADS155 ANO155 AXK155 BHG155 BRC155 CAY155 CKU155 CUQ155 DEM155 DOI155 DYE155 EIA155 ERW155 FBS155 FLO155 FVK155 GFG155 GPC155 GYY155 HIU155 HSQ155 ICM155 IMI155 IWE155 JGA155 JPW155 JZS155 KJO155 KTK155 LDG155 LNC155 LWY155 MGU155 MQQ155 NAM155 NKI155 NUE155 OEA155 ONW155 OXS155 PHO155 PRK155 QBG155 QLC155 QUY155 REU155 ROQ155 RYM155 SII155 SSE155 TCA155 TLW155 TVS155 UFO155 UPK155 UZG155 VJC155 VSY155 WCU155 WMQ155 WWM155 WWM158 WMQ158 WCU158 VSY158 VJC158 UZG158 UPK158 UFO158 TVS158 TLW158 TCA158 SSE158 SII158 RYM158 ROQ158 REU158 QUY158 QLC158 QBG158 PRK158 PHO158 OXS158 ONW158 OEA158 NUE158 NKI158 NAM158 MQQ158 MGU158 LWY158 LNC158 LDG158 KTK158 KJO158 JZS158 JPW158 JGA158 IWE158 IMI158 ICM158 HSQ158 HIU158 GYY158 GPC158 GFG158 FVK158 FLO158 FBS158 ERW158 EIA158 DYE158 DOI158 DEM158 CUQ158 CKU158 CAY158 BRC158 BHG158 AXK158 ANO158 ADS158 TW158 KA158 TW161 ADS161 ANO161 AXK161 BHG161 BRC161 CAY161 CKU161 CUQ161 DEM161 DOI161 DYE161 EIA161 ERW161 FBS161 FLO161 FVK161 GFG161 GPC161 GYY161 HIU161 HSQ161 ICM161 IMI161 IWE161 JGA161 JPW161 JZS161 KJO161 KTK161 LDG161 LNC161 LWY161 MGU161 MQQ161 NAM161 NKI161 NUE161 OEA161 ONW161 OXS161 PHO161 PRK161 QBG161 QLC161 QUY161 REU161 ROQ161 RYM161 SII161 SSE161 TCA161 TLW161 TVS161 UFO161 UPK161 UZG161 VJC161 VSY161 WCU161 WMQ161 WWM161 KA161 KA164 WWM164 WMQ164 WCU164 VSY164 VJC164 UZG164 UPK164 UFO164 TVS164 TLW164 TCA164 SSE164 SII164 RYM164 ROQ164 REU164 QUY164 QLC164 QBG164 PRK164 PHO164 OXS164 ONW164 OEA164 NUE164 NKI164 NAM164 MQQ164 MGU164 LWY164 LNC164 LDG164 KTK164 KJO164 JZS164 JPW164 JGA164 IWE164 IMI164 ICM164 HSQ164 HIU164 GYY164 GPC164 GFG164 FVK164 FLO164 FBS164 ERW164 EIA164 DYE164 DOI164 DEM164 CUQ164 CKU164 CAY164 BRC164 BHG164 AXK164 ANO164 ADS164 TW164 ADS167 ADS169 ANO167 ANO169 AXK167 AXK169 BHG167 BHG169 BRC167 BRC169 CAY167 CAY169 CKU167 CKU169 CUQ167 CUQ169 DEM167 DEM169 DOI167 DOI169 DYE167 DYE169 EIA167 EIA169 ERW167 ERW169 FBS167 FBS169 FLO167 FLO169 FVK167 FVK169 GFG167 GFG169 GPC167 GPC169 GYY167 GYY169 HIU167 HIU169 HSQ167 HSQ169 ICM167 ICM169 IMI167 IMI169 IWE167 IWE169 JGA167 JGA169 JPW167 JPW169 JZS167 JZS169 KJO167 KJO169 KTK167 KTK169 LDG167 LDG169 LNC167 LNC169 LWY167 LWY169 MGU167 MGU169 MQQ167 MQQ169 NAM167 NAM169 NKI167 NKI169 NUE167 NUE169 OEA167 OEA169 ONW167 ONW169 OXS167 OXS169 PHO167 PHO169 PRK167 PRK169 QBG167 QBG169 QLC167 QLC169 QUY167 QUY169 REU167 REU169 ROQ167 ROQ169 RYM167 RYM169 SII167 SII169 SSE167 SSE169 TCA167 TCA169 TLW167 TLW169 TVS167 TVS169 UFO167 UFO169 UPK167 UPK169 UZG167 UZG169 VJC167 VJC169 VSY167 VSY169 WCU167 WCU169 WMQ167 WMQ169 WWM167 WWM169 KA167 KA169 TW169 AE152:AE169 TW167 WWM271">
      <formula1>НДС</formula1>
    </dataValidation>
    <dataValidation type="custom" allowBlank="1" showInputMessage="1" showErrorMessage="1" sqref="AH189:AI189 AL189:AS189 AD189:AE189 AD145:AE145 AL145:AM145 AL142:AM142 AP202:AS202 AD202:AE202 AH201:AI202 AD201:AF201 AL201:AM202 AP201:AQ201 AD209 AH209 AL209:AS209 AD192 AH192 AL192:AS192 AL257:AS257 AH257:AH259 AL258:AM259 AP258:AS259 AD257:AD259">
      <formula1>#REF!*#REF!</formula1>
    </dataValidation>
    <dataValidation type="list" allowBlank="1" showInputMessage="1" sqref="KUA102:KUA105 LXJ106:LXJ109 MHF106:MHF109 MRB106:MRB109 NAX106:NAX109 NKT106:NKT109 NUP106:NUP109 OEL106:OEL109 OOH106:OOH109 OYD106:OYD109 PHZ106:PHZ109 PRV106:PRV109 QBR106:QBR109 QLN106:QLN109 QVJ106:QVJ109 RFF106:RFF109 RPB106:RPB109 RYX106:RYX109 SIT106:SIT109 SSP106:SSP109 TCL106:TCL109 TMH106:TMH109 TWD106:TWD109 UFZ106:UFZ109 UPV106:UPV109 UZR106:UZR109 VJN106:VJN109 VTJ106:VTJ109 WDF106:WDF109 WNB106:WNB109 WWX106:WWX109 KO106:KO109 UK106:UK109 AEG106:AEG109 AOC106:AOC109 AXY106:AXY109 BHU106:BHU109 BRQ106:BRQ109 CBM106:CBM109 CLI106:CLI109 CVE106:CVE109 DFA106:DFA109 DOW106:DOW109 DYS106:DYS109 EIO106:EIO109 ESK106:ESK109 FCG106:FCG109 FMC106:FMC109 FVY106:FVY109 GFU106:GFU109 GPQ106:GPQ109 GZM106:GZM109 HJI106:HJI109 HTE106:HTE109 IDA106:IDA109 IMW106:IMW109 IWS106:IWS109 JGO106:JGO109 JQK106:JQK109 KAG106:KAG109 KKC106:KKC109 KTY106:KTY109 LDU106:LDU109 LNQ106:LNQ109 LXM106:LXM109 MHI106:MHI109 MRE106:MRE109 NBA106:NBA109 NKW106:NKW109 NUS106:NUS109 OEO106:OEO109 OOK106:OOK109 OYG106:OYG109 PIC106:PIC109 PRY106:PRY109 QBU106:QBU109 QLQ106:QLQ109 QVM106:QVM109 RFI106:RFI109 RPE106:RPE109 RZA106:RZA109 SIW106:SIW109 SSS106:SSS109 TCO106:TCO109 TMK106:TMK109 TWG106:TWG109 UGC106:UGC109 UPY106:UPY109 UZU106:UZU109 VJQ106:VJQ109 VTM106:VTM109 WDI106:WDI109 WNE106:WNE109 WXA106:WXA109 AV102:AV109 KR106:KR109 LDW102:LDW105 LNS102:LNS105 LXO102:LXO105 MHK102:MHK105 MRG102:MRG105 NBC102:NBC105 NKY102:NKY105 NUU102:NUU105 OEQ102:OEQ105 OOM102:OOM105 OYI102:OYI105 PIE102:PIE105 PSA102:PSA105 QBW102:QBW105 QLS102:QLS105 QVO102:QVO105 RFK102:RFK105 RPG102:RPG105 RZC102:RZC105 SIY102:SIY105 SSU102:SSU105 TCQ102:TCQ105 TMM102:TMM105 TWI102:TWI105 UGE102:UGE105 UQA102:UQA105 UZW102:UZW105 VJS102:VJS105 VTO102:VTO105 WDK102:WDK105 WNG102:WNG105 WXC102:WXC105 WXF102:WXF105 KT102:KT105 UP102:UP105 AEL102:AEL105 AOH102:AOH105 AYD102:AYD105 BHZ102:BHZ105 BRV102:BRV105 CBR102:CBR105 CLN102:CLN105 CVJ102:CVJ105 DFF102:DFF105 DPB102:DPB105 DYX102:DYX105 EIT102:EIT105 ESP102:ESP105 FCL102:FCL105 FMH102:FMH105 FWD102:FWD105 GFZ102:GFZ105 GPV102:GPV105 GZR102:GZR105 HJN102:HJN105 HTJ102:HTJ105 IDF102:IDF105 INB102:INB105 IWX102:IWX105 JGT102:JGT105 JQP102:JQP105 KAL102:KAL105 KKH102:KKH105 KUD102:KUD105 LDZ102:LDZ105 LNV102:LNV105 LXR102:LXR105 MHN102:MHN105 MRJ102:MRJ105 NBF102:NBF105 NLB102:NLB105 NUX102:NUX105 OET102:OET105 OOP102:OOP105 OYL102:OYL105 PIH102:PIH105 PSD102:PSD105 QBZ102:QBZ105 QLV102:QLV105 QVR102:QVR105 RFN102:RFN105 RPJ102:RPJ105 RZF102:RZF105 SJB102:SJB105 SSX102:SSX105 TCT102:TCT105 TMP102:TMP105 TWL102:TWL105 UGH102:UGH105 UQD102:UQD105 UZZ102:UZZ105 VJV102:VJV105 VTR102:VTR105 UN106:UN109 AEJ106:AEJ109 AOF106:AOF109 AYB106:AYB109 BHX106:BHX109 BRT106:BRT109 CBP106:CBP109 CLL106:CLL109 CVH106:CVH109 DFD106:DFD109 DOZ106:DOZ109 DYV106:DYV109 EIR106:EIR109 ESN106:ESN109 FCJ106:FCJ109 FMF106:FMF109 FWB106:FWB109 GFX106:GFX109 GPT106:GPT109 GZP106:GZP109 HJL106:HJL109 HTH106:HTH109 IDD106:IDD109 IMZ106:IMZ109 IWV106:IWV109 JGR106:JGR109 JQN106:JQN109 KAJ106:KAJ109 KKF106:KKF109 KUB106:KUB109 LDX106:LDX109 LNT106:LNT109 LXP106:LXP109 MHL106:MHL109 MRH106:MRH109 NBD106:NBD109 NKZ106:NKZ109 NUV106:NUV109 OER106:OER109 OON106:OON109 OYJ106:OYJ109 PIF106:PIF109 PSB106:PSB109 QBX106:QBX109 QLT106:QLT109 QVP106:QVP109 RFL106:RFL109 RPH106:RPH109 RZD106:RZD109 SIZ106:SIZ109 SSV106:SSV109 TCR106:TCR109 TMN106:TMN109 TWJ106:TWJ109 UGF106:UGF109 UQB106:UQB109 UZX106:UZX109 VJT106:VJT109 VTP106:VTP109 WDL106:WDL109 WNH106:WNH109 WXD106:WXD109 KL106:KL109 UH106:UH109 AED106:AED109 ANZ106:ANZ109 AXV106:AXV109 BHR106:BHR109 BRN106:BRN109 CBJ106:CBJ109 CLF106:CLF109 CVB106:CVB109 DEX106:DEX109 DOT106:DOT109 DYP106:DYP109 EIL106:EIL109 ESH106:ESH109 FCD106:FCD109 FLZ106:FLZ109 FVV106:FVV109 GFR106:GFR109 GPN106:GPN109 GZJ106:GZJ109 HJF106:HJF109 HTB106:HTB109 ICX106:ICX109 IMT106:IMT109 IWP106:IWP109 JGL106:JGL109 JQH106:JQH109 KAD106:KAD109 KJZ106:KJZ109 KTV106:KTV109 LDR106:LDR109 UG206 AP152 LNN106:LNN109 AP154 AP157 AP160 AP163 WDN102:WDN105 KN102:KN105 UJ102:UJ105 AEF102:AEF105 AOB102:AOB105 AXX102:AXX105 BHT102:BHT105 BRP102:BRP105 CBL102:CBL105 CLH102:CLH105 CVD102:CVD105 DEZ102:DEZ105 DOV102:DOV105 DYR102:DYR105 EIN102:EIN105 ESJ102:ESJ105 FCF102:FCF105 FMB102:FMB105 FVX102:FVX105 GFT102:GFT105 GPP102:GPP105 GZL102:GZL105 HJH102:HJH105 HTD102:HTD105 ICZ102:ICZ105 IMV102:IMV105 IWR102:IWR105 JGN102:JGN105 JQJ102:JQJ105 KAF102:KAF105 KKB102:KKB105 KTX102:KTX105 LDT102:LDT105 LNP102:LNP105 LXL102:LXL105 MHH102:MHH105 MRD102:MRD105 NAZ102:NAZ105 NKV102:NKV105 NUR102:NUR105 OEN102:OEN105 OOJ102:OOJ105 OYF102:OYF105 PIB102:PIB105 PRX102:PRX105 QBT102:QBT105 QLP102:QLP105 QVL102:QVL105 RFH102:RFH105 RPD102:RPD105 RYZ102:RYZ105 SIV102:SIV105 SSR102:SSR105 TCN102:TCN105 TMJ102:TMJ105 TWF102:TWF105 UGB102:UGB105 UPX102:UPX105 UZT102:UZT105 VJP102:VJP105 VTL102:VTL105 WDH102:WDH105 WND102:WND105 WWZ102:WWZ105 WNJ102:WNJ105 KQ102:KQ105 UM102:UM105 AEI102:AEI105 AOE102:AOE105 AYA102:AYA105 BHW102:BHW105 BRS102:BRS105 CBO102:CBO105 CLK102:CLK105 CVG102:CVG105 DFC102:DFC105 DOY102:DOY105 DYU102:DYU105 EIQ102:EIQ105 ESM102:ESM105 FCI102:FCI105 FME102:FME105 FWA102:FWA105 GFW102:GFW105 GPS102:GPS105 GZO102:GZO105 HJK102:HJK105 HTG102:HTG105 IDC102:IDC105 IMY102:IMY105 IWU102:IWU105 JGQ102:JGQ105 JQM102:JQM105 KAI102:KAI105 KKE102:KKE105 KK206 AV206 WDK206 VTO206 VJS206 UZW206 UQA206 UGE206 TWI206 TMM206 TCQ206 SSU206 SIY206 RZC206 RPG206 RFK206 QVO206 QLS206 QBW206 PSA206 PIE206 OYI206 OOM206 OEQ206 NUU206 NKY206 NBC206 MRG206 MHK206 LXO206 LNS206 LDW206 KUA206 KKE206 KAI206 JQM206 JGQ206 IWU206 IMY206 IDC206 HTG206 HJK206 GZO206 GPS206 GFW206 FWA206 FME206 FCI206 ESM206 EIQ206 DYU206 DOY206 DFC206 CVG206 CLK206 CBO206 BRS206 BHW206 AYA206 AOE206 AEI206 UM206 KQ206 WXC206 WWZ206 WND206 WDH206 VTL206 VJP206 UZT206 UPX206 UGB206 TWF206 TMJ206 TCN206 SSR206 SIV206 RYZ206 RPD206 RFH206 QVL206 QLP206 QBT206 PRX206 PIB206 OYF206 OOJ206 OEN206 NUR206 NKV206 NAZ206 MRD206 MHH206 LXL206 LNP206 LDT206 KTX206 KKB206 KAF206 JQJ206 JGN206 IWR206 IMV206 ICZ206 HTD206 HJH206 GZL206 GPP206 GFT206 FVX206 FMB206 FCF206 ESJ206 EIN206 DYR206 DOV206 DEZ206 CVD206 CLH206 CBL206 BRP206 BHT206 AXX206 AOB206 AEF206 UJ206 KN206 WNG206 WWW206 WNA206 WDE206 VTI206 VJM206 UZQ206 UPU206 UFY206 TWC206 TMG206 TCK206 SSO206 SIS206 RYW206 RPA206 RFE206 QVI206 QLM206 QBQ206 PRU206 PHY206 OYC206 OOG206 OEK206 NUO206 NKS206 NAW206 MRA206 MHE206 LXI206 LNM206 LDQ206 KTU206 KJY206 KAC206 JQG206 JGK206 IWO206 IMS206 ICW206 HTA206 HJE206 GZI206 GPM206 GFQ206 FVU206 FLY206 FCC206 ESG206 EIK206 DYO206 DOS206 DEW206 CVA206 CLE206 CBI206 BRM206 BHQ206 AXU206 ANY206 AEC206 AP166">
      <formula1>атр</formula1>
    </dataValidation>
    <dataValidation type="list" allowBlank="1" showInputMessage="1" showErrorMessage="1" sqref="U100">
      <formula1>ллл</formula1>
    </dataValidation>
    <dataValidation type="list" allowBlank="1" showInputMessage="1" showErrorMessage="1" sqref="W100">
      <formula1>Тип_дней</formula1>
    </dataValidation>
    <dataValidation operator="equal" allowBlank="1" showInputMessage="1" showErrorMessage="1" error="Код КАТО должен содержать 9 символов" sqref="Q198"/>
    <dataValidation type="list" allowBlank="1" showInputMessage="1" showErrorMessage="1" sqref="L263:L268">
      <formula1>ааа</formula1>
    </dataValidation>
  </dataValidations>
  <hyperlinks>
    <hyperlink ref="G79" r:id="rId1"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80" r:id="rId2"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81" r:id="rId3"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82" r:id="rId4"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83" r:id="rId5"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84" r:id="rId6"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85" r:id="rId7"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86" r:id="rId8"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140" r:id="rId9"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141" r:id="rId10"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203" r:id="rId11"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204" r:id="rId12"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205" r:id="rId13"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206" r:id="rId14" display="https://enstru.kz/code_new.jsp?&amp;t=%D0%A3%D1%81%D0%BB%D1%83%D0%B3%D0%B8%20%D0%BF%D0%BE%20%D0%BF%D1%80%D0%BE%D0%B2%D0%B5%D0%B4%D0%B5%D0%BD%D0%B8%D1%8E%20%D1%82%D0%B5%D1%85%D0%BD%D0%B8%D1%87%D0%B5%D1%81%D0%BA%D0%BE%D0%B3%D0%BE%20%D0%B0%D1%83%D0%B4%D0%B8%D1%82%D0%B0&amp;s=common&amp;p=10&amp;n=0&amp;S=749020%2E000&amp;N=%D0%A3%D1%81%D0%BB%D1%83%D0%B3%D0%B8%20%D0%BF%D0%BE%20%D0%BF%D1%80%D0%BE%D0%B2%D0%B5%D0%B4%D0%B5%D0%BD%D0%B8%D1%8E%20%D1%82%D0%B5%D1%85%D0%BD%D0%B8%D1%87%D0%B5%D1%81%D0%BA%D0%BE%D0%B3%D0%BE%20%D0%B0%D1%83%D0%B4%D0%B8%D1%82%D0%B0&amp;fc=1&amp;fg=0&amp;new=749020.000.000073"/>
  </hyperlinks>
  <pageMargins left="0.7" right="0.7" top="0.75" bottom="0.75" header="0.3" footer="0.3"/>
  <pageSetup paperSize="9" orientation="portrait" r:id="rId15"/>
  <extLst>
    <ext xmlns:x14="http://schemas.microsoft.com/office/spreadsheetml/2009/9/main" uri="{CCE6A557-97BC-4b89-ADB6-D9C93CAAB3DF}">
      <x14:dataValidations xmlns:xm="http://schemas.microsoft.com/office/excel/2006/main" count="4">
        <x14:dataValidation type="textLength" operator="equal" allowBlank="1" showInputMessage="1" showErrorMessage="1" error="Код КАТО должен содержать 9 символов">
          <x14:formula1>
            <xm:f>9</xm:f>
          </x14:formula1>
          <xm:sqref>S65520:S66348 JL65520:JL66348 TH65520:TH66348 ADD65520:ADD66348 AMZ65520:AMZ66348 AWV65520:AWV66348 BGR65520:BGR66348 BQN65520:BQN66348 CAJ65520:CAJ66348 CKF65520:CKF66348 CUB65520:CUB66348 DDX65520:DDX66348 DNT65520:DNT66348 DXP65520:DXP66348 EHL65520:EHL66348 ERH65520:ERH66348 FBD65520:FBD66348 FKZ65520:FKZ66348 FUV65520:FUV66348 GER65520:GER66348 GON65520:GON66348 GYJ65520:GYJ66348 HIF65520:HIF66348 HSB65520:HSB66348 IBX65520:IBX66348 ILT65520:ILT66348 IVP65520:IVP66348 JFL65520:JFL66348 JPH65520:JPH66348 JZD65520:JZD66348 KIZ65520:KIZ66348 KSV65520:KSV66348 LCR65520:LCR66348 LMN65520:LMN66348 LWJ65520:LWJ66348 MGF65520:MGF66348 MQB65520:MQB66348 MZX65520:MZX66348 NJT65520:NJT66348 NTP65520:NTP66348 ODL65520:ODL66348 ONH65520:ONH66348 OXD65520:OXD66348 PGZ65520:PGZ66348 PQV65520:PQV66348 QAR65520:QAR66348 QKN65520:QKN66348 QUJ65520:QUJ66348 REF65520:REF66348 ROB65520:ROB66348 RXX65520:RXX66348 SHT65520:SHT66348 SRP65520:SRP66348 TBL65520:TBL66348 TLH65520:TLH66348 TVD65520:TVD66348 UEZ65520:UEZ66348 UOV65520:UOV66348 UYR65520:UYR66348 VIN65520:VIN66348 VSJ65520:VSJ66348 WCF65520:WCF66348 WMB65520:WMB66348 WVX65520:WVX66348 S131056:S131884 JL131056:JL131884 TH131056:TH131884 ADD131056:ADD131884 AMZ131056:AMZ131884 AWV131056:AWV131884 BGR131056:BGR131884 BQN131056:BQN131884 CAJ131056:CAJ131884 CKF131056:CKF131884 CUB131056:CUB131884 DDX131056:DDX131884 DNT131056:DNT131884 DXP131056:DXP131884 EHL131056:EHL131884 ERH131056:ERH131884 FBD131056:FBD131884 FKZ131056:FKZ131884 FUV131056:FUV131884 GER131056:GER131884 GON131056:GON131884 GYJ131056:GYJ131884 HIF131056:HIF131884 HSB131056:HSB131884 IBX131056:IBX131884 ILT131056:ILT131884 IVP131056:IVP131884 JFL131056:JFL131884 JPH131056:JPH131884 JZD131056:JZD131884 KIZ131056:KIZ131884 KSV131056:KSV131884 LCR131056:LCR131884 LMN131056:LMN131884 LWJ131056:LWJ131884 MGF131056:MGF131884 MQB131056:MQB131884 MZX131056:MZX131884 NJT131056:NJT131884 NTP131056:NTP131884 ODL131056:ODL131884 ONH131056:ONH131884 OXD131056:OXD131884 PGZ131056:PGZ131884 PQV131056:PQV131884 QAR131056:QAR131884 QKN131056:QKN131884 QUJ131056:QUJ131884 REF131056:REF131884 ROB131056:ROB131884 RXX131056:RXX131884 SHT131056:SHT131884 SRP131056:SRP131884 TBL131056:TBL131884 TLH131056:TLH131884 TVD131056:TVD131884 UEZ131056:UEZ131884 UOV131056:UOV131884 UYR131056:UYR131884 VIN131056:VIN131884 VSJ131056:VSJ131884 WCF131056:WCF131884 WMB131056:WMB131884 WVX131056:WVX131884 S196592:S197420 JL196592:JL197420 TH196592:TH197420 ADD196592:ADD197420 AMZ196592:AMZ197420 AWV196592:AWV197420 BGR196592:BGR197420 BQN196592:BQN197420 CAJ196592:CAJ197420 CKF196592:CKF197420 CUB196592:CUB197420 DDX196592:DDX197420 DNT196592:DNT197420 DXP196592:DXP197420 EHL196592:EHL197420 ERH196592:ERH197420 FBD196592:FBD197420 FKZ196592:FKZ197420 FUV196592:FUV197420 GER196592:GER197420 GON196592:GON197420 GYJ196592:GYJ197420 HIF196592:HIF197420 HSB196592:HSB197420 IBX196592:IBX197420 ILT196592:ILT197420 IVP196592:IVP197420 JFL196592:JFL197420 JPH196592:JPH197420 JZD196592:JZD197420 KIZ196592:KIZ197420 KSV196592:KSV197420 LCR196592:LCR197420 LMN196592:LMN197420 LWJ196592:LWJ197420 MGF196592:MGF197420 MQB196592:MQB197420 MZX196592:MZX197420 NJT196592:NJT197420 NTP196592:NTP197420 ODL196592:ODL197420 ONH196592:ONH197420 OXD196592:OXD197420 PGZ196592:PGZ197420 PQV196592:PQV197420 QAR196592:QAR197420 QKN196592:QKN197420 QUJ196592:QUJ197420 REF196592:REF197420 ROB196592:ROB197420 RXX196592:RXX197420 SHT196592:SHT197420 SRP196592:SRP197420 TBL196592:TBL197420 TLH196592:TLH197420 TVD196592:TVD197420 UEZ196592:UEZ197420 UOV196592:UOV197420 UYR196592:UYR197420 VIN196592:VIN197420 VSJ196592:VSJ197420 WCF196592:WCF197420 WMB196592:WMB197420 WVX196592:WVX197420 S262128:S262956 JL262128:JL262956 TH262128:TH262956 ADD262128:ADD262956 AMZ262128:AMZ262956 AWV262128:AWV262956 BGR262128:BGR262956 BQN262128:BQN262956 CAJ262128:CAJ262956 CKF262128:CKF262956 CUB262128:CUB262956 DDX262128:DDX262956 DNT262128:DNT262956 DXP262128:DXP262956 EHL262128:EHL262956 ERH262128:ERH262956 FBD262128:FBD262956 FKZ262128:FKZ262956 FUV262128:FUV262956 GER262128:GER262956 GON262128:GON262956 GYJ262128:GYJ262956 HIF262128:HIF262956 HSB262128:HSB262956 IBX262128:IBX262956 ILT262128:ILT262956 IVP262128:IVP262956 JFL262128:JFL262956 JPH262128:JPH262956 JZD262128:JZD262956 KIZ262128:KIZ262956 KSV262128:KSV262956 LCR262128:LCR262956 LMN262128:LMN262956 LWJ262128:LWJ262956 MGF262128:MGF262956 MQB262128:MQB262956 MZX262128:MZX262956 NJT262128:NJT262956 NTP262128:NTP262956 ODL262128:ODL262956 ONH262128:ONH262956 OXD262128:OXD262956 PGZ262128:PGZ262956 PQV262128:PQV262956 QAR262128:QAR262956 QKN262128:QKN262956 QUJ262128:QUJ262956 REF262128:REF262956 ROB262128:ROB262956 RXX262128:RXX262956 SHT262128:SHT262956 SRP262128:SRP262956 TBL262128:TBL262956 TLH262128:TLH262956 TVD262128:TVD262956 UEZ262128:UEZ262956 UOV262128:UOV262956 UYR262128:UYR262956 VIN262128:VIN262956 VSJ262128:VSJ262956 WCF262128:WCF262956 WMB262128:WMB262956 WVX262128:WVX262956 S327664:S328492 JL327664:JL328492 TH327664:TH328492 ADD327664:ADD328492 AMZ327664:AMZ328492 AWV327664:AWV328492 BGR327664:BGR328492 BQN327664:BQN328492 CAJ327664:CAJ328492 CKF327664:CKF328492 CUB327664:CUB328492 DDX327664:DDX328492 DNT327664:DNT328492 DXP327664:DXP328492 EHL327664:EHL328492 ERH327664:ERH328492 FBD327664:FBD328492 FKZ327664:FKZ328492 FUV327664:FUV328492 GER327664:GER328492 GON327664:GON328492 GYJ327664:GYJ328492 HIF327664:HIF328492 HSB327664:HSB328492 IBX327664:IBX328492 ILT327664:ILT328492 IVP327664:IVP328492 JFL327664:JFL328492 JPH327664:JPH328492 JZD327664:JZD328492 KIZ327664:KIZ328492 KSV327664:KSV328492 LCR327664:LCR328492 LMN327664:LMN328492 LWJ327664:LWJ328492 MGF327664:MGF328492 MQB327664:MQB328492 MZX327664:MZX328492 NJT327664:NJT328492 NTP327664:NTP328492 ODL327664:ODL328492 ONH327664:ONH328492 OXD327664:OXD328492 PGZ327664:PGZ328492 PQV327664:PQV328492 QAR327664:QAR328492 QKN327664:QKN328492 QUJ327664:QUJ328492 REF327664:REF328492 ROB327664:ROB328492 RXX327664:RXX328492 SHT327664:SHT328492 SRP327664:SRP328492 TBL327664:TBL328492 TLH327664:TLH328492 TVD327664:TVD328492 UEZ327664:UEZ328492 UOV327664:UOV328492 UYR327664:UYR328492 VIN327664:VIN328492 VSJ327664:VSJ328492 WCF327664:WCF328492 WMB327664:WMB328492 WVX327664:WVX328492 S393200:S394028 JL393200:JL394028 TH393200:TH394028 ADD393200:ADD394028 AMZ393200:AMZ394028 AWV393200:AWV394028 BGR393200:BGR394028 BQN393200:BQN394028 CAJ393200:CAJ394028 CKF393200:CKF394028 CUB393200:CUB394028 DDX393200:DDX394028 DNT393200:DNT394028 DXP393200:DXP394028 EHL393200:EHL394028 ERH393200:ERH394028 FBD393200:FBD394028 FKZ393200:FKZ394028 FUV393200:FUV394028 GER393200:GER394028 GON393200:GON394028 GYJ393200:GYJ394028 HIF393200:HIF394028 HSB393200:HSB394028 IBX393200:IBX394028 ILT393200:ILT394028 IVP393200:IVP394028 JFL393200:JFL394028 JPH393200:JPH394028 JZD393200:JZD394028 KIZ393200:KIZ394028 KSV393200:KSV394028 LCR393200:LCR394028 LMN393200:LMN394028 LWJ393200:LWJ394028 MGF393200:MGF394028 MQB393200:MQB394028 MZX393200:MZX394028 NJT393200:NJT394028 NTP393200:NTP394028 ODL393200:ODL394028 ONH393200:ONH394028 OXD393200:OXD394028 PGZ393200:PGZ394028 PQV393200:PQV394028 QAR393200:QAR394028 QKN393200:QKN394028 QUJ393200:QUJ394028 REF393200:REF394028 ROB393200:ROB394028 RXX393200:RXX394028 SHT393200:SHT394028 SRP393200:SRP394028 TBL393200:TBL394028 TLH393200:TLH394028 TVD393200:TVD394028 UEZ393200:UEZ394028 UOV393200:UOV394028 UYR393200:UYR394028 VIN393200:VIN394028 VSJ393200:VSJ394028 WCF393200:WCF394028 WMB393200:WMB394028 WVX393200:WVX394028 S458736:S459564 JL458736:JL459564 TH458736:TH459564 ADD458736:ADD459564 AMZ458736:AMZ459564 AWV458736:AWV459564 BGR458736:BGR459564 BQN458736:BQN459564 CAJ458736:CAJ459564 CKF458736:CKF459564 CUB458736:CUB459564 DDX458736:DDX459564 DNT458736:DNT459564 DXP458736:DXP459564 EHL458736:EHL459564 ERH458736:ERH459564 FBD458736:FBD459564 FKZ458736:FKZ459564 FUV458736:FUV459564 GER458736:GER459564 GON458736:GON459564 GYJ458736:GYJ459564 HIF458736:HIF459564 HSB458736:HSB459564 IBX458736:IBX459564 ILT458736:ILT459564 IVP458736:IVP459564 JFL458736:JFL459564 JPH458736:JPH459564 JZD458736:JZD459564 KIZ458736:KIZ459564 KSV458736:KSV459564 LCR458736:LCR459564 LMN458736:LMN459564 LWJ458736:LWJ459564 MGF458736:MGF459564 MQB458736:MQB459564 MZX458736:MZX459564 NJT458736:NJT459564 NTP458736:NTP459564 ODL458736:ODL459564 ONH458736:ONH459564 OXD458736:OXD459564 PGZ458736:PGZ459564 PQV458736:PQV459564 QAR458736:QAR459564 QKN458736:QKN459564 QUJ458736:QUJ459564 REF458736:REF459564 ROB458736:ROB459564 RXX458736:RXX459564 SHT458736:SHT459564 SRP458736:SRP459564 TBL458736:TBL459564 TLH458736:TLH459564 TVD458736:TVD459564 UEZ458736:UEZ459564 UOV458736:UOV459564 UYR458736:UYR459564 VIN458736:VIN459564 VSJ458736:VSJ459564 WCF458736:WCF459564 WMB458736:WMB459564 WVX458736:WVX459564 S524272:S525100 JL524272:JL525100 TH524272:TH525100 ADD524272:ADD525100 AMZ524272:AMZ525100 AWV524272:AWV525100 BGR524272:BGR525100 BQN524272:BQN525100 CAJ524272:CAJ525100 CKF524272:CKF525100 CUB524272:CUB525100 DDX524272:DDX525100 DNT524272:DNT525100 DXP524272:DXP525100 EHL524272:EHL525100 ERH524272:ERH525100 FBD524272:FBD525100 FKZ524272:FKZ525100 FUV524272:FUV525100 GER524272:GER525100 GON524272:GON525100 GYJ524272:GYJ525100 HIF524272:HIF525100 HSB524272:HSB525100 IBX524272:IBX525100 ILT524272:ILT525100 IVP524272:IVP525100 JFL524272:JFL525100 JPH524272:JPH525100 JZD524272:JZD525100 KIZ524272:KIZ525100 KSV524272:KSV525100 LCR524272:LCR525100 LMN524272:LMN525100 LWJ524272:LWJ525100 MGF524272:MGF525100 MQB524272:MQB525100 MZX524272:MZX525100 NJT524272:NJT525100 NTP524272:NTP525100 ODL524272:ODL525100 ONH524272:ONH525100 OXD524272:OXD525100 PGZ524272:PGZ525100 PQV524272:PQV525100 QAR524272:QAR525100 QKN524272:QKN525100 QUJ524272:QUJ525100 REF524272:REF525100 ROB524272:ROB525100 RXX524272:RXX525100 SHT524272:SHT525100 SRP524272:SRP525100 TBL524272:TBL525100 TLH524272:TLH525100 TVD524272:TVD525100 UEZ524272:UEZ525100 UOV524272:UOV525100 UYR524272:UYR525100 VIN524272:VIN525100 VSJ524272:VSJ525100 WCF524272:WCF525100 WMB524272:WMB525100 WVX524272:WVX525100 S589808:S590636 JL589808:JL590636 TH589808:TH590636 ADD589808:ADD590636 AMZ589808:AMZ590636 AWV589808:AWV590636 BGR589808:BGR590636 BQN589808:BQN590636 CAJ589808:CAJ590636 CKF589808:CKF590636 CUB589808:CUB590636 DDX589808:DDX590636 DNT589808:DNT590636 DXP589808:DXP590636 EHL589808:EHL590636 ERH589808:ERH590636 FBD589808:FBD590636 FKZ589808:FKZ590636 FUV589808:FUV590636 GER589808:GER590636 GON589808:GON590636 GYJ589808:GYJ590636 HIF589808:HIF590636 HSB589808:HSB590636 IBX589808:IBX590636 ILT589808:ILT590636 IVP589808:IVP590636 JFL589808:JFL590636 JPH589808:JPH590636 JZD589808:JZD590636 KIZ589808:KIZ590636 KSV589808:KSV590636 LCR589808:LCR590636 LMN589808:LMN590636 LWJ589808:LWJ590636 MGF589808:MGF590636 MQB589808:MQB590636 MZX589808:MZX590636 NJT589808:NJT590636 NTP589808:NTP590636 ODL589808:ODL590636 ONH589808:ONH590636 OXD589808:OXD590636 PGZ589808:PGZ590636 PQV589808:PQV590636 QAR589808:QAR590636 QKN589808:QKN590636 QUJ589808:QUJ590636 REF589808:REF590636 ROB589808:ROB590636 RXX589808:RXX590636 SHT589808:SHT590636 SRP589808:SRP590636 TBL589808:TBL590636 TLH589808:TLH590636 TVD589808:TVD590636 UEZ589808:UEZ590636 UOV589808:UOV590636 UYR589808:UYR590636 VIN589808:VIN590636 VSJ589808:VSJ590636 WCF589808:WCF590636 WMB589808:WMB590636 WVX589808:WVX590636 S655344:S656172 JL655344:JL656172 TH655344:TH656172 ADD655344:ADD656172 AMZ655344:AMZ656172 AWV655344:AWV656172 BGR655344:BGR656172 BQN655344:BQN656172 CAJ655344:CAJ656172 CKF655344:CKF656172 CUB655344:CUB656172 DDX655344:DDX656172 DNT655344:DNT656172 DXP655344:DXP656172 EHL655344:EHL656172 ERH655344:ERH656172 FBD655344:FBD656172 FKZ655344:FKZ656172 FUV655344:FUV656172 GER655344:GER656172 GON655344:GON656172 GYJ655344:GYJ656172 HIF655344:HIF656172 HSB655344:HSB656172 IBX655344:IBX656172 ILT655344:ILT656172 IVP655344:IVP656172 JFL655344:JFL656172 JPH655344:JPH656172 JZD655344:JZD656172 KIZ655344:KIZ656172 KSV655344:KSV656172 LCR655344:LCR656172 LMN655344:LMN656172 LWJ655344:LWJ656172 MGF655344:MGF656172 MQB655344:MQB656172 MZX655344:MZX656172 NJT655344:NJT656172 NTP655344:NTP656172 ODL655344:ODL656172 ONH655344:ONH656172 OXD655344:OXD656172 PGZ655344:PGZ656172 PQV655344:PQV656172 QAR655344:QAR656172 QKN655344:QKN656172 QUJ655344:QUJ656172 REF655344:REF656172 ROB655344:ROB656172 RXX655344:RXX656172 SHT655344:SHT656172 SRP655344:SRP656172 TBL655344:TBL656172 TLH655344:TLH656172 TVD655344:TVD656172 UEZ655344:UEZ656172 UOV655344:UOV656172 UYR655344:UYR656172 VIN655344:VIN656172 VSJ655344:VSJ656172 WCF655344:WCF656172 WMB655344:WMB656172 WVX655344:WVX656172 S720880:S721708 JL720880:JL721708 TH720880:TH721708 ADD720880:ADD721708 AMZ720880:AMZ721708 AWV720880:AWV721708 BGR720880:BGR721708 BQN720880:BQN721708 CAJ720880:CAJ721708 CKF720880:CKF721708 CUB720880:CUB721708 DDX720880:DDX721708 DNT720880:DNT721708 DXP720880:DXP721708 EHL720880:EHL721708 ERH720880:ERH721708 FBD720880:FBD721708 FKZ720880:FKZ721708 FUV720880:FUV721708 GER720880:GER721708 GON720880:GON721708 GYJ720880:GYJ721708 HIF720880:HIF721708 HSB720880:HSB721708 IBX720880:IBX721708 ILT720880:ILT721708 IVP720880:IVP721708 JFL720880:JFL721708 JPH720880:JPH721708 JZD720880:JZD721708 KIZ720880:KIZ721708 KSV720880:KSV721708 LCR720880:LCR721708 LMN720880:LMN721708 LWJ720880:LWJ721708 MGF720880:MGF721708 MQB720880:MQB721708 MZX720880:MZX721708 NJT720880:NJT721708 NTP720880:NTP721708 ODL720880:ODL721708 ONH720880:ONH721708 OXD720880:OXD721708 PGZ720880:PGZ721708 PQV720880:PQV721708 QAR720880:QAR721708 QKN720880:QKN721708 QUJ720880:QUJ721708 REF720880:REF721708 ROB720880:ROB721708 RXX720880:RXX721708 SHT720880:SHT721708 SRP720880:SRP721708 TBL720880:TBL721708 TLH720880:TLH721708 TVD720880:TVD721708 UEZ720880:UEZ721708 UOV720880:UOV721708 UYR720880:UYR721708 VIN720880:VIN721708 VSJ720880:VSJ721708 WCF720880:WCF721708 WMB720880:WMB721708 WVX720880:WVX721708 S786416:S787244 JL786416:JL787244 TH786416:TH787244 ADD786416:ADD787244 AMZ786416:AMZ787244 AWV786416:AWV787244 BGR786416:BGR787244 BQN786416:BQN787244 CAJ786416:CAJ787244 CKF786416:CKF787244 CUB786416:CUB787244 DDX786416:DDX787244 DNT786416:DNT787244 DXP786416:DXP787244 EHL786416:EHL787244 ERH786416:ERH787244 FBD786416:FBD787244 FKZ786416:FKZ787244 FUV786416:FUV787244 GER786416:GER787244 GON786416:GON787244 GYJ786416:GYJ787244 HIF786416:HIF787244 HSB786416:HSB787244 IBX786416:IBX787244 ILT786416:ILT787244 IVP786416:IVP787244 JFL786416:JFL787244 JPH786416:JPH787244 JZD786416:JZD787244 KIZ786416:KIZ787244 KSV786416:KSV787244 LCR786416:LCR787244 LMN786416:LMN787244 LWJ786416:LWJ787244 MGF786416:MGF787244 MQB786416:MQB787244 MZX786416:MZX787244 NJT786416:NJT787244 NTP786416:NTP787244 ODL786416:ODL787244 ONH786416:ONH787244 OXD786416:OXD787244 PGZ786416:PGZ787244 PQV786416:PQV787244 QAR786416:QAR787244 QKN786416:QKN787244 QUJ786416:QUJ787244 REF786416:REF787244 ROB786416:ROB787244 RXX786416:RXX787244 SHT786416:SHT787244 SRP786416:SRP787244 TBL786416:TBL787244 TLH786416:TLH787244 TVD786416:TVD787244 UEZ786416:UEZ787244 UOV786416:UOV787244 UYR786416:UYR787244 VIN786416:VIN787244 VSJ786416:VSJ787244 WCF786416:WCF787244 WMB786416:WMB787244 WVX786416:WVX787244 S851952:S852780 JL851952:JL852780 TH851952:TH852780 ADD851952:ADD852780 AMZ851952:AMZ852780 AWV851952:AWV852780 BGR851952:BGR852780 BQN851952:BQN852780 CAJ851952:CAJ852780 CKF851952:CKF852780 CUB851952:CUB852780 DDX851952:DDX852780 DNT851952:DNT852780 DXP851952:DXP852780 EHL851952:EHL852780 ERH851952:ERH852780 FBD851952:FBD852780 FKZ851952:FKZ852780 FUV851952:FUV852780 GER851952:GER852780 GON851952:GON852780 GYJ851952:GYJ852780 HIF851952:HIF852780 HSB851952:HSB852780 IBX851952:IBX852780 ILT851952:ILT852780 IVP851952:IVP852780 JFL851952:JFL852780 JPH851952:JPH852780 JZD851952:JZD852780 KIZ851952:KIZ852780 KSV851952:KSV852780 LCR851952:LCR852780 LMN851952:LMN852780 LWJ851952:LWJ852780 MGF851952:MGF852780 MQB851952:MQB852780 MZX851952:MZX852780 NJT851952:NJT852780 NTP851952:NTP852780 ODL851952:ODL852780 ONH851952:ONH852780 OXD851952:OXD852780 PGZ851952:PGZ852780 PQV851952:PQV852780 QAR851952:QAR852780 QKN851952:QKN852780 QUJ851952:QUJ852780 REF851952:REF852780 ROB851952:ROB852780 RXX851952:RXX852780 SHT851952:SHT852780 SRP851952:SRP852780 TBL851952:TBL852780 TLH851952:TLH852780 TVD851952:TVD852780 UEZ851952:UEZ852780 UOV851952:UOV852780 UYR851952:UYR852780 VIN851952:VIN852780 VSJ851952:VSJ852780 WCF851952:WCF852780 WMB851952:WMB852780 WVX851952:WVX852780 S917488:S918316 JL917488:JL918316 TH917488:TH918316 ADD917488:ADD918316 AMZ917488:AMZ918316 AWV917488:AWV918316 BGR917488:BGR918316 BQN917488:BQN918316 CAJ917488:CAJ918316 CKF917488:CKF918316 CUB917488:CUB918316 DDX917488:DDX918316 DNT917488:DNT918316 DXP917488:DXP918316 EHL917488:EHL918316 ERH917488:ERH918316 FBD917488:FBD918316 FKZ917488:FKZ918316 FUV917488:FUV918316 GER917488:GER918316 GON917488:GON918316 GYJ917488:GYJ918316 HIF917488:HIF918316 HSB917488:HSB918316 IBX917488:IBX918316 ILT917488:ILT918316 IVP917488:IVP918316 JFL917488:JFL918316 JPH917488:JPH918316 JZD917488:JZD918316 KIZ917488:KIZ918316 KSV917488:KSV918316 LCR917488:LCR918316 LMN917488:LMN918316 LWJ917488:LWJ918316 MGF917488:MGF918316 MQB917488:MQB918316 MZX917488:MZX918316 NJT917488:NJT918316 NTP917488:NTP918316 ODL917488:ODL918316 ONH917488:ONH918316 OXD917488:OXD918316 PGZ917488:PGZ918316 PQV917488:PQV918316 QAR917488:QAR918316 QKN917488:QKN918316 QUJ917488:QUJ918316 REF917488:REF918316 ROB917488:ROB918316 RXX917488:RXX918316 SHT917488:SHT918316 SRP917488:SRP918316 TBL917488:TBL918316 TLH917488:TLH918316 TVD917488:TVD918316 UEZ917488:UEZ918316 UOV917488:UOV918316 UYR917488:UYR918316 VIN917488:VIN918316 VSJ917488:VSJ918316 WCF917488:WCF918316 WMB917488:WMB918316 WVX917488:WVX918316 S983024:S983852 JL983024:JL983852 TH983024:TH983852 ADD983024:ADD983852 AMZ983024:AMZ983852 AWV983024:AWV983852 BGR983024:BGR983852 BQN983024:BQN983852 CAJ983024:CAJ983852 CKF983024:CKF983852 CUB983024:CUB983852 DDX983024:DDX983852 DNT983024:DNT983852 DXP983024:DXP983852 EHL983024:EHL983852 ERH983024:ERH983852 FBD983024:FBD983852 FKZ983024:FKZ983852 FUV983024:FUV983852 GER983024:GER983852 GON983024:GON983852 GYJ983024:GYJ983852 HIF983024:HIF983852 HSB983024:HSB983852 IBX983024:IBX983852 ILT983024:ILT983852 IVP983024:IVP983852 JFL983024:JFL983852 JPH983024:JPH983852 JZD983024:JZD983852 KIZ983024:KIZ983852 KSV983024:KSV983852 LCR983024:LCR983852 LMN983024:LMN983852 LWJ983024:LWJ983852 MGF983024:MGF983852 MQB983024:MQB983852 MZX983024:MZX983852 NJT983024:NJT983852 NTP983024:NTP983852 ODL983024:ODL983852 ONH983024:ONH983852 OXD983024:OXD983852 PGZ983024:PGZ983852 PQV983024:PQV983852 QAR983024:QAR983852 QKN983024:QKN983852 QUJ983024:QUJ983852 REF983024:REF983852 ROB983024:ROB983852 RXX983024:RXX983852 SHT983024:SHT983852 SRP983024:SRP983852 TBL983024:TBL983852 TLH983024:TLH983852 TVD983024:TVD983852 UEZ983024:UEZ983852 UOV983024:UOV983852 UYR983024:UYR983852 VIN983024:VIN983852 VSJ983024:VSJ983852 WCF983024:WCF983852 WMB983024:WMB983852 WVX983024:WVX983852 WVT983024:WVT983853 O65520:O66349 JH65520:JH66349 TD65520:TD66349 ACZ65520:ACZ66349 AMV65520:AMV66349 AWR65520:AWR66349 BGN65520:BGN66349 BQJ65520:BQJ66349 CAF65520:CAF66349 CKB65520:CKB66349 CTX65520:CTX66349 DDT65520:DDT66349 DNP65520:DNP66349 DXL65520:DXL66349 EHH65520:EHH66349 ERD65520:ERD66349 FAZ65520:FAZ66349 FKV65520:FKV66349 FUR65520:FUR66349 GEN65520:GEN66349 GOJ65520:GOJ66349 GYF65520:GYF66349 HIB65520:HIB66349 HRX65520:HRX66349 IBT65520:IBT66349 ILP65520:ILP66349 IVL65520:IVL66349 JFH65520:JFH66349 JPD65520:JPD66349 JYZ65520:JYZ66349 KIV65520:KIV66349 KSR65520:KSR66349 LCN65520:LCN66349 LMJ65520:LMJ66349 LWF65520:LWF66349 MGB65520:MGB66349 MPX65520:MPX66349 MZT65520:MZT66349 NJP65520:NJP66349 NTL65520:NTL66349 ODH65520:ODH66349 OND65520:OND66349 OWZ65520:OWZ66349 PGV65520:PGV66349 PQR65520:PQR66349 QAN65520:QAN66349 QKJ65520:QKJ66349 QUF65520:QUF66349 REB65520:REB66349 RNX65520:RNX66349 RXT65520:RXT66349 SHP65520:SHP66349 SRL65520:SRL66349 TBH65520:TBH66349 TLD65520:TLD66349 TUZ65520:TUZ66349 UEV65520:UEV66349 UOR65520:UOR66349 UYN65520:UYN66349 VIJ65520:VIJ66349 VSF65520:VSF66349 WCB65520:WCB66349 WLX65520:WLX66349 WVT65520:WVT66349 O131056:O131885 JH131056:JH131885 TD131056:TD131885 ACZ131056:ACZ131885 AMV131056:AMV131885 AWR131056:AWR131885 BGN131056:BGN131885 BQJ131056:BQJ131885 CAF131056:CAF131885 CKB131056:CKB131885 CTX131056:CTX131885 DDT131056:DDT131885 DNP131056:DNP131885 DXL131056:DXL131885 EHH131056:EHH131885 ERD131056:ERD131885 FAZ131056:FAZ131885 FKV131056:FKV131885 FUR131056:FUR131885 GEN131056:GEN131885 GOJ131056:GOJ131885 GYF131056:GYF131885 HIB131056:HIB131885 HRX131056:HRX131885 IBT131056:IBT131885 ILP131056:ILP131885 IVL131056:IVL131885 JFH131056:JFH131885 JPD131056:JPD131885 JYZ131056:JYZ131885 KIV131056:KIV131885 KSR131056:KSR131885 LCN131056:LCN131885 LMJ131056:LMJ131885 LWF131056:LWF131885 MGB131056:MGB131885 MPX131056:MPX131885 MZT131056:MZT131885 NJP131056:NJP131885 NTL131056:NTL131885 ODH131056:ODH131885 OND131056:OND131885 OWZ131056:OWZ131885 PGV131056:PGV131885 PQR131056:PQR131885 QAN131056:QAN131885 QKJ131056:QKJ131885 QUF131056:QUF131885 REB131056:REB131885 RNX131056:RNX131885 RXT131056:RXT131885 SHP131056:SHP131885 SRL131056:SRL131885 TBH131056:TBH131885 TLD131056:TLD131885 TUZ131056:TUZ131885 UEV131056:UEV131885 UOR131056:UOR131885 UYN131056:UYN131885 VIJ131056:VIJ131885 VSF131056:VSF131885 WCB131056:WCB131885 WLX131056:WLX131885 WVT131056:WVT131885 O196592:O197421 JH196592:JH197421 TD196592:TD197421 ACZ196592:ACZ197421 AMV196592:AMV197421 AWR196592:AWR197421 BGN196592:BGN197421 BQJ196592:BQJ197421 CAF196592:CAF197421 CKB196592:CKB197421 CTX196592:CTX197421 DDT196592:DDT197421 DNP196592:DNP197421 DXL196592:DXL197421 EHH196592:EHH197421 ERD196592:ERD197421 FAZ196592:FAZ197421 FKV196592:FKV197421 FUR196592:FUR197421 GEN196592:GEN197421 GOJ196592:GOJ197421 GYF196592:GYF197421 HIB196592:HIB197421 HRX196592:HRX197421 IBT196592:IBT197421 ILP196592:ILP197421 IVL196592:IVL197421 JFH196592:JFH197421 JPD196592:JPD197421 JYZ196592:JYZ197421 KIV196592:KIV197421 KSR196592:KSR197421 LCN196592:LCN197421 LMJ196592:LMJ197421 LWF196592:LWF197421 MGB196592:MGB197421 MPX196592:MPX197421 MZT196592:MZT197421 NJP196592:NJP197421 NTL196592:NTL197421 ODH196592:ODH197421 OND196592:OND197421 OWZ196592:OWZ197421 PGV196592:PGV197421 PQR196592:PQR197421 QAN196592:QAN197421 QKJ196592:QKJ197421 QUF196592:QUF197421 REB196592:REB197421 RNX196592:RNX197421 RXT196592:RXT197421 SHP196592:SHP197421 SRL196592:SRL197421 TBH196592:TBH197421 TLD196592:TLD197421 TUZ196592:TUZ197421 UEV196592:UEV197421 UOR196592:UOR197421 UYN196592:UYN197421 VIJ196592:VIJ197421 VSF196592:VSF197421 WCB196592:WCB197421 WLX196592:WLX197421 WVT196592:WVT197421 O262128:O262957 JH262128:JH262957 TD262128:TD262957 ACZ262128:ACZ262957 AMV262128:AMV262957 AWR262128:AWR262957 BGN262128:BGN262957 BQJ262128:BQJ262957 CAF262128:CAF262957 CKB262128:CKB262957 CTX262128:CTX262957 DDT262128:DDT262957 DNP262128:DNP262957 DXL262128:DXL262957 EHH262128:EHH262957 ERD262128:ERD262957 FAZ262128:FAZ262957 FKV262128:FKV262957 FUR262128:FUR262957 GEN262128:GEN262957 GOJ262128:GOJ262957 GYF262128:GYF262957 HIB262128:HIB262957 HRX262128:HRX262957 IBT262128:IBT262957 ILP262128:ILP262957 IVL262128:IVL262957 JFH262128:JFH262957 JPD262128:JPD262957 JYZ262128:JYZ262957 KIV262128:KIV262957 KSR262128:KSR262957 LCN262128:LCN262957 LMJ262128:LMJ262957 LWF262128:LWF262957 MGB262128:MGB262957 MPX262128:MPX262957 MZT262128:MZT262957 NJP262128:NJP262957 NTL262128:NTL262957 ODH262128:ODH262957 OND262128:OND262957 OWZ262128:OWZ262957 PGV262128:PGV262957 PQR262128:PQR262957 QAN262128:QAN262957 QKJ262128:QKJ262957 QUF262128:QUF262957 REB262128:REB262957 RNX262128:RNX262957 RXT262128:RXT262957 SHP262128:SHP262957 SRL262128:SRL262957 TBH262128:TBH262957 TLD262128:TLD262957 TUZ262128:TUZ262957 UEV262128:UEV262957 UOR262128:UOR262957 UYN262128:UYN262957 VIJ262128:VIJ262957 VSF262128:VSF262957 WCB262128:WCB262957 WLX262128:WLX262957 WVT262128:WVT262957 O327664:O328493 JH327664:JH328493 TD327664:TD328493 ACZ327664:ACZ328493 AMV327664:AMV328493 AWR327664:AWR328493 BGN327664:BGN328493 BQJ327664:BQJ328493 CAF327664:CAF328493 CKB327664:CKB328493 CTX327664:CTX328493 DDT327664:DDT328493 DNP327664:DNP328493 DXL327664:DXL328493 EHH327664:EHH328493 ERD327664:ERD328493 FAZ327664:FAZ328493 FKV327664:FKV328493 FUR327664:FUR328493 GEN327664:GEN328493 GOJ327664:GOJ328493 GYF327664:GYF328493 HIB327664:HIB328493 HRX327664:HRX328493 IBT327664:IBT328493 ILP327664:ILP328493 IVL327664:IVL328493 JFH327664:JFH328493 JPD327664:JPD328493 JYZ327664:JYZ328493 KIV327664:KIV328493 KSR327664:KSR328493 LCN327664:LCN328493 LMJ327664:LMJ328493 LWF327664:LWF328493 MGB327664:MGB328493 MPX327664:MPX328493 MZT327664:MZT328493 NJP327664:NJP328493 NTL327664:NTL328493 ODH327664:ODH328493 OND327664:OND328493 OWZ327664:OWZ328493 PGV327664:PGV328493 PQR327664:PQR328493 QAN327664:QAN328493 QKJ327664:QKJ328493 QUF327664:QUF328493 REB327664:REB328493 RNX327664:RNX328493 RXT327664:RXT328493 SHP327664:SHP328493 SRL327664:SRL328493 TBH327664:TBH328493 TLD327664:TLD328493 TUZ327664:TUZ328493 UEV327664:UEV328493 UOR327664:UOR328493 UYN327664:UYN328493 VIJ327664:VIJ328493 VSF327664:VSF328493 WCB327664:WCB328493 WLX327664:WLX328493 WVT327664:WVT328493 O393200:O394029 JH393200:JH394029 TD393200:TD394029 ACZ393200:ACZ394029 AMV393200:AMV394029 AWR393200:AWR394029 BGN393200:BGN394029 BQJ393200:BQJ394029 CAF393200:CAF394029 CKB393200:CKB394029 CTX393200:CTX394029 DDT393200:DDT394029 DNP393200:DNP394029 DXL393200:DXL394029 EHH393200:EHH394029 ERD393200:ERD394029 FAZ393200:FAZ394029 FKV393200:FKV394029 FUR393200:FUR394029 GEN393200:GEN394029 GOJ393200:GOJ394029 GYF393200:GYF394029 HIB393200:HIB394029 HRX393200:HRX394029 IBT393200:IBT394029 ILP393200:ILP394029 IVL393200:IVL394029 JFH393200:JFH394029 JPD393200:JPD394029 JYZ393200:JYZ394029 KIV393200:KIV394029 KSR393200:KSR394029 LCN393200:LCN394029 LMJ393200:LMJ394029 LWF393200:LWF394029 MGB393200:MGB394029 MPX393200:MPX394029 MZT393200:MZT394029 NJP393200:NJP394029 NTL393200:NTL394029 ODH393200:ODH394029 OND393200:OND394029 OWZ393200:OWZ394029 PGV393200:PGV394029 PQR393200:PQR394029 QAN393200:QAN394029 QKJ393200:QKJ394029 QUF393200:QUF394029 REB393200:REB394029 RNX393200:RNX394029 RXT393200:RXT394029 SHP393200:SHP394029 SRL393200:SRL394029 TBH393200:TBH394029 TLD393200:TLD394029 TUZ393200:TUZ394029 UEV393200:UEV394029 UOR393200:UOR394029 UYN393200:UYN394029 VIJ393200:VIJ394029 VSF393200:VSF394029 WCB393200:WCB394029 WLX393200:WLX394029 WVT393200:WVT394029 O458736:O459565 JH458736:JH459565 TD458736:TD459565 ACZ458736:ACZ459565 AMV458736:AMV459565 AWR458736:AWR459565 BGN458736:BGN459565 BQJ458736:BQJ459565 CAF458736:CAF459565 CKB458736:CKB459565 CTX458736:CTX459565 DDT458736:DDT459565 DNP458736:DNP459565 DXL458736:DXL459565 EHH458736:EHH459565 ERD458736:ERD459565 FAZ458736:FAZ459565 FKV458736:FKV459565 FUR458736:FUR459565 GEN458736:GEN459565 GOJ458736:GOJ459565 GYF458736:GYF459565 HIB458736:HIB459565 HRX458736:HRX459565 IBT458736:IBT459565 ILP458736:ILP459565 IVL458736:IVL459565 JFH458736:JFH459565 JPD458736:JPD459565 JYZ458736:JYZ459565 KIV458736:KIV459565 KSR458736:KSR459565 LCN458736:LCN459565 LMJ458736:LMJ459565 LWF458736:LWF459565 MGB458736:MGB459565 MPX458736:MPX459565 MZT458736:MZT459565 NJP458736:NJP459565 NTL458736:NTL459565 ODH458736:ODH459565 OND458736:OND459565 OWZ458736:OWZ459565 PGV458736:PGV459565 PQR458736:PQR459565 QAN458736:QAN459565 QKJ458736:QKJ459565 QUF458736:QUF459565 REB458736:REB459565 RNX458736:RNX459565 RXT458736:RXT459565 SHP458736:SHP459565 SRL458736:SRL459565 TBH458736:TBH459565 TLD458736:TLD459565 TUZ458736:TUZ459565 UEV458736:UEV459565 UOR458736:UOR459565 UYN458736:UYN459565 VIJ458736:VIJ459565 VSF458736:VSF459565 WCB458736:WCB459565 WLX458736:WLX459565 WVT458736:WVT459565 O524272:O525101 JH524272:JH525101 TD524272:TD525101 ACZ524272:ACZ525101 AMV524272:AMV525101 AWR524272:AWR525101 BGN524272:BGN525101 BQJ524272:BQJ525101 CAF524272:CAF525101 CKB524272:CKB525101 CTX524272:CTX525101 DDT524272:DDT525101 DNP524272:DNP525101 DXL524272:DXL525101 EHH524272:EHH525101 ERD524272:ERD525101 FAZ524272:FAZ525101 FKV524272:FKV525101 FUR524272:FUR525101 GEN524272:GEN525101 GOJ524272:GOJ525101 GYF524272:GYF525101 HIB524272:HIB525101 HRX524272:HRX525101 IBT524272:IBT525101 ILP524272:ILP525101 IVL524272:IVL525101 JFH524272:JFH525101 JPD524272:JPD525101 JYZ524272:JYZ525101 KIV524272:KIV525101 KSR524272:KSR525101 LCN524272:LCN525101 LMJ524272:LMJ525101 LWF524272:LWF525101 MGB524272:MGB525101 MPX524272:MPX525101 MZT524272:MZT525101 NJP524272:NJP525101 NTL524272:NTL525101 ODH524272:ODH525101 OND524272:OND525101 OWZ524272:OWZ525101 PGV524272:PGV525101 PQR524272:PQR525101 QAN524272:QAN525101 QKJ524272:QKJ525101 QUF524272:QUF525101 REB524272:REB525101 RNX524272:RNX525101 RXT524272:RXT525101 SHP524272:SHP525101 SRL524272:SRL525101 TBH524272:TBH525101 TLD524272:TLD525101 TUZ524272:TUZ525101 UEV524272:UEV525101 UOR524272:UOR525101 UYN524272:UYN525101 VIJ524272:VIJ525101 VSF524272:VSF525101 WCB524272:WCB525101 WLX524272:WLX525101 WVT524272:WVT525101 O589808:O590637 JH589808:JH590637 TD589808:TD590637 ACZ589808:ACZ590637 AMV589808:AMV590637 AWR589808:AWR590637 BGN589808:BGN590637 BQJ589808:BQJ590637 CAF589808:CAF590637 CKB589808:CKB590637 CTX589808:CTX590637 DDT589808:DDT590637 DNP589808:DNP590637 DXL589808:DXL590637 EHH589808:EHH590637 ERD589808:ERD590637 FAZ589808:FAZ590637 FKV589808:FKV590637 FUR589808:FUR590637 GEN589808:GEN590637 GOJ589808:GOJ590637 GYF589808:GYF590637 HIB589808:HIB590637 HRX589808:HRX590637 IBT589808:IBT590637 ILP589808:ILP590637 IVL589808:IVL590637 JFH589808:JFH590637 JPD589808:JPD590637 JYZ589808:JYZ590637 KIV589808:KIV590637 KSR589808:KSR590637 LCN589808:LCN590637 LMJ589808:LMJ590637 LWF589808:LWF590637 MGB589808:MGB590637 MPX589808:MPX590637 MZT589808:MZT590637 NJP589808:NJP590637 NTL589808:NTL590637 ODH589808:ODH590637 OND589808:OND590637 OWZ589808:OWZ590637 PGV589808:PGV590637 PQR589808:PQR590637 QAN589808:QAN590637 QKJ589808:QKJ590637 QUF589808:QUF590637 REB589808:REB590637 RNX589808:RNX590637 RXT589808:RXT590637 SHP589808:SHP590637 SRL589808:SRL590637 TBH589808:TBH590637 TLD589808:TLD590637 TUZ589808:TUZ590637 UEV589808:UEV590637 UOR589808:UOR590637 UYN589808:UYN590637 VIJ589808:VIJ590637 VSF589808:VSF590637 WCB589808:WCB590637 WLX589808:WLX590637 WVT589808:WVT590637 O655344:O656173 JH655344:JH656173 TD655344:TD656173 ACZ655344:ACZ656173 AMV655344:AMV656173 AWR655344:AWR656173 BGN655344:BGN656173 BQJ655344:BQJ656173 CAF655344:CAF656173 CKB655344:CKB656173 CTX655344:CTX656173 DDT655344:DDT656173 DNP655344:DNP656173 DXL655344:DXL656173 EHH655344:EHH656173 ERD655344:ERD656173 FAZ655344:FAZ656173 FKV655344:FKV656173 FUR655344:FUR656173 GEN655344:GEN656173 GOJ655344:GOJ656173 GYF655344:GYF656173 HIB655344:HIB656173 HRX655344:HRX656173 IBT655344:IBT656173 ILP655344:ILP656173 IVL655344:IVL656173 JFH655344:JFH656173 JPD655344:JPD656173 JYZ655344:JYZ656173 KIV655344:KIV656173 KSR655344:KSR656173 LCN655344:LCN656173 LMJ655344:LMJ656173 LWF655344:LWF656173 MGB655344:MGB656173 MPX655344:MPX656173 MZT655344:MZT656173 NJP655344:NJP656173 NTL655344:NTL656173 ODH655344:ODH656173 OND655344:OND656173 OWZ655344:OWZ656173 PGV655344:PGV656173 PQR655344:PQR656173 QAN655344:QAN656173 QKJ655344:QKJ656173 QUF655344:QUF656173 REB655344:REB656173 RNX655344:RNX656173 RXT655344:RXT656173 SHP655344:SHP656173 SRL655344:SRL656173 TBH655344:TBH656173 TLD655344:TLD656173 TUZ655344:TUZ656173 UEV655344:UEV656173 UOR655344:UOR656173 UYN655344:UYN656173 VIJ655344:VIJ656173 VSF655344:VSF656173 WCB655344:WCB656173 WLX655344:WLX656173 WVT655344:WVT656173 O720880:O721709 JH720880:JH721709 TD720880:TD721709 ACZ720880:ACZ721709 AMV720880:AMV721709 AWR720880:AWR721709 BGN720880:BGN721709 BQJ720880:BQJ721709 CAF720880:CAF721709 CKB720880:CKB721709 CTX720880:CTX721709 DDT720880:DDT721709 DNP720880:DNP721709 DXL720880:DXL721709 EHH720880:EHH721709 ERD720880:ERD721709 FAZ720880:FAZ721709 FKV720880:FKV721709 FUR720880:FUR721709 GEN720880:GEN721709 GOJ720880:GOJ721709 GYF720880:GYF721709 HIB720880:HIB721709 HRX720880:HRX721709 IBT720880:IBT721709 ILP720880:ILP721709 IVL720880:IVL721709 JFH720880:JFH721709 JPD720880:JPD721709 JYZ720880:JYZ721709 KIV720880:KIV721709 KSR720880:KSR721709 LCN720880:LCN721709 LMJ720880:LMJ721709 LWF720880:LWF721709 MGB720880:MGB721709 MPX720880:MPX721709 MZT720880:MZT721709 NJP720880:NJP721709 NTL720880:NTL721709 ODH720880:ODH721709 OND720880:OND721709 OWZ720880:OWZ721709 PGV720880:PGV721709 PQR720880:PQR721709 QAN720880:QAN721709 QKJ720880:QKJ721709 QUF720880:QUF721709 REB720880:REB721709 RNX720880:RNX721709 RXT720880:RXT721709 SHP720880:SHP721709 SRL720880:SRL721709 TBH720880:TBH721709 TLD720880:TLD721709 TUZ720880:TUZ721709 UEV720880:UEV721709 UOR720880:UOR721709 UYN720880:UYN721709 VIJ720880:VIJ721709 VSF720880:VSF721709 WCB720880:WCB721709 WLX720880:WLX721709 WVT720880:WVT721709 O786416:O787245 JH786416:JH787245 TD786416:TD787245 ACZ786416:ACZ787245 AMV786416:AMV787245 AWR786416:AWR787245 BGN786416:BGN787245 BQJ786416:BQJ787245 CAF786416:CAF787245 CKB786416:CKB787245 CTX786416:CTX787245 DDT786416:DDT787245 DNP786416:DNP787245 DXL786416:DXL787245 EHH786416:EHH787245 ERD786416:ERD787245 FAZ786416:FAZ787245 FKV786416:FKV787245 FUR786416:FUR787245 GEN786416:GEN787245 GOJ786416:GOJ787245 GYF786416:GYF787245 HIB786416:HIB787245 HRX786416:HRX787245 IBT786416:IBT787245 ILP786416:ILP787245 IVL786416:IVL787245 JFH786416:JFH787245 JPD786416:JPD787245 JYZ786416:JYZ787245 KIV786416:KIV787245 KSR786416:KSR787245 LCN786416:LCN787245 LMJ786416:LMJ787245 LWF786416:LWF787245 MGB786416:MGB787245 MPX786416:MPX787245 MZT786416:MZT787245 NJP786416:NJP787245 NTL786416:NTL787245 ODH786416:ODH787245 OND786416:OND787245 OWZ786416:OWZ787245 PGV786416:PGV787245 PQR786416:PQR787245 QAN786416:QAN787245 QKJ786416:QKJ787245 QUF786416:QUF787245 REB786416:REB787245 RNX786416:RNX787245 RXT786416:RXT787245 SHP786416:SHP787245 SRL786416:SRL787245 TBH786416:TBH787245 TLD786416:TLD787245 TUZ786416:TUZ787245 UEV786416:UEV787245 UOR786416:UOR787245 UYN786416:UYN787245 VIJ786416:VIJ787245 VSF786416:VSF787245 WCB786416:WCB787245 WLX786416:WLX787245 WVT786416:WVT787245 O851952:O852781 JH851952:JH852781 TD851952:TD852781 ACZ851952:ACZ852781 AMV851952:AMV852781 AWR851952:AWR852781 BGN851952:BGN852781 BQJ851952:BQJ852781 CAF851952:CAF852781 CKB851952:CKB852781 CTX851952:CTX852781 DDT851952:DDT852781 DNP851952:DNP852781 DXL851952:DXL852781 EHH851952:EHH852781 ERD851952:ERD852781 FAZ851952:FAZ852781 FKV851952:FKV852781 FUR851952:FUR852781 GEN851952:GEN852781 GOJ851952:GOJ852781 GYF851952:GYF852781 HIB851952:HIB852781 HRX851952:HRX852781 IBT851952:IBT852781 ILP851952:ILP852781 IVL851952:IVL852781 JFH851952:JFH852781 JPD851952:JPD852781 JYZ851952:JYZ852781 KIV851952:KIV852781 KSR851952:KSR852781 LCN851952:LCN852781 LMJ851952:LMJ852781 LWF851952:LWF852781 MGB851952:MGB852781 MPX851952:MPX852781 MZT851952:MZT852781 NJP851952:NJP852781 NTL851952:NTL852781 ODH851952:ODH852781 OND851952:OND852781 OWZ851952:OWZ852781 PGV851952:PGV852781 PQR851952:PQR852781 QAN851952:QAN852781 QKJ851952:QKJ852781 QUF851952:QUF852781 REB851952:REB852781 RNX851952:RNX852781 RXT851952:RXT852781 SHP851952:SHP852781 SRL851952:SRL852781 TBH851952:TBH852781 TLD851952:TLD852781 TUZ851952:TUZ852781 UEV851952:UEV852781 UOR851952:UOR852781 UYN851952:UYN852781 VIJ851952:VIJ852781 VSF851952:VSF852781 WCB851952:WCB852781 WLX851952:WLX852781 WVT851952:WVT852781 O917488:O918317 JH917488:JH918317 TD917488:TD918317 ACZ917488:ACZ918317 AMV917488:AMV918317 AWR917488:AWR918317 BGN917488:BGN918317 BQJ917488:BQJ918317 CAF917488:CAF918317 CKB917488:CKB918317 CTX917488:CTX918317 DDT917488:DDT918317 DNP917488:DNP918317 DXL917488:DXL918317 EHH917488:EHH918317 ERD917488:ERD918317 FAZ917488:FAZ918317 FKV917488:FKV918317 FUR917488:FUR918317 GEN917488:GEN918317 GOJ917488:GOJ918317 GYF917488:GYF918317 HIB917488:HIB918317 HRX917488:HRX918317 IBT917488:IBT918317 ILP917488:ILP918317 IVL917488:IVL918317 JFH917488:JFH918317 JPD917488:JPD918317 JYZ917488:JYZ918317 KIV917488:KIV918317 KSR917488:KSR918317 LCN917488:LCN918317 LMJ917488:LMJ918317 LWF917488:LWF918317 MGB917488:MGB918317 MPX917488:MPX918317 MZT917488:MZT918317 NJP917488:NJP918317 NTL917488:NTL918317 ODH917488:ODH918317 OND917488:OND918317 OWZ917488:OWZ918317 PGV917488:PGV918317 PQR917488:PQR918317 QAN917488:QAN918317 QKJ917488:QKJ918317 QUF917488:QUF918317 REB917488:REB918317 RNX917488:RNX918317 RXT917488:RXT918317 SHP917488:SHP918317 SRL917488:SRL918317 TBH917488:TBH918317 TLD917488:TLD918317 TUZ917488:TUZ918317 UEV917488:UEV918317 UOR917488:UOR918317 UYN917488:UYN918317 VIJ917488:VIJ918317 VSF917488:VSF918317 WCB917488:WCB918317 WLX917488:WLX918317 WVT917488:WVT918317 O983024:O983853 JH983024:JH983853 TD983024:TD983853 ACZ983024:ACZ983853 AMV983024:AMV983853 AWR983024:AWR983853 BGN983024:BGN983853 BQJ983024:BQJ983853 CAF983024:CAF983853 CKB983024:CKB983853 CTX983024:CTX983853 DDT983024:DDT983853 DNP983024:DNP983853 DXL983024:DXL983853 EHH983024:EHH983853 ERD983024:ERD983853 FAZ983024:FAZ983853 FKV983024:FKV983853 FUR983024:FUR983853 GEN983024:GEN983853 GOJ983024:GOJ983853 GYF983024:GYF983853 HIB983024:HIB983853 HRX983024:HRX983853 IBT983024:IBT983853 ILP983024:ILP983853 IVL983024:IVL983853 JFH983024:JFH983853 JPD983024:JPD983853 JYZ983024:JYZ983853 KIV983024:KIV983853 KSR983024:KSR983853 LCN983024:LCN983853 LMJ983024:LMJ983853 LWF983024:LWF983853 MGB983024:MGB983853 MPX983024:MPX983853 MZT983024:MZT983853 NJP983024:NJP983853 NTL983024:NTL983853 ODH983024:ODH983853 OND983024:OND983853 OWZ983024:OWZ983853 PGV983024:PGV983853 PQR983024:PQR983853 QAN983024:QAN983853 QKJ983024:QKJ983853 QUF983024:QUF983853 REB983024:REB983853 RNX983024:RNX983853 RXT983024:RXT983853 SHP983024:SHP983853 SRL983024:SRL983853 TBH983024:TBH983853 TLD983024:TLD983853 TUZ983024:TUZ983853 UEV983024:UEV983853 UOR983024:UOR983853 UYN983024:UYN983853 VIJ983024:VIJ983853 VSF983024:VSF983853 WCB983024:WCB983853 WLX983024:WLX983853 JD77 JD9 WVP9 WVP77 WLT9 WLT77 WBX9 WBX77 VSB9 VSB77 VIF9 VIF77 UYJ9 UYJ77 UON9 UON77 UER9 UER77 TUV9 TUV77 TKZ9 TKZ77 TBD9 TBD77 SRH9 SRH77 SHL9 SHL77 RXP9 RXP77 RNT9 RNT77 RDX9 RDX77 QUB9 QUB77 QKF9 QKF77 QAJ9 QAJ77 PQN9 PQN77 PGR9 PGR77 OWV9 OWV77 OMZ9 OMZ77 ODD9 ODD77 NTH9 NTH77 NJL9 NJL77 MZP9 MZP77 MPT9 MPT77 MFX9 MFX77 LWB9 LWB77 LMF9 LMF77 LCJ9 LCJ77 KSN9 KSN77 KIR9 KIR77 JYV9 JYV77 JOZ9 JOZ77 JFD9 JFD77 IVH9 IVH77 ILL9 ILL77 IBP9 IBP77 HRT9 HRT77 HHX9 HHX77 GYB9 GYB77 GOF9 GOF77 GEJ9 GEJ77 FUN9 FUN77 FKR9 FKR77 FAV9 FAV77 EQZ9 EQZ77 EHD9 EHD77 DXH9 DXH77 DNL9 DNL77 DDP9 DDP77 CTT9 CTT77 CJX9 CJX77 CAB9 CAB77 BQF9 BQF77 BGJ9 BGJ77 AWN9 AWN77 AMR9 AMR77 ACV9 ACV77 SZ9 SZ77 O9 O77 IZ77 IZ9 WVL77 WVL9 WLP77 WLP9 WBT77 WBT9 VRX77 VRX9 VIB77 VIB9 UYF77 UYF9 UOJ77 UOJ9 UEN77 UEN9 TUR77 TUR9 TKV77 TKV9 TAZ77 TAZ9 SRD77 SRD9 SHH77 SHH9 RXL77 RXL9 RNP77 RNP9 RDT77 RDT9 QTX77 QTX9 QKB77 QKB9 QAF77 QAF9 PQJ77 PQJ9 PGN77 PGN9 OWR77 OWR9 OMV77 OMV9 OCZ77 OCZ9 NTD77 NTD9 NJH77 NJH9 MZL77 MZL9 MPP77 MPP9 MFT77 MFT9 LVX77 LVX9 LMB77 LMB9 LCF77 LCF9 KSJ77 KSJ9 KIN77 KIN9 JYR77 JYR9 JOV77 JOV9 JEZ77 JEZ9 IVD77 IVD9 ILH77 ILH9 IBL77 IBL9 HRP77 HRP9 HHT77 HHT9 GXX77 GXX9 GOB77 GOB9 GEF77 GEF9 FUJ77 FUJ9 FKN77 FKN9 FAR77 FAR9 EQV77 EQV9 EGZ77 EGZ9 DXD77 DXD9 DNH77 DNH9 DDL77 DDL9 CTP77 CTP9 CJT77 CJT9 BZX77 BZX9 BQB77 BQB9 BGF77 BGF9 AWJ77 AWJ9 AMN77 AMN9 ACR77 ACR9 SV77 SV9 S9 S76:S77 WBZ273:WBZ274 VSD273:VSD274 VIH273:VIH274 UYL273:UYL274 UOP273:UOP274 UET273:UET274 TUX273:TUX274 TLB273:TLB274 TBF273:TBF274 SRJ273:SRJ274 SHN273:SHN274 RXR273:RXR274 RNV273:RNV274 RDZ273:RDZ274 QUD273:QUD274 QKH273:QKH274 QAL273:QAL274 PQP273:PQP274 PGT273:PGT274 OWX273:OWX274 ONB273:ONB274 ODF273:ODF274 NTJ273:NTJ274 NJN273:NJN274 MZR273:MZR274 MPV273:MPV274 MFZ273:MFZ274 LWD273:LWD274 LMH273:LMH274 LCL273:LCL274 KSP273:KSP274 KIT273:KIT274 JYX273:JYX274 JPB273:JPB274 JFF273:JFF274 IVJ273:IVJ274 ILN273:ILN274 IBR273:IBR274 HRV273:HRV274 HHZ273:HHZ274 GYD273:GYD274 GOH273:GOH274 GEL273:GEL274 FUP273:FUP274 FKT273:FKT274 FAX273:FAX274 ERB273:ERB274 EHF273:EHF274 DXJ273:DXJ274 DNN273:DNN274 DDR273:DDR274 CTV273:CTV274 CJZ273:CJZ274 CAD273:CAD274 BQH273:BQH274 BGL273:BGL274 AWP273:AWP274 AMT273:AMT274 ACX273:ACX274 TB273:TB274 JF273:JF274 WVR273:WVR274 ACZ88 EQX89 WBO93 WBZ92 FAT89 FKP89 FUL89 GEH89 GOD89 GXZ89 HHV89 HRR89 IBN89 ILJ89 IVF89 JFB89 JOX89 JYT89 KIP89 KSL89 LCH89 LMD89 LVZ89 MFV89 MPR89 MZN89 NJJ89 NTF89 ODB89 OMX89 OWT89 PGP89 PQL89 QAH89 QKD89 QTZ89 RDV89 RNR89 RXN89 SHJ89 SRF89 TBB89 TKX89 TUT89 UEP89 UOL89 UYH89 VID89 VRZ89 WBV89 WLR89 WVN89 IX89 ST89 ACP89 AML89 AWH89 BGD89 BPZ89 BZV89 CJR89 CTN89 DDJ89 DNF89 DXB89 EGX89 EQT89 FAP89 FKL89 FUH89 GED89 GNZ89 GXV89 HHR89 HRN89 IBJ89 ILF89 IVB89 JEX89 JOT89 JYP89 KIL89 KSH89 LCD89 LLZ89 LVV89 MFR89 MPN89 MZJ89 NJF89 NTB89 OCX89 OMT89 OWP89 PGL89 PQH89 QAD89 QJZ89 QTV89 RDR89 RNN89 RXJ89 SHF89 SRB89 TAX89 TKT89 TUP89 UEL89 UOH89 UYD89 VHZ89 VRV89 WBR89 WLN89 WVJ89 JB89 SX89 ACT89 AMP89 AWL89 BGH89 BQD89 BZZ89 CJV89 CTR89 DDN89 DNJ89 VSD92 VIH92 UYL92 UOP92 UET92 TUX92 TLB92 TBF92 SRJ92 SHN92 RXR92 RNV92 RDZ92 QUD92 QKH92 QAL92 PQP92 PGT92 OWX92 ONB92 ODF92 NTJ92 NJN92 MZR92 MPV92 MFZ92 LWD92 LMH92 LCL92 KSP92 KIT92 JYX92 JPB92 JFF92 IVJ92 ILN92 IBR92 HRV92 HHZ92 GYD92 GOH92 GEL92 FUP92 FKT92 FAX92 ERB92 EHF92 DXJ92 DNN92 DDR92 CTV92 CJZ92 CAD92 BQH92 BGL92 AWP92 AMT92 ACX92 TB92 JF92 WVN92:WVO92 WLR92:WLS92 WBV92:WBW92 VRZ92:VSA92 VID92:VIE92 UYH92:UYI92 UOL92:UOM92 UEP92:UEQ92 TUT92:TUU92 TKX92:TKY92 TBB92:TBC92 SRF92:SRG92 SHJ92:SHK92 RXN92:RXO92 RNR92:RNS92 RDV92:RDW92 QTZ92:QUA92 QKD92:QKE92 QAH92:QAI92 PQL92:PQM92 PGP92:PGQ92 OWT92:OWU92 OMX92:OMY92 ODB92:ODC92 NTF92:NTG92 NJJ92:NJK92 MZN92:MZO92 MPR92:MPS92 MFV92:MFW92 LVZ92:LWA92 LMD92:LME92 LCH92:LCI92 KSL92:KSM92 KIP92:KIQ92 JYT92:JYU92 JOX92:JOY92 JFB92:JFC92 IVF92:IVG92 ILJ92:ILK92 IBN92:IBO92 HRR92:HRS92 HHV92:HHW92 GXZ92:GYA92 GOD92:GOE92 GEH92:GEI92 FUL92:FUM92 FKP92:FKQ92 FAT92:FAU92 EQX92:EQY92 EHB92:EHC92 DXF92:DXG92 DNJ92:DNK92 DDN92:DDO92 CTR92:CTS92 CJV92:CJW92 BZZ92:CAA92 BQD92:BQE92 BGH92:BGI92 AWL92:AWM92 AMP92:AMQ92 ACT92:ACU92 SX92:SY92 JB92:JC92 WVR92 WLV92 JA142 CTP90 CUB275:CUB812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SV36 JD36 IZ36 WVL36 WLP36 WBT36 VRX36 VIB36 UYF36 UOJ36 UEN36 TUR36 TKV36 TAZ36 SRD36 SHH36 RXL36 RNP36 RDT36 QTX36 QKB36 QAF36 PQJ36 PGN36 OWR36 OMV36 OCZ36 NTD36 NJH36 MZL36 MPP36 MFT36 LVX36 LMB36 LCF36 KSJ36 KIN36 JYR36 JOV36 JEZ36 IVD36 ILH36 IBL36 HRP36 HHT36 GXX36 GOB36 GEF36 FUJ36 FKN36 FAR36 EQV36 EGZ36 DXD36 DNH36 DDL36 CTP36 CJT36 BZX36 BQB36 BGF36 AWJ36 AMN36 ACR36 SZ36 ACV36 AMR36 W36 S38 AWN36 AWI24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JD45 SZ45 ACV45 AMR45 AWN45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IV90 SR90 ACN90 AMJ90 AWF90 BGB90 BPX90 BZT90 CJP90 CTL90 DDH90 DND90 DWZ90 EGV90 EQR90 FAN90 FKJ90 FUF90 GEB90 GNX90 GXT90 HHP90 HRL90 IBH90 ILD90 IUZ90 JEV90 JOR90 JYN90 KIJ90 KSF90 LCB90 LLX90 LVT90 MFP90 MPL90 MZH90 NJD90 NSZ90 OCV90 OMR90 OWN90 PGJ90 PQF90 QAB90 QJX90 QTT90 RDP90 RNL90 RXH90 SHD90 SQZ90 TAV90 TKR90 TUN90 UEJ90 UOF90 UYB90 VHX90 VRT90 WBP90 WLL90 WVH90 IZ90 SV90 ACR90 AMN90 AWJ90 BGF90 BQB90 BZX90 ADD133 VRS93 VHW93 UYA93 UOE93 UEI93 TUM93 TKQ93 TAU93 SQY93 SHC93 RXG93 RNK93 RDO93 QTS93 QJW93 QAA93 PQE93 PGI93 OWM93 OMQ93 OCU93 NSY93 NJC93 MZG93 MPK93 MFO93 LVS93 LLW93 LCA93 KSE93 KII93 JYM93 JOQ93 JEU93 IUY93 ILC93 IBG93 HRK93 HHO93 GXS93 GNW93 GEA93 FUE93 FKI93 FAM93 EQQ93 EGU93 DWY93 DNC93 DDG93 CTK93 CJO93 BZS93 BPW93 BGA93 AWE93 AMI93 ACM93 SQ93 IU93 WVC93:WVD93 WLG93:WLH93 WBK93:WBL93 VRO93:VRP93 VHS93:VHT93 UXW93:UXX93 UOA93:UOB93 UEE93:UEF93 TUI93:TUJ93 TKM93:TKN93 TAQ93:TAR93 SQU93:SQV93 SGY93:SGZ93 RXC93:RXD93 RNG93:RNH93 RDK93:RDL93 QTO93:QTP93 QJS93:QJT93 PZW93:PZX93 PQA93:PQB93 PGE93:PGF93 OWI93:OWJ93 OMM93:OMN93 OCQ93:OCR93 NSU93:NSV93 NIY93:NIZ93 MZC93:MZD93 MPG93:MPH93 MFK93:MFL93 LVO93:LVP93 LLS93:LLT93 LBW93:LBX93 KSA93:KSB93 KIE93:KIF93 JYI93:JYJ93 JOM93:JON93 JEQ93:JER93 IUU93:IUV93 IKY93:IKZ93 IBC93:IBD93 HRG93:HRH93 HHK93:HHL93 GXO93:GXP93 GNS93:GNT93 GDW93:GDX93 FUA93:FUB93 FKE93:FKF93 FAI93:FAJ93 EQM93:EQN93 EGQ93:EGR93 DWU93:DWV93 DMY93:DMZ93 DDC93:DDD93 CTG93:CTH93 CJK93:CJL93 BZO93:BZP93 BPS93:BPT93 BFW93:BFX93 AWA93:AWB93 AME93:AMF93 ACI93:ACJ93 SM93:SN93 IQ93:IR93 WVG93 WLK93 SW94:SW95 DDA96 DMW96 DWS96 EGO96 EQK96 FAG96 FKC96 FTY96 GDU96 GNQ96 GXM96 HHI96 HRE96 IBA96 IKW96 IUS96 JEO96 JOK96 JYG96 KIC96 KRY96 LBU96 LLQ96 LVM96 MFI96 MPE96 MZA96 NIW96 NSS96 OCO96 OMK96 OWG96 PGC96 PPY96 PZU96 QJQ96 QTM96 RDI96 RNE96 RXA96 SGW96 SQS96 TAO96 TKK96 TUG96 UEC96 UNY96 UXU96 VHQ96 VRM96 WBI96 WLE96 WVA96 IK96 SG96 ACC96 ALY96 AVU96 BFQ96 BPM96 BZI96 CJE96 CTA96 DCW96 DMS96 DWO96 EGK96 EQG96 FAC96 FJY96 FTU96 GDQ96 GNM96 GXI96 HHE96 HRA96 IAW96 IKS96 IUO96 JEK96 JOG96 JYC96 KHY96 KRU96 LBQ96 LLM96 LVI96 MFE96 MPA96 MYW96 NIS96 NSO96 OCK96 OMG96 OWC96 PFY96 PPU96 PZQ96 QJM96 QTI96 RDE96 RNA96 RWW96 SGS96 SQO96 TAK96 TKG96 TUC96 UDY96 UNU96 UXQ96 VHM96 VRI96 WBE96 WLA96 WUW96 IO96 SK96 ACG96 AMC96 AVY96 BFU96 BPQ96 BZM96 CJI96 ACS129 AMO129 AWK129 BGG129 BQC129 BZY129 CJU129 CTQ129 DDM129 DNI129 DXE129 EHA129 EQW129 FAS129 FKO129 FUK129 GEG129 GOC129 GXY129 HHU129 HRQ129 IBM129 ILI129 IVE129 JFA129 JOW129 JYS129 KIO129 KSK129 LCG129 LMC129 LVY129 MFU129 MPQ129 MZM129 NJI129 NTE129 ODA129 OMW129 OWS129 PGO129 PQK129 QAG129 QKC129 QTY129 RDU129 RNQ129 RXM129 SHI129 SRE129 TBA129 TKW129 TUS129 UEO129 UOK129 UYG129 VIC129 VRY129 WBU129 WLQ129 WVM129 IW129 SS129 ACO129 AMK129 AWG129 BGC129 BPY129 BZU129 CJQ129 CTM129 DDI129 DNE129 DXA129 EGW129 EQS129 FAO129 FKK129 FUG129 GEC129 GNY129 GXU129 HHQ129 HRM129 IBI129 ILE129 IVA129 JEW129 JOS129 JYO129 KIK129 KSG129 LCC129 LLY129 LVU129 MFQ129 MPM129 MZI129 NJE129 NTA129 OCW129 OMS129 OWO129 PGK129 PQG129 QAC129 QJY129 QTU129 RDQ129 RNM129 RXI129 SHE129 SRA129 TAW129 TKS129 TUO129 UEK129 UOG129 UYC129 VHY129 VRU129 WBQ129 WLM129 WVI129 JA129 TD97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IW132 SS132 ACO132 AMK132 AWG132 BGC132 BPY132 BZU132 CJQ132 CTM132 DDI132 DNE132 DXA132 EGW132 EQS132 FAO132 FKK132 FUG132 GEC132 GNY132 GXU132 HHQ132 HRM132 IBI132 ILE132 IVA132 JEW132 JOS132 JYO132 KIK132 KSG132 LCC132 LLY132 LVU132 MFQ132 MPM132 MZI132 NJE132 NTA132 OCW132 OMS132 OWO132 PGK132 PQG132 QAC132 QJY132 QTU132 RDQ132 RNM132 RXI132 SHE132 SRA132 TAW132 TKS132 TUO132 UEK132 UOG132 UYC132 VHY132 VRU132 WBQ132 WLM132 WVI132 JA132 ADD130 SW135 ACS135 AMO135 AWK135 BGG135 BQC135 BZY135 CJU135 CTQ135 DDM135 DNI135 DXE135 EHA135 EQW135 FAS135 FKO135 FUK135 GEG135 GOC135 GXY135 HHU135 HRQ135 IBM135 ILI135 IVE135 JFA135 JOW135 JYS135 KIO135 KSK135 LCG135 LMC135 LVY135 MFU135 MPQ135 MZM135 NJI135 NTE135 ODA135 OMW135 OWS135 PGO135 PQK135 QAG135 QKC135 QTY135 RDU135 RNQ135 RXM135 SHI135 SRE135 TBA135 TKW135 TUS135 UEO135 UOK135 UYG135 VIC135 VRY135 WBU135 WLQ135 WVM135 IW135 SS135 ACO135 AMK135 AWG135 BGC135 BPY135 BZU135 CJQ135 CTM135 DDI135 DNE135 DXA135 EGW135 EQS135 FAO135 FKK135 FUG135 GEC135 GNY135 GXU135 HHQ135 HRM135 IBI135 ILE135 IVA135 JEW135 JOS135 JYO135 KIK135 KSG135 LCC135 LLY135 LVU135 MFQ135 MPM135 MZI135 NJE135 NTA135 OCW135 OMS135 OWO135 PGK135 PQG135 QAC135 QJY135 QTU135 RDQ135 RNM135 RXI135 SHE135 SRA135 TAW135 TKS135 TUO135 UEK135 UOG135 UYC135 VHY135 VRU135 WBQ135 WLM135 WVI135 JA135 SW142 ACS142 AMO142 AWK142 BGG142 BQC142 BZY142 CJU142 CTQ142 DDM142 DNI142 DXE142 EHA142 EQW142 FAS142 FKO142 FUK142 GEG142 GOC142 GXY142 HHU142 HRQ142 IBM142 ILI142 IVE142 JFA142 JOW142 JYS142 KIO142 KSK142 LCG142 LMC142 LVY142 MFU142 MPQ142 MZM142 NJI142 NTE142 ODA142 OMW142 OWS142 PGO142 PQK142 QAG142 QKC142 QTY142 RDU142 RNQ142 RXM142 SHI142 SRE142 TBA142 TKW142 TUS142 UEO142 UOK142 UYG142 VIC142 VRY142 WBU142 WLQ142 WVM142 IW142 SS142 ACO142 AMK142 AWG142 BGC142 BPY142 BZU142 CJQ142 CTM142 DDI142 DNE142 DXA142 EGW142 EQS142 FAO142 FKK142 FUG142 GEC142 GNY142 GXU142 HHQ142 HRM142 IBI142 ILE142 IVA142 JEW142 JOS142 JYO142 KIK142 KSG142 LCC142 LLY142 LVU142 MFQ142 MPM142 MZI142 NJE142 NTA142 OCW142 OMS142 OWO142 PGK142 PQG142 QAC142 QJY142 QTU142 RDQ142 RNM142 RXI142 SHE142 SRA142 TAW142 TKS142 TUO142 UEK142 UOG142 UYC142 VHY142 VRU142 WBQ142 WLM142 WVI142 CTE96 JH97 WVP97 WLT97 WBX97 VSB97 VIF97 UYJ97 UON97 UER97 TUV97 TKZ97 TBD97 SRH97 SHL97 RXP97 RNT97 RDX97 QUB97 QKF97 QAJ97 PQN97 PGR97 OWV97 OMZ97 ODD97 NTH97 NJL97 MZP97 MPT97 MFX97 LWB97 LMF97 LCJ97 KSN97 KIR97 JYV97 JOZ97 JFD97 IVH97 ILL97 IBP97 HRT97 HHX97 GYB97 GOF97 GEJ97 FUN97 FKR97 FAV97 EQZ97 EHD97 DXH97 DNL97 DDP97 CTT97 CJX97 CAB97 BQF97 BGJ97 AWN97 AMR97 ACV97 SZ97 JD97 WVT97 WLX97 WCB97 VSF97 VIJ97 UYN97 UOR97 UEV97 TUZ97 TLD97 TBH97 SRL97 SHP97 RXT97 RNX97 REB97 QUF97 QKJ97 QAN97 PQR97 PGV97 OWZ97 OND97 ODH97 NTL97 NJP97 MZT97 MPX97 MGB97 LWF97 LMJ97 LCN97 KSR97 KIV97 JYZ97 JPD97 JFH97 IVL97 ILP97 IBT97 HRX97 HIB97 GYF97 GOJ97 GEN97 FUR97 FKV97 FAZ97 ERD97 EHH97 DXL97 DNP97 DDT97 CTX97 CKB97 CAF97 BQJ97 BGN97 AWR97 AMV97 ACZ97 S87:S97 CJT90 DDN81 CTR81 CJV81 BZZ81 BQD81 BGH81 AWL81 AMP81 ACT81 SX81 JB81 WVJ81 WLN81 WBR81 VRV81 VHZ81 UYD81 UOH81 UEL81 TUP81 TKT81 TAX81 SRB81 SHF81 RXJ81 RNN81 RDR81 QTV81 QJZ81 QAD81 PQH81 PGL81 OWP81 OMT81 OCX81 NTB81 NJF81 MZJ81 MPN81 MFR81 LVV81 LLZ81 LCD81 KSH81 KIL81 JYP81 JOT81 JEX81 IVB81 ILF81 IBJ81 HRN81 HHR81 GXV81 GNZ81 GED81 FUH81 FKL81 FAP81 EQT81 EGX81 DXB81 DNF81 DDJ81 CTN81 CJR81 BZV81 BPZ81 BGD81 AWH81 AML81 ACP81 ST81 IX81 WVN81 WLR81 WBV81 VRZ81 VID81 UYH81 UOL81 UEP81 TUT81 TKX81 TBB81 SRF81 SHJ81 RXN81 RNR81 RDV81 QTZ81 QKD81 QAH81 PQL81 PGP81 OWT81 OMX81 ODB81 NTF81 NJJ81 MZN81 MPR81 MFV81 LVZ81 LMD81 LCH81 KSL81 KIP81 JYT81 JOX81 JFB81 IVF81 ILJ81 IBN81 HRR81 HHV81 GXZ81 GOD81 GEH81 FUL81 FKP81 FAT81 EQX81 EHB81 DXF81 DNJ81 ACZ82 TD82 JH82 WVP82 WLT82 WBX82 VSB82 VIF82 UYJ82 UON82 UER82 TUV82 TKZ82 TBD82 SRH82 SHL82 RXP82 RNT82 RDX82 QUB82 QKF82 QAJ82 PQN82 PGR82 OWV82 OMZ82 ODD82 NTH82 NJL82 MZP82 MPT82 MFX82 LWB82 LMF82 LCJ82 KSN82 KIR82 JYV82 JOZ82 JFD82 IVH82 ILL82 IBP82 HRT82 HHX82 GYB82 GOF82 GEJ82 FUN82 FKR82 FAV82 EQZ82 EHD82 DXH82 DNL82 DDP82 CTT82 CJX82 CAB82 BQF82 BGJ82 AWN82 AMR82 ACV82 SZ82 JD82 WVT82 WLX82 WCB82 VSF82 VIJ82 UYN82 UOR82 UEV82 TUZ82 TLD82 TBH82 SRL82 SHP82 RXT82 RNX82 REB82 QUF82 QKJ82 QAN82 PQR82 PGV82 OWZ82 OND82 ODH82 NTL82 NJP82 MZT82 MPX82 MGB82 LWF82 LMJ82 LCN82 KSR82 KIV82 JYZ82 JPD82 JFH82 IVL82 ILP82 IBT82 HRX82 HIB82 GYF82 GOJ82 GEN82 FUR82 FKV82 FAZ82 ERD82 EHH82 DXL82 DNP82 DDT82 CTX82 CKB82 CAF82 BQJ82 BGN82 AWR82 AMV82 DDN83 CTR83 CJV83 BZZ83 BQD83 BGH83 AWL83 AMP83 ACT83 SX83 JB83 WVJ83 WLN83 WBR83 VRV83 VHZ83 UYD83 UOH83 UEL83 TUP83 TKT83 TAX83 SRB83 SHF83 RXJ83 RNN83 RDR83 QTV83 QJZ83 QAD83 PQH83 PGL83 OWP83 OMT83 OCX83 NTB83 NJF83 MZJ83 MPN83 MFR83 LVV83 LLZ83 LCD83 KSH83 KIL83 JYP83 JOT83 JEX83 IVB83 ILF83 IBJ83 HRN83 HHR83 GXV83 GNZ83 GED83 FUH83 FKL83 FAP83 EQT83 EGX83 DXB83 DNF83 DDJ83 CTN83 CJR83 BZV83 BPZ83 BGD83 AWH83 AML83 ACP83 ST83 IX83 WVN83 WLR83 WBV83 VRZ83 VID83 UYH83 UOL83 UEP83 TUT83 TKX83 TBB83 SRF83 SHJ83 RXN83 RNR83 RDV83 QTZ83 QKD83 QAH83 PQL83 PGP83 OWT83 OMX83 ODB83 NTF83 NJJ83 MZN83 MPR83 MFV83 LVZ83 LMD83 LCH83 KSL83 KIP83 JYT83 JOX83 JFB83 IVF83 ILJ83 IBN83 HRR83 HHV83 GXZ83 GOD83 GEH83 FUL83 FKP83 FAT83 EQX83 EHB83 DXF83 DNJ83 ACZ84 TD84 JH84 WVP84 WLT84 WBX84 VSB84 VIF84 UYJ84 UON84 UER84 TUV84 TKZ84 TBD84 SRH84 SHL84 RXP84 RNT84 RDX84 QUB84 QKF84 QAJ84 PQN84 PGR84 OWV84 OMZ84 ODD84 NTH84 NJL84 MZP84 MPT84 MFX84 LWB84 LMF84 LCJ84 KSN84 KIR84 JYV84 JOZ84 JFD84 IVH84 ILL84 IBP84 HRT84 HHX84 GYB84 GOF84 GEJ84 FUN84 FKR84 FAV84 EQZ84 EHD84 DXH84 DNL84 DDP84 CTT84 CJX84 CAB84 BQF84 BGJ84 AWN84 AMR84 ACV84 SZ84 JD84 WVT84 WLX84 WCB84 VSF84 VIJ84 UYN84 UOR84 UEV84 TUZ84 TLD84 TBH84 SRL84 SHP84 RXT84 RNX84 REB84 QUF84 QKJ84 QAN84 PQR84 PGV84 OWZ84 OND84 ODH84 NTL84 NJP84 MZT84 MPX84 MGB84 LWF84 LMJ84 LCN84 KSR84 KIV84 JYZ84 JPD84 JFH84 IVL84 ILP84 IBT84 HRX84 HIB84 GYF84 GOJ84 GEN84 FUR84 FKV84 FAZ84 ERD84 EHH84 DXL84 DNP84 DDT84 CTX84 CKB84 CAF84 BQJ84 BGN84 AWR84 AMV84 DNJ85 DXF89 DDN85 CTR85 CJV85 BZZ85 BQD85 BGH85 AWL85 AMP85 ACT85 SX85 JB85 WVJ85 WLN85 WBR85 VRV85 VHZ85 UYD85 UOH85 UEL85 TUP85 TKT85 TAX85 SRB85 SHF85 RXJ85 RNN85 RDR85 QTV85 QJZ85 QAD85 PQH85 PGL85 OWP85 OMT85 OCX85 NTB85 NJF85 MZJ85 MPN85 MFR85 LVV85 LLZ85 LCD85 KSH85 KIL85 JYP85 JOT85 JEX85 IVB85 ILF85 IBJ85 HRN85 HHR85 GXV85 GNZ85 GED85 FUH85 FKL85 FAP85 EQT85 EGX85 DXB85 DNF85 DDJ85 CTN85 CJR85 BZV85 BPZ85 BGD85 AWH85 AML85 ACP85 ST85 IX85 WVN85 WLR85 WBV85 VRZ85 VID85 UYH85 UOL85 UEP85 TUT85 TKX85 TBB85 SRF85 SHJ85 RXN85 RNR85 RDV85 QTZ85 QKD85 QAH85 PQL85 PGP85 OWT85 OMX85 ODB85 NTF85 NJJ85 MZN85 MPR85 MFV85 LVZ85 LMD85 LCH85 KSL85 KIP85 JYT85 JOX85 JFB85 IVF85 ILJ85 IBN85 HRR85 HHV85 GXZ85 GOD85 GEH85 FUL85 FKP85 FAT85 EQX85 EHB85 DXF85 ACZ86 TD86 JH86 WVP86 WLT86 WBX86 VSB86 VIF86 UYJ86 UON86 UER86 TUV86 TKZ86 TBD86 SRH86 SHL86 RXP86 RNT86 RDX86 QUB86 QKF86 QAJ86 PQN86 PGR86 OWV86 OMZ86 ODD86 NTH86 NJL86 MZP86 MPT86 MFX86 LWB86 LMF86 LCJ86 KSN86 KIR86 JYV86 JOZ86 JFD86 IVH86 ILL86 IBP86 HRT86 HHX86 GYB86 GOF86 GEJ86 FUN86 FKR86 FAV86 EQZ86 EHD86 DXH86 DNL86 DDP86 CTT86 CJX86 CAB86 BQF86 BGJ86 AWN86 AMR86 ACV86 SZ86 JD86 WVT86 WLX86 WCB86 VSF86 VIJ86 UYN86 UOR86 UEV86 TUZ86 TLD86 TBH86 SRL86 SHP86 RXT86 RNX86 REB86 QUF86 QKJ86 QAN86 PQR86 PGV86 OWZ86 OND86 ODH86 NTL86 NJP86 MZT86 MPX86 MGB86 LWF86 LMJ86 LCN86 KSR86 KIV86 JYZ86 JPD86 JFH86 IVL86 ILP86 IBT86 HRX86 HIB86 GYF86 GOJ86 GEN86 FUR86 FKV86 FAZ86 ERD86 EHH86 DXL86 DNP86 DDT86 CTX86 CKB86 CAF86 BQJ86 BGN86 AWR86 AMV86 DXF87 DNJ87 DDN87 CTR87 CJV87 BZZ87 BQD87 BGH87 AWL87 AMP87 ACT87 SX87 JB87 WVJ87 WLN87 WBR87 VRV87 VHZ87 UYD87 UOH87 UEL87 TUP87 TKT87 TAX87 SRB87 SHF87 RXJ87 RNN87 RDR87 QTV87 QJZ87 QAD87 PQH87 PGL87 OWP87 OMT87 OCX87 NTB87 NJF87 MZJ87 MPN87 MFR87 LVV87 LLZ87 LCD87 KSH87 KIL87 JYP87 JOT87 JEX87 IVB87 ILF87 IBJ87 HRN87 HHR87 GXV87 GNZ87 GED87 FUH87 FKL87 FAP87 EQT87 EGX87 DXB87 DNF87 DDJ87 CTN87 CJR87 BZV87 BPZ87 BGD87 AWH87 AML87 ACP87 ST87 IX87 WVN87 WLR87 WBV87 VRZ87 VID87 UYH87 UOL87 UEP87 TUT87 TKX87 TBB87 SRF87 SHJ87 RXN87 RNR87 RDV87 QTZ87 QKD87 QAH87 PQL87 PGP87 OWT87 OMX87 ODB87 NTF87 NJJ87 MZN87 MPR87 MFV87 LVZ87 LMD87 LCH87 KSL87 KIP87 JYT87 JOX87 JFB87 IVF87 ILJ87 IBN87 HRR87 HHV87 GXZ87 GOD87 GEH87 FUL87 FKP87 FAT87 EQX87 EHB87 EHB89 TD88 JH88 WVP88 WLT88 WBX88 VSB88 VIF88 UYJ88 UON88 UER88 TUV88 TKZ88 TBD88 SRH88 SHL88 RXP88 RNT88 RDX88 QUB88 QKF88 QAJ88 PQN88 PGR88 OWV88 OMZ88 ODD88 NTH88 NJL88 MZP88 MPT88 MFX88 LWB88 LMF88 LCJ88 KSN88 KIR88 JYV88 JOZ88 JFD88 IVH88 ILL88 IBP88 HRT88 HHX88 GYB88 GOF88 GEJ88 FUN88 FKR88 FAV88 EQZ88 EHD88 DXH88 DNL88 DDP88 CTT88 CJX88 CAB88 BQF88 BGJ88 AWN88 AMR88 ACV88 SZ88 JD88 WVT88 WLX88 WCB88 VSF88 VIJ88 UYN88 UOR88 UEV88 TUZ88 TLD88 TBH88 SRL88 SHP88 RXT88 RNX88 REB88 QUF88 QKJ88 QAN88 PQR88 PGV88 OWZ88 OND88 ODH88 NTL88 NJP88 MZT88 MPX88 MGB88 LWF88 LMJ88 LCN88 KSR88 KIV88 JYZ88 JPD88 JFH88 IVL88 ILP88 IBT88 HRX88 HIB88 GYF88 GOJ88 GEN88 FUR88 FKV88 FAZ88 ERD88 EHH88 DXL88 DNP88 DDT88 CTX88 CKB88 CAF88 BQJ88 BGN88 AWR88 AMV88 SW129 TH130 JL130 WVT130 WLX130 WCB130 VSF130 VIJ130 UYN130 UOR130 UEV130 TUZ130 TLD130 TBH130 SRL130 SHP130 RXT130 RNX130 REB130 QUF130 QKJ130 QAN130 PQR130 PGV130 OWZ130 OND130 ODH130 NTL130 NJP130 MZT130 MPX130 MGB130 LWF130 LMJ130 LCN130 KSR130 KIV130 JYZ130 JPD130 JFH130 IVL130 ILP130 IBT130 HRX130 HIB130 GYF130 GOJ130 GEN130 FUR130 FKV130 FAZ130 ERD130 EHH130 DXL130 DNP130 DDT130 CTX130 CKB130 CAF130 BQJ130 BGN130 AWR130 AMV130 ACZ130 TD130 JH130 WVX130 WMB130 WCF130 VSJ130 VIN130 UYR130 UOV130 UEZ130 TVD130 TLH130 TBL130 SRP130 SHT130 RXX130 ROB130 REF130 QUJ130 QKN130 QAR130 PQV130 PGZ130 OXD130 ONH130 ODL130 NTP130 NJT130 MZX130 MQB130 MGF130 LWJ130 LMN130 LCR130 KSV130 KIZ130 JZD130 JPH130 JFL130 IVP130 ILT130 IBX130 HSB130 HIF130 GYJ130 GON130 GER130 FUV130 FKZ130 FBD130 ERH130 EHL130 DXP130 DNT130 DDX130 CUB130 CKF130 CAJ130 BQN130 BGR130 AWV130 AMZ130 SW132 TH133 JL133 WVT133 WLX133 WCB133 VSF133 VIJ133 UYN133 UOR133 UEV133 TUZ133 TLD133 TBH133 SRL133 SHP133 RXT133 RNX133 REB133 QUF133 QKJ133 QAN133 PQR133 PGV133 OWZ133 OND133 ODH133 NTL133 NJP133 MZT133 MPX133 MGB133 LWF133 LMJ133 LCN133 KSR133 KIV133 JYZ133 JPD133 JFH133 IVL133 ILP133 IBT133 HRX133 HIB133 GYF133 GOJ133 GEN133 FUR133 FKV133 FAZ133 ERD133 EHH133 DXL133 DNP133 DDT133 CTX133 CKB133 CAF133 BQJ133 BGN133 AWR133 AMV133 ACZ133 TD133 JH133 WVX133 WMB133 WCF133 VSJ133 VIN133 UYR133 UOV133 UEZ133 TVD133 TLH133 TBL133 SRP133 SHT133 RXX133 ROB133 REF133 QUJ133 QKN133 QAR133 PQV133 PGZ133 OXD133 ONH133 ODL133 NTP133 NJT133 MZX133 MQB133 MGF133 LWJ133 LMN133 LCR133 KSV133 KIZ133 JZD133 JPH133 JFL133 IVP133 ILT133 IBX133 HSB133 HIF133 GYJ133 GON133 GER133 FUV133 FKZ133 FBD133 ERH133 EHL133 DXP133 DNT133 DDX133 CUB133 CKF133 CAJ133 BQN133 BGR133 AWV133 AMZ133 JA94:JA95 WVI94:WVI95 WLM94:WLM95 WBQ94:WBQ95 VRU94:VRU95 VHY94:VHY95 UYC94:UYC95 UOG94:UOG95 UEK94:UEK95 TUO94:TUO95 TKS94:TKS95 TAW94:TAW95 SRA94:SRA95 SHE94:SHE95 RXI94:RXI95 RNM94:RNM95 RDQ94:RDQ95 QTU94:QTU95 QJY94:QJY95 QAC94:QAC95 PQG94:PQG95 PGK94:PGK95 OWO94:OWO95 OMS94:OMS95 OCW94:OCW95 NTA94:NTA95 NJE94:NJE95 MZI94:MZI95 MPM94:MPM95 MFQ94:MFQ95 LVU94:LVU95 LLY94:LLY95 LCC94:LCC95 KSG94:KSG95 KIK94:KIK95 JYO94:JYO95 JOS94:JOS95 JEW94:JEW95 IVA94:IVA95 ILE94:ILE95 IBI94:IBI95 HRM94:HRM95 HHQ94:HHQ95 GXU94:GXU95 GNY94:GNY95 GEC94:GEC95 FUG94:FUG95 FKK94:FKK95 FAO94:FAO95 EQS94:EQS95 EGW94:EGW95 DXA94:DXA95 DNE94:DNE95 DDI94:DDI95 CTM94:CTM95 CJQ94:CJQ95 BZU94:BZU95 BPY94:BPY95 BGC94:BGC95 AWG94:AWG95 AMK94:AMK95 ACO94:ACO95 SS94:SS95 IW94:IW95 WVM94:WVM95 WLQ94:WLQ95 WBU94:WBU95 VRY94:VRY95 VIC94:VIC95 UYG94:UYG95 UOK94:UOK95 UEO94:UEO95 TUS94:TUS95 TKW94:TKW95 TBA94:TBA95 SRE94:SRE95 SHI94:SHI95 RXM94:RXM95 RNQ94:RNQ95 RDU94:RDU95 QTY94:QTY95 QKC94:QKC95 QAG94:QAG95 PQK94:PQK95 PGO94:PGO95 OWS94:OWS95 OMW94:OMW95 ODA94:ODA95 NTE94:NTE95 NJI94:NJI95 MZM94:MZM95 MPQ94:MPQ95 MFU94:MFU95 LVY94:LVY95 LMC94:LMC95 LCG94:LCG95 KSK94:KSK95 KIO94:KIO95 JYS94:JYS95 JOW94:JOW95 JFA94:JFA95 IVE94:IVE95 ILI94:ILI95 IBM94:IBM95 HRQ94:HRQ95 HHU94:HHU95 GXY94:GXY95 GOC94:GOC95 GEG94:GEG95 FUK94:FUK95 FKO94:FKO95 FAS94:FAS95 EQW94:EQW95 EHA94:EHA95 DXE94:DXE95 DNI94:DNI95 DDM94:DDM95 CTQ94:CTQ95 CJU94:CJU95 BZY94:BZY95 BQC94:BQC95 BGG94:BGG95 AWK94:AWK95 AMO94:AMO95 ACS94:ACS95 DDX275:DDX812 DNT275:DNT812 DXP275:DXP812 EHL275:EHL812 ERH275:ERH812 FBD275:FBD812 FKZ275:FKZ812 FUV275:FUV812 GER275:GER812 GON275:GON812 GYJ275:GYJ812 HIF275:HIF812 HSB275:HSB812 IBX275:IBX812 ILT275:ILT812 IVP275:IVP812 JFL275:JFL812 JPH275:JPH812 JZD275:JZD812 KIZ275:KIZ812 KSV275:KSV812 LCR275:LCR812 LMN275:LMN812 LWJ275:LWJ812 MGF275:MGF812 MQB275:MQB812 MZX275:MZX812 NJT275:NJT812 NTP275:NTP812 ODL275:ODL812 ONH275:ONH812 OXD275:OXD812 PGZ275:PGZ812 PQV275:PQV812 QAR275:QAR812 QKN275:QKN812 QUJ275:QUJ812 REF275:REF812 ROB275:ROB812 RXX275:RXX812 SHT275:SHT812 SRP275:SRP812 TBL275:TBL812 TLH275:TLH812 TVD275:TVD812 UEZ275:UEZ812 UOV275:UOV812 UYR275:UYR812 VIN275:VIN812 VSJ275:VSJ812 WCF275:WCF812 WMB275:WMB812 WVX275:WVX812 JH275:JH813 TD275:TD813 ACZ275:ACZ813 AMV275:AMV813 AWR275:AWR813 BGN275:BGN813 BQJ275:BQJ813 CAF275:CAF813 CKB275:CKB813 CTX275:CTX813 DDT275:DDT813 DNP275:DNP813 DXL275:DXL813 EHH275:EHH813 ERD275:ERD813 FAZ275:FAZ813 FKV275:FKV813 FUR275:FUR813 GEN275:GEN813 GOJ275:GOJ813 GYF275:GYF813 HIB275:HIB813 HRX275:HRX813 IBT275:IBT813 ILP275:ILP813 IVL275:IVL813 JFH275:JFH813 JPD275:JPD813 JYZ275:JYZ813 KIV275:KIV813 KSR275:KSR813 LCN275:LCN813 LMJ275:LMJ813 LWF275:LWF813 MGB275:MGB813 MPX275:MPX813 MZT275:MZT813 NJP275:NJP813 NTL275:NTL813 ODH275:ODH813 OND275:OND813 OWZ275:OWZ813 PGV275:PGV813 PQR275:PQR813 QAN275:QAN813 QKJ275:QKJ813 QUF275:QUF813 REB275:REB813 RNX275:RNX813 RXT275:RXT813 SHP275:SHP813 SRL275:SRL813 TBH275:TBH813 TLD275:TLD813 TUZ275:TUZ813 UEV275:UEV813 UOR275:UOR813 UYN275:UYN813 VIJ275:VIJ813 VSF275:VSF813 WCB275:WCB813 WLX275:WLX813 WVT275:WVT813 JL275:JL812 AMZ275:AMZ812 TH275:TH812 ADD275:ADD812 AWV275:AWV812 U83:U86 U144 ADB273:ADB274 AMX273:AMX274 AWT273:AWT274 BGP273:BGP274 BQL273:BQL274 CAH273:CAH274 CKD273:CKD274 CTZ273:CTZ274 DDV273:DDV274 DNR273:DNR274 DXN273:DXN274 EHJ273:EHJ274 ERF273:ERF274 FBB273:FBB274 FKX273:FKX274 FUT273:FUT274 GEP273:GEP274 GOL273:GOL274 GYH273:GYH274 HID273:HID274 HRZ273:HRZ274 IBV273:IBV274 ILR273:ILR274 IVN273:IVN274 JFJ273:JFJ274 JPF273:JPF274 JZB273:JZB274 KIX273:KIX274 KST273:KST274 LCP273:LCP274 LML273:LML274 LWH273:LWH274 MGD273:MGD274 MPZ273:MPZ274 MZV273:MZV274 NJR273:NJR274 NTN273:NTN274 ODJ273:ODJ274 ONF273:ONF274 OXB273:OXB274 PGX273:PGX274 PQT273:PQT274 QAP273:QAP274 QKL273:QKL274 QUH273:QUH274 RED273:RED274 RNZ273:RNZ274 RXV273:RXV274 SHR273:SHR274 SRN273:SRN274 TBJ273:TBJ274 TLF273:TLF274 TVB273:TVB274 UEX273:UEX274 UOT273:UOT274 UYP273:UYP274 VIL273:VIL274 VSH273:VSH274 WCD273:WCD274 WLZ273:WLZ274 WVV273:WVV274 JJ273:JJ274 TF273:TF274 BGR275:BGR812 BGE201:BGE202 N195 R195 O201 S201 BQA201:BQA202 BZW201:BZW202 CJS201:CJS202 CTO201:CTO202 DDK201:DDK202 DNG201:DNG202 DXC201:DXC202 EGY201:EGY202 EQU201:EQU202 FAQ201:FAQ202 FKM201:FKM202 FUI201:FUI202 GEE201:GEE202 GOA201:GOA202 GXW201:GXW202 HHS201:HHS202 HRO201:HRO202 IBK201:IBK202 ILG201:ILG202 IVC201:IVC202 JEY201:JEY202 JOU201:JOU202 JYQ201:JYQ202 KIM201:KIM202 KSI201:KSI202 LCE201:LCE202 LMA201:LMA202 LVW201:LVW202 MFS201:MFS202 MPO201:MPO202 MZK201:MZK202 NJG201:NJG202 NTC201:NTC202 OCY201:OCY202 OMU201:OMU202 OWQ201:OWQ202 PGM201:PGM202 PQI201:PQI202 QAE201:QAE202 QKA201:QKA202 QTW201:QTW202 RDS201:RDS202 RNO201:RNO202 RXK201:RXK202 SHG201:SHG202 SRC201:SRC202 TAY201:TAY202 TKU201:TKU202 TUQ201:TUQ202 UEM201:UEM202 UOI201:UOI202 UYE201:UYE202 VIA201:VIA202 VRW201:VRW202 WBS201:WBS202 WLO201:WLO202 WVK201:WVK202 IY201:IY202 SU201:SU202 ACQ201:ACQ202 AMM201:AMM202 AWI201:AWI202 BQN275:BQN812 CAJ275:CAJ812 S136:S137 S24:S25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IW138 SS138 ACO138 AMK138 AWG138 BGC138 BPY138 BZU138 CJQ138 CTM138 DDI138 DNE138 DXA138 EGW138 EQS138 FAO138 FKK138 FUG138 GEC138 GNY138 GXU138 HHQ138 HRM138 IBI138 ILE138 IVA138 JEW138 JOS138 JYO138 KIK138 KSG138 LCC138 LLY138 LVU138 MFQ138 MPM138 MZI138 NJE138 NTA138 OCW138 OMS138 OWO138 PGK138 PQG138 QAC138 QJY138 QTU138 RDQ138 RNM138 RXI138 SHE138 SRA138 TAW138 TKS138 TUO138 UEK138 UOG138 UYC138 VHY138 VRU138 WBQ138 WLM138 WVI138 JA138 R138:R139 O136:O137 WVV168 U208 CTT110:CTT113 WVV151 U188 R98:R99 ABQ99:ABQ101 ALM99:ALM101 AVI99:AVI101 BFE99:BFE101 BPA99:BPA101 BYW99:BYW101 CIS99:CIS101 CSO99:CSO101 DCK99:DCK101 DMG99:DMG101 DWC99:DWC101 EFY99:EFY101 EPU99:EPU101 EZQ99:EZQ101 FJM99:FJM101 FTI99:FTI101 GDE99:GDE101 GNA99:GNA101 GWW99:GWW101 HGS99:HGS101 HQO99:HQO101 IAK99:IAK101 IKG99:IKG101 IUC99:IUC101 JDY99:JDY101 JNU99:JNU101 JXQ99:JXQ101 KHM99:KHM101 KRI99:KRI101 LBE99:LBE101 LLA99:LLA101 LUW99:LUW101 MES99:MES101 MOO99:MOO101 MYK99:MYK101 NIG99:NIG101 NSC99:NSC101 OBY99:OBY101 OLU99:OLU101 OVQ99:OVQ101 PFM99:PFM101 PPI99:PPI101 PZE99:PZE101 QJA99:QJA101 QSW99:QSW101 RCS99:RCS101 RMO99:RMO101 RWK99:RWK101 SGG99:SGG101 SQC99:SQC101 SZY99:SZY101 TJU99:TJU101 TTQ99:TTQ101 UDM99:UDM101 UNI99:UNI101 UXE99:UXE101 VHA99:VHA101 VQW99:VQW101 WAS99:WAS101 WKO99:WKO101 WUK99:WUK101 HU99:HU101 WUG99:WUG101 WKK99:WKK101 WAO99:WAO101 VQS99:VQS101 VGW99:VGW101 UXA99:UXA101 UNE99:UNE101 UDI99:UDI101 TTM99:TTM101 TJQ99:TJQ101 SZU99:SZU101 SPY99:SPY101 SGC99:SGC101 RWG99:RWG101 RMK99:RMK101 RCO99:RCO101 QSS99:QSS101 QIW99:QIW101 PZA99:PZA101 PPE99:PPE101 PFI99:PFI101 OVM99:OVM101 OLQ99:OLQ101 OBU99:OBU101 NRY99:NRY101 NIC99:NIC101 MYG99:MYG101 MOK99:MOK101 MEO99:MEO101 LUS99:LUS101 LKW99:LKW101 LBA99:LBA101 KRE99:KRE101 KHI99:KHI101 JXM99:JXM101 JNQ99:JNQ101 JDU99:JDU101 ITY99:ITY101 IKC99:IKC101 IAG99:IAG101 HQK99:HQK101 HGO99:HGO101 GWS99:GWS101 GMW99:GMW101 GDA99:GDA101 FTE99:FTE101 FJI99:FJI101 EZM99:EZM101 EPQ99:EPQ101 EFU99:EFU101 DVY99:DVY101 DMC99:DMC101 DCG99:DCG101 CSK99:CSK101 CIO99:CIO101 BYS99:BYS101 BOW99:BOW101 BFA99:BFA101 AVE99:AVE101 ALI99:ALI101 ABM99:ABM101 RQ99:RQ101 HY99:HY101 RU99:RU101 O87:O101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IY24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JC24 ACQ24 SU24 AMM24 S47 SU76 AMQ38 AWM38 BGI38 BQE38 CAA38 CJW38 CTS38 DDO38 DNK38 DXG38 EHC38 EQY38 FAU38 FKQ38 FUM38 GEI38 GOE38 GYA38 HHW38 HRS38 IBO38 ILK38 IVG38 JFC38 JOY38 JYU38 KIQ38 KSM38 LCI38 LME38 LWA38 MFW38 MPS38 MZO38 NJK38 NTG38 ODC38 OMY38 OWU38 PGQ38 PQM38 QAI38 QKE38 QUA38 RDW38 RNS38 RXO38 SHK38 SRG38 TBC38 TKY38 TUU38 UEQ38 UOM38 UYI38 VIE38 VSA38 WBW38 WLS38 WVO38 SU38 JC38 IY38 WVK38 WLO38 WBS38 VRW38 VIA38 UYE38 UOI38 UEM38 TUQ38 TKU38 TAY38 SRC38 SHG38 RXK38 RNO38 RDS38 QTW38 QKA38 QAE38 PQI38 PGM38 OWQ38 OMU38 OCY38 NTC38 NJG38 MZK38 MPO38 MFS38 LVW38 LMA38 LCE38 KSI38 KIM38 JYQ38 JOU38 JEY38 IVC38 ILG38 IBK38 HRO38 HHS38 GXW38 GOA38 GEE38 FUI38 FKM38 FAQ38 EQU38 EGY38 DXC38 DNG38 DDK38 CTO38 CJS38 BZW38 BQA38 BGE38 AWI38 AMM38 ACQ38 SY38 ACU38 U191 O190:O194 O172:O185 WLZ151 WCD151 VSH151 VIL151 UYP151 UOT151 UEX151 TVB151 TLF151 TBJ151 SRN151 SHR151 RXV151 RNZ151 RED151 QUH151 QKL151 QAP151 PQT151 PGX151 OXB151 ONF151 ODJ151 NTN151 NJR151 MZV151 MPZ151 MGD151 LWH151 LML151 LCP151 KST151 KIX151 JZB151 JPF151 JFJ151 IVN151 ILR151 IBV151 HRZ151 HID151 GYH151 GOL151 GEP151 FUT151 FKX151 FBB151 ERF151 EHJ151 DXN151 DNR151 DDV151 CTZ151 CKD151 CAH151 BQL151 BGP151 AWT151 AMX151 ADB151 TF151 JJ151 WVZ151 WMD151 WCH151 VSL151 VIP151 UYT151 UOX151 UFB151 TVF151 TLJ151 TBN151 SRR151 SHV151 RXZ151 ROD151 REH151 QUL151 QKP151 QAT151 PQX151 PHB151 OXF151 ONJ151 ODN151 NTR151 NJV151 MZZ151 MQD151 MGH151 LWL151 LMP151 LCT151 KSX151 KJB151 JZF151 JPJ151 JFN151 IVR151 ILV151 IBZ151 HSD151 HIH151 GYL151 GOP151 GET151 FUX151 FLB151 FBF151 ERJ151 EHN151 DXR151 DNV151 DDZ151 CUD151 CKH151 CAL151 BQP151 BGT151 AWX151 ANB151 ADF151 TJ151 JN151 S172:S194 WLZ153 WVV153 JN153 TJ153 ADF153 ANB153 AWX153 BGT153 BQP153 CAL153 CKH153 CUD153 DDZ153 DNV153 DXR153 EHN153 ERJ153 FBF153 FLB153 FUX153 GET153 GOP153 GYL153 HIH153 HSD153 IBZ153 ILV153 IVR153 JFN153 JPJ153 JZF153 KJB153 KSX153 LCT153 LMP153 LWL153 MGH153 MQD153 MZZ153 NJV153 NTR153 ODN153 ONJ153 OXF153 PHB153 PQX153 QAT153 QKP153 QUL153 REH153 ROD153 RXZ153 SHV153 SRR153 TBN153 TLJ153 TVF153 UFB153 UOX153 UYT153 VIP153 VSL153 WCH153 WMD153 WVZ153 JJ153 TF153 ADB153 AMX153 AWT153 BGP153 BQL153 CAH153 CKD153 CTZ153 DDV153 DNR153 DXN153 EHJ153 ERF153 FBB153 FKX153 FUT153 GEP153 GOL153 GYH153 HID153 HRZ153 IBV153 ILR153 IVN153 JFJ153 JPF153 JZB153 KIX153 KST153 LCP153 LML153 LWH153 MGD153 MPZ153 MZV153 NJR153 NTN153 ODJ153 ONF153 OXB153 PGX153 PQT153 QAP153 QKL153 QUH153 RED153 RNZ153 RXV153 SHR153 SRN153 TBJ153 TLF153 TVB153 UEX153 UOT153 UYP153 VIL153 VSH153 WCD153 WLZ156 WVV156 JN156 TJ156 ADF156 ANB156 AWX156 BGT156 BQP156 CAL156 CKH156 CUD156 DDZ156 DNV156 DXR156 EHN156 ERJ156 FBF156 FLB156 FUX156 GET156 GOP156 GYL156 HIH156 HSD156 IBZ156 ILV156 IVR156 JFN156 JPJ156 JZF156 KJB156 KSX156 LCT156 LMP156 LWL156 MGH156 MQD156 MZZ156 NJV156 NTR156 ODN156 ONJ156 OXF156 PHB156 PQX156 QAT156 QKP156 QUL156 REH156 ROD156 RXZ156 SHV156 SRR156 TBN156 TLJ156 TVF156 UFB156 UOX156 UYT156 VIP156 VSL156 WCH156 WMD156 WVZ156 JJ156 TF156 ADB156 AMX156 AWT156 BGP156 BQL156 CAH156 CKD156 CTZ156 DDV156 DNR156 DXN156 EHJ156 ERF156 FBB156 FKX156 FUT156 GEP156 GOL156 GYH156 HID156 HRZ156 IBV156 ILR156 IVN156 JFJ156 JPF156 JZB156 KIX156 KST156 LCP156 LML156 LWH156 MGD156 MPZ156 MZV156 NJR156 NTN156 ODJ156 ONF156 OXB156 PGX156 PQT156 QAP156 QKL156 QUH156 RED156 RNZ156 RXV156 SHR156 SRN156 TBJ156 TLF156 TVB156 UEX156 UOT156 UYP156 VIL156 VSH156 WCD156 WLZ159 WVV159 JN159 TJ159 ADF159 ANB159 AWX159 BGT159 BQP159 CAL159 CKH159 CUD159 DDZ159 DNV159 DXR159 EHN159 ERJ159 FBF159 FLB159 FUX159 GET159 GOP159 GYL159 HIH159 HSD159 IBZ159 ILV159 IVR159 JFN159 JPJ159 JZF159 KJB159 KSX159 LCT159 LMP159 LWL159 MGH159 MQD159 MZZ159 NJV159 NTR159 ODN159 ONJ159 OXF159 PHB159 PQX159 QAT159 QKP159 QUL159 REH159 ROD159 RXZ159 SHV159 SRR159 TBN159 TLJ159 TVF159 UFB159 UOX159 UYT159 VIP159 VSL159 WCH159 WMD159 WVZ159 JJ159 TF159 ADB159 AMX159 AWT159 BGP159 BQL159 CAH159 CKD159 CTZ159 DDV159 DNR159 DXN159 EHJ159 ERF159 FBB159 FKX159 FUT159 GEP159 GOL159 GYH159 HID159 HRZ159 IBV159 ILR159 IVN159 JFJ159 JPF159 JZB159 KIX159 KST159 LCP159 LML159 LWH159 MGD159 MPZ159 MZV159 NJR159 NTN159 ODJ159 ONF159 OXB159 PGX159 PQT159 QAP159 QKL159 QUH159 RED159 RNZ159 RXV159 SHR159 SRN159 TBJ159 TLF159 TVB159 UEX159 UOT159 UYP159 VIL159 VSH159 WCD159 WLZ162 WVV162 JN162 TJ162 ADF162 ANB162 AWX162 BGT162 BQP162 CAL162 CKH162 CUD162 DDZ162 DNV162 DXR162 EHN162 ERJ162 FBF162 FLB162 FUX162 GET162 GOP162 GYL162 HIH162 HSD162 IBZ162 ILV162 IVR162 JFN162 JPJ162 JZF162 KJB162 KSX162 LCT162 LMP162 LWL162 MGH162 MQD162 MZZ162 NJV162 NTR162 ODN162 ONJ162 OXF162 PHB162 PQX162 QAT162 QKP162 QUL162 REH162 ROD162 RXZ162 SHV162 SRR162 TBN162 TLJ162 TVF162 UFB162 UOX162 UYT162 VIP162 VSL162 WCH162 WMD162 WVZ162 JJ162 TF162 ADB162 AMX162 AWT162 BGP162 BQL162 CAH162 CKD162 CTZ162 DDV162 DNR162 DXN162 EHJ162 ERF162 FBB162 FKX162 FUT162 GEP162 GOL162 GYH162 HID162 HRZ162 IBV162 ILR162 IVN162 JFJ162 JPF162 JZB162 KIX162 KST162 LCP162 LML162 LWH162 MGD162 MPZ162 MZV162 NJR162 NTN162 ODJ162 ONF162 OXB162 PGX162 PQT162 QAP162 QKL162 QUH162 RED162 RNZ162 RXV162 SHR162 SRN162 TBJ162 TLF162 TVB162 UEX162 UOT162 UYP162 VIL162 VSH162 WCD162 WLZ165 WVV165 JN165 TJ165 ADF165 ANB165 AWX165 BGT165 BQP165 CAL165 CKH165 CUD165 DDZ165 DNV165 DXR165 EHN165 ERJ165 FBF165 FLB165 FUX165 GET165 GOP165 GYL165 HIH165 HSD165 IBZ165 ILV165 IVR165 JFN165 JPJ165 JZF165 KJB165 KSX165 LCT165 LMP165 LWL165 MGH165 MQD165 MZZ165 NJV165 NTR165 ODN165 ONJ165 OXF165 PHB165 PQX165 QAT165 QKP165 QUL165 REH165 ROD165 RXZ165 SHV165 SRR165 TBN165 TLJ165 TVF165 UFB165 UOX165 UYT165 VIP165 VSL165 WCH165 WMD165 WVZ165 JJ165 TF165 ADB165 AMX165 AWT165 BGP165 BQL165 CAH165 CKD165 CTZ165 DDV165 DNR165 DXN165 EHJ165 ERF165 FBB165 FKX165 FUT165 GEP165 GOL165 GYH165 HID165 HRZ165 IBV165 ILR165 IVN165 JFJ165 JPF165 JZB165 KIX165 KST165 LCP165 LML165 LWH165 MGD165 MPZ165 MZV165 NJR165 NTN165 ODJ165 ONF165 OXB165 PGX165 PQT165 QAP165 QKL165 QUH165 RED165 RNZ165 RXV165 SHR165 SRN165 TBJ165 TLF165 TVB165 UEX165 UOT165 UYP165 VIL165 VSH165 WCD165 JN168 TJ168 ADF168 ANB168 AWX168 BGT168 BQP168 CAL168 CKH168 CUD168 DDZ168 DNV168 DXR168 EHN168 ERJ168 FBF168 FLB168 FUX168 GET168 GOP168 GYL168 HIH168 HSD168 IBZ168 ILV168 IVR168 JFN168 JPJ168 JZF168 KJB168 KSX168 LCT168 LMP168 LWL168 MGH168 MQD168 MZZ168 NJV168 NTR168 ODN168 ONJ168 OXF168 PHB168 PQX168 QAT168 QKP168 QUL168 REH168 ROD168 RXZ168 SHV168 SRR168 TBN168 TLJ168 TVF168 UFB168 UOX168 UYT168 VIP168 VSL168 WCH168 WMD168 WVZ168 JJ168 TF168 ADB168 AMX168 AWT168 BGP168 BQL168 CAH168 CKD168 CTZ168 DDV168 DNR168 DXN168 EHJ168 ERF168 FBB168 FKX168 FUT168 GEP168 GOL168 GYH168 HID168 HRZ168 IBV168 ILR168 IVN168 JFJ168 JPF168 JZB168 KIX168 KST168 LCP168 LML168 LWH168 MGD168 MPZ168 MZV168 NJR168 NTN168 ODJ168 ONF168 OXB168 PGX168 PQT168 QAP168 QKL168 QUH168 RED168 RNZ168 RXV168 SHR168 SRN168 TBJ168 TLF168 TVB168 UEX168 UOT168 UYP168 VIL168 VSH168 WCD168 IX139 WLV273:WLV274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IW25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JA25 W24:W25 ACO25 SS25 AWJ47 BGF47 BQB47 BZX47 CJT47 CTP47 DDL47 DNH47 DXD47 EGZ47 EQV47 FAR47 FKN47 FUJ47 GEF47 GOB47 GXX47 HHT47 HRP47 IBL47 ILH47 IVD47 JEZ47 JOV47 JYR47 KIN47 KSJ47 LCF47 LMB47 LVX47 MFT47 MPP47 MZL47 NJH47 NTD47 OCZ47 OMV47 OWR47 PGN47 PQJ47 QAF47 QKB47 QTX47 RDT47 RNP47 RXL47 SHH47 SRD47 TAZ47 TKV47 TUR47 UEN47 UOJ47 UYF47 VIB47 VRX47 WBT47 WLP47 WVL47 IZ47 SR47 SV47 IV47 WVH47 WLL47 WBP47 VRT47 VHX47 UYB47 UOF47 UEJ47 TUN47 TKR47 TAV47 SQZ47 SHD47 RXH47 RNL47 RDP47 QTT47 QJX47 QAB47 PQF47 PGJ47 OWN47 OMR47 OCV47 NSZ47 NJD47 MZH47 MPL47 MFP47 LVT47 LLX47 LCB47 KSF47 KIJ47 JYN47 JOR47 JEV47 IUZ47 ILD47 IBH47 HRL47 HHP47 GXT47 GNX47 GEB47 FUF47 FKJ47 FAN47 EQR47 EGV47 DWZ47 DND47 DDH47 CTL47 CJP47 BZT47 BPX47 BGB47 AWF47 AMJ47 ACN47 ACR47 AMN47 W47 S40 AMK25 CKF275:CKF812 DDP110:DDP113 CAB110:CAB113 BQF110:BQF113 BGJ110:BGJ113 AWN110:AWN113 AMR110:AMR113 ACV110:ACV113 SZ110:SZ113 JD110:JD113 WVL110:WVL113 WLP110:WLP113 WBT110:WBT113 VRX110:VRX113 VIB110:VIB113 UYF110:UYF113 UOJ110:UOJ113 UEN110:UEN113 TUR110:TUR113 TKV110:TKV113 TAZ110:TAZ113 SRD110:SRD113 SHH110:SHH113 RXL110:RXL113 RNP110:RNP113 RDT110:RDT113 QTX110:QTX113 QKB110:QKB113 QAF110:QAF113 PQJ110:PQJ113 PGN110:PGN113 OWR110:OWR113 OMV110:OMV113 OCZ110:OCZ113 NTD110:NTD113 NJH110:NJH113 MZL110:MZL113 MPP110:MPP113 MFT110:MFT113 LVX110:LVX113 LMB110:LMB113 LCF110:LCF113 KSJ110:KSJ113 KIN110:KIN113 JYR110:JYR113 JOV110:JOV113 JEZ110:JEZ113 IVD110:IVD113 ILH110:ILH113 IBL110:IBL113 HRP110:HRP113 HHT110:HHT113 GXX110:GXX113 GOB110:GOB113 GEF110:GEF113 FUJ110:FUJ113 FKN110:FKN113 FAR110:FAR113 EQV110:EQV113 EGZ110:EGZ113 DXD110:DXD113 DNH110:DNH113 DDL110:DDL113 CTP110:CTP113 CJT110:CJT113 BZX110:BZX113 BQB110:BQB113 BGF110:BGF113 AWJ110:AWJ113 AMN110:AMN113 ACR110:ACR113 SV110:SV113 IZ110:IZ113 WVP110:WVP113 WLT110:WLT113 WBX110:WBX113 VSB110:VSB113 VIF110:VIF113 UYJ110:UYJ113 UON110:UON113 UER110:UER113 TUV110:TUV113 TKZ110:TKZ113 TBD110:TBD113 SRH110:SRH113 SHL110:SHL113 RXP110:RXP113 RNT110:RNT113 RDX110:RDX113 QUB110:QUB113 QKF110:QKF113 QAJ110:QAJ113 PQN110:PQN113 PGR110:PGR113 OWV110:OWV113 OMZ110:OMZ113 ODD110:ODD113 NTH110:NTH113 NJL110:NJL113 MZP110:MZP113 MPT110:MPT113 MFX110:MFX113 LWB110:LWB113 LMF110:LMF113 LCJ110:LCJ113 KSN110:KSN113 KIR110:KIR113 JYV110:JYV113 JOZ110:JOZ113 JFD110:JFD113 IVH110:IVH113 ILL110:ILL113 IBP110:IBP113 HRT110:HRT113 HHX110:HHX113 GYB110:GYB113 GOF110:GOF113 GEJ110:GEJ113 FUN110:FUN113 FKR110:FKR113 FAV110:FAV113 EQZ110:EQZ113 EHD110:EHD113 S110:S114 O207:O211 N221 SW138 ST139 ACP139 AML139 AWH139 BGD139 BPZ139 BZV139 CJR139 CTN139 DDJ139 DNF139 DXB139 EGX139 EQT139 FAP139 FKL139 FUH139 GED139 GNZ139 GXV139 HHR139 HRN139 IBJ139 ILF139 IVB139 JEX139 JOT139 JYP139 KIL139 KSH139 LCD139 LLZ139 LVV139 MFR139 MPN139 MZJ139 NJF139 NTB139 OCX139 OMT139 OWP139 PGL139 PQH139 QAD139 QJZ139 QTV139 RDR139 RNN139 RXJ139 SHF139 SRB139 TAX139 TKT139 TUP139 UEL139 UOH139 UYD139 VHZ139 VRV139 WBR139 WLN139 WVJ139 IT139 SP139 ACL139 AMH139 AWD139 BFZ139 BPV139 BZR139 CJN139 CTJ139 DDF139 DNB139 DWX139 EGT139 EQP139 FAL139 FKH139 FUD139 GDZ139 GNV139 GXR139 HHN139 HRJ139 IBF139 ILB139 IUX139 JET139 JOP139 JYL139 KIH139 KSD139 LBZ139 LLV139 LVR139 MFN139 MPJ139 MZF139 NJB139 NSX139 OCT139 OMP139 OWL139 PGH139 PQD139 PZZ139 QJV139 QTR139 RDN139 RNJ139 RXF139 SHB139 SQX139 TAT139 TKP139 TUL139 UEH139 UOD139 UXZ139 VHV139 VRR139 WBN139 WLJ139 WVF139 ACI198:ACI200 WLZ168 S207:S211 DXH110:DXH113 O110:O114 WWB228 WCJ228 JL228 TH228 ADD228 AMZ228 AWV228 BGR228 BQN228 CAJ228 CKF228 CUB228 DDX228 DNT228 DXP228 EHL228 ERH228 FBD228 FKZ228 FUV228 GER228 GON228 GYJ228 HIF228 HSB228 IBX228 ILT228 IVP228 JFL228 JPH228 JZD228 KIZ228 KSV228 LCR228 LMN228 LWJ228 MGF228 MQB228 MZX228 NJT228 NTP228 ODL228 ONH228 OXD228 PGZ228 PQV228 QAR228 QKN228 QUJ228 REF228 ROB228 RXX228 SHT228 SRP228 TBL228 TLH228 TVD228 UEZ228 UOV228 UYR228 VIN228 VSJ228 WCF228 WMB228 WVX228 WMF228 JP228 TL228 ADH228 AND228 AWZ228 BGV228 BQR228 CAN228 CKJ228 CUF228 DEB228 DNX228 DXT228 EHP228 ERL228 FBH228 FLD228 FUZ228 GEV228 GOR228 GYN228 HIJ228 HSF228 ICB228 ILX228 IVT228 JFP228 JPL228 JZH228 KJD228 KSZ228 LCV228 LMR228 LWN228 MGJ228 MQF228 NAB228 NJX228 NTT228 ODP228 ONL228 OXH228 PHD228 PQZ228 QAV228 QKR228 QUN228 REJ228 ROF228 RYB228 SHX228 SRT228 TBP228 TLL228 TVH228 UFD228 UOZ228 UYV228 VIR228 VSN228 VSN230:VSN233 WWB230:WWB233 WCJ230:WCJ233 JL230:JL233 TH230:TH233 ADD230:ADD233 AMZ230:AMZ233 AWV230:AWV233 BGR230:BGR233 BQN230:BQN233 CAJ230:CAJ233 CKF230:CKF233 CUB230:CUB233 DDX230:DDX233 DNT230:DNT233 DXP230:DXP233 EHL230:EHL233 ERH230:ERH233 FBD230:FBD233 FKZ230:FKZ233 FUV230:FUV233 GER230:GER233 GON230:GON233 GYJ230:GYJ233 HIF230:HIF233 HSB230:HSB233 IBX230:IBX233 ILT230:ILT233 IVP230:IVP233 JFL230:JFL233 JPH230:JPH233 JZD230:JZD233 KIZ230:KIZ233 KSV230:KSV233 LCR230:LCR233 LMN230:LMN233 LWJ230:LWJ233 MGF230:MGF233 MQB230:MQB233 MZX230:MZX233 NJT230:NJT233 NTP230:NTP233 ODL230:ODL233 ONH230:ONH233 OXD230:OXD233 PGZ230:PGZ233 PQV230:PQV233 QAR230:QAR233 QKN230:QKN233 QUJ230:QUJ233 REF230:REF233 ROB230:ROB233 RXX230:RXX233 SHT230:SHT233 SRP230:SRP233 TBL230:TBL233 TLH230:TLH233 TVD230:TVD233 UEZ230:UEZ233 UOV230:UOV233 UYR230:UYR233 VIN230:VIN233 VSJ230:VSJ233 WCF230:WCF233 WMB230:WMB233 WVX230:WVX233 WMF230:WMF233 JP230:JP233 TL230:TL233 ADH230:ADH233 AND230:AND233 AWZ230:AWZ233 BGV230:BGV233 BQR230:BQR233 CAN230:CAN233 CKJ230:CKJ233 CUF230:CUF233 DEB230:DEB233 DNX230:DNX233 DXT230:DXT233 EHP230:EHP233 ERL230:ERL233 FBH230:FBH233 FLD230:FLD233 FUZ230:FUZ233 GEV230:GEV233 GOR230:GOR233 GYN230:GYN233 HIJ230:HIJ233 HSF230:HSF233 ICB230:ICB233 ILX230:ILX233 IVT230:IVT233 JFP230:JFP233 JPL230:JPL233 JZH230:JZH233 KJD230:KJD233 KSZ230:KSZ233 LCV230:LCV233 LMR230:LMR233 LWN230:LWN233 MGJ230:MGJ233 MQF230:MQF233 NAB230:NAB233 NJX230:NJX233 NTT230:NTT233 ODP230:ODP233 ONL230:ONL233 OXH230:OXH233 PHD230:PHD233 PQZ230:PQZ233 QAV230:QAV233 QKR230:QKR233 QUN230:QUN233 REJ230:REJ233 ROF230:ROF233 RYB230:RYB233 SHX230:SHX233 SRT230:SRT233 TBP230:TBP233 TLL230:TLL233 TVH230:TVH233 UFD230:UFD233 UOZ230:UOZ233 UYV230:UYV233 VIR230:VIR233 BGC211 AWG211 O247:O262 TG271 Q196 BGJ45 CJX110:CJX113 DNL110:DNL113 AMK211 ACO211 SS211 ACK211 AMG211 AWC211 BFY211 BPU211 BZQ211 CJM211 CTI211 DDE211 DNA211 DWW211 EGS211 EQO211 FAK211 FKG211 FUC211 GDY211 GNU211 GXQ211 HHM211 HRI211 IBE211 ILA211 IUW211 JES211 JOO211 JYK211 KIG211 KSC211 LBY211 LLU211 LVQ211 MFM211 MPI211 MZE211 NJA211 NSW211 OCS211 OMO211 OWK211 PGG211 PQC211 PZY211 QJU211 QTQ211 RDM211 RNI211 RXE211 SHA211 SQW211 TAS211 TKO211 TUK211 UEG211 UOC211 UXY211 VHU211 VRQ211 WBM211 WLI211 WVE211 IS211 IW211 SO211 WVI211 WLM211 WBQ211 VRU211 VHY211 UYC211 UOG211 UEK211 TUO211 TKS211 TAW211 SRA211 SHE211 RXI211 RNM211 RDQ211 QTU211 QJY211 QAC211 PQG211 PGK211 OWO211 OMS211 OCW211 NTA211 NJE211 MZI211 MPM211 MFQ211 LVU211 LLY211 LCC211 KSG211 KIK211 JYO211 JOS211 JEW211 IVA211 ILE211 IBI211 HRM211 HHQ211 GXU211 GNY211 GEC211 FUG211 FKK211 FAO211 EQS211 EGW211 DXA211 DNE211 DDI211 CTM211 CJQ211 BZU211 BPY211 R221 JK271 WWA271 WME271 WCI271 VSM271 VIQ271 UYU271 UOY271 UFC271 TVG271 TLK271 TBO271 SRS271 SHW271 RYA271 ROE271 REI271 QUM271 QKQ271 QAU271 PQY271 PHC271 OXG271 ONK271 ODO271 NTS271 NJW271 NAA271 MQE271 MGI271 LWM271 LMQ271 LCU271 KSY271 KJC271 JZG271 JPK271 JFO271 IVS271 ILW271 ICA271 HSE271 HII271 GYM271 GOQ271 GEU271 FUY271 FLC271 FBG271 ERK271 EHO271 DXS271 DNW271 DEA271 CUE271 CKI271 CAM271 BQQ271 BGU271 AWY271 ANC271 ADG271 TK271 JO271 WVW271 WMA271 WCE271 VSI271 VIM271 UYQ271 UOU271 UEY271 TVC271 TLG271 TBK271 SRO271 SHS271 RXW271 ROA271 REE271 QUI271 QKM271 QAQ271 PQU271 PGY271 OXC271 ONG271 ODK271 NTO271 NJS271 MZW271 MQA271 MGE271 LWI271 LMM271 LCQ271 KSU271 KIY271 JZC271 JPG271 JFK271 IVO271 ILS271 IBW271 HSA271 HIE271 GYI271 GOM271 GEQ271 FUU271 FKY271 FBC271 ERG271 EHK271 DXO271 DNS271 DDW271 CUA271 CKE271 CAI271 BQM271 BGQ271 AWU271 AMY271 ADC271 S273:S812 BGE194:BGE197 AME198:AME200 AWA198:AWA200 BFW198:BFW200 BPS198:BPS200 BZO198:BZO200 CJK198:CJK200 CTG198:CTG200 DDC198:DDC200 DMY198:DMY200 DWU198:DWU200 EGQ198:EGQ200 EQM198:EQM200 FAI198:FAI200 FKE198:FKE200 FUA198:FUA200 GDW198:GDW200 GNS198:GNS200 GXO198:GXO200 HHK198:HHK200 HRG198:HRG200 IBC198:IBC200 IKY198:IKY200 IUU198:IUU200 JEQ198:JEQ200 JOM198:JOM200 JYI198:JYI200 KIE198:KIE200 KSA198:KSA200 LBW198:LBW200 LLS198:LLS200 LVO198:LVO200 MFK198:MFK200 MPG198:MPG200 MZC198:MZC200 NIY198:NIY200 NSU198:NSU200 OCQ198:OCQ200 OMM198:OMM200 OWI198:OWI200 PGE198:PGE200 PQA198:PQA200 PZW198:PZW200 QJS198:QJS200 QTO198:QTO200 RDK198:RDK200 RNG198:RNG200 RXC198:RXC200 SGY198:SGY200 SQU198:SQU200 TAQ198:TAQ200 TKM198:TKM200 TUI198:TUI200 UEE198:UEE200 UOA198:UOA200 UXW198:UXW200 VHS198:VHS200 VRO198:VRO200 WBK198:WBK200 WLG198:WLG200 WVC198:WVC200 IQ198:IQ200 N197 SM198:SM200 R197 AWI194:AWI197 AMM194:AMM197 ACQ194:ACQ197 SU194:SU197 IY194:IY197 WVK194:WVK197 WLO194:WLO197 WBS194:WBS197 VRW194:VRW197 VIA194:VIA197 UYE194:UYE197 UOI194:UOI197 UEM194:UEM197 TUQ194:TUQ197 TKU194:TKU197 TAY194:TAY197 SRC194:SRC197 SHG194:SHG197 RXK194:RXK197 RNO194:RNO197 RDS194:RDS197 QTW194:QTW197 QKA194:QKA197 QAE194:QAE197 PQI194:PQI197 PGM194:PGM197 OWQ194:OWQ197 OMU194:OMU197 OCY194:OCY197 NTC194:NTC197 NJG194:NJG197 MZK194:MZK197 MPO194:MPO197 MFS194:MFS197 LVW194:LVW197 LMA194:LMA197 LCE194:LCE197 KSI194:KSI197 KIM194:KIM197 JYQ194:JYQ197 JOU194:JOU197 JEY194:JEY197 IVC194:IVC197 ILG194:ILG197 IBK194:IBK197 HRO194:HRO197 HHS194:HHS197 GXW194:GXW197 GOA194:GOA197 GEE194:GEE197 FUI194:FUI197 FKM194:FKM197 FAQ194:FAQ197 EQU194:EQU197 EGY194:EGY197 DXC194:DXC197 DNG194:DNG197 DDK194:DDK197 CTO194:CTO197 CJS194:CJS197 BZW194:BZW197 BQA194:BQA197 ADC155 AMY155 AWU155 BGQ155 BQM155 CAI155 CKE155 CUA155 DDW155 DNS155 DXO155 EHK155 ERG155 FBC155 FKY155 FUU155 GEQ155 GOM155 GYI155 HIE155 HSA155 IBW155 ILS155 IVO155 JFK155 JPG155 JZC155 KIY155 KSU155 LCQ155 LMM155 LWI155 MGE155 MQA155 MZW155 NJS155 NTO155 ODK155 ONG155 OXC155 PGY155 PQU155 QAQ155 QKM155 QUI155 REE155 ROA155 RXW155 SHS155 SRO155 TBK155 TLG155 TVC155 UEY155 UOU155 UYQ155 VIM155 VSI155 WCE155 WMA155 WVW155 JO155 TK155 ADG155 ANC155 AWY155 BGU155 BQQ155 CAM155 CKI155 CUE155 DEA155 DNW155 DXS155 EHO155 ERK155 FBG155 FLC155 FUY155 GEU155 GOQ155 GYM155 HII155 HSE155 ICA155 ILW155 IVS155 JFO155 JPK155 JZG155 KJC155 KSY155 LCU155 LMQ155 LWM155 MGI155 MQE155 NAA155 NJW155 NTS155 ODO155 ONK155 OXG155 PHC155 PQY155 QAU155 QKQ155 QUM155 REI155 ROE155 RYA155 SHW155 SRS155 TBO155 TLK155 TVG155 UFC155 UOY155 UYU155 VIQ155 VSM155 WCI155 WME155 WWA155 JK155 TG155 TG158 JK158 WWA158 WME158 WCI158 VSM158 VIQ158 UYU158 UOY158 UFC158 TVG158 TLK158 TBO158 SRS158 SHW158 RYA158 ROE158 REI158 QUM158 QKQ158 QAU158 PQY158 PHC158 OXG158 ONK158 ODO158 NTS158 NJW158 NAA158 MQE158 MGI158 LWM158 LMQ158 LCU158 KSY158 KJC158 JZG158 JPK158 JFO158 IVS158 ILW158 ICA158 HSE158 HII158 GYM158 GOQ158 GEU158 FUY158 FLC158 FBG158 ERK158 EHO158 DXS158 DNW158 DEA158 CUE158 CKI158 CAM158 BQQ158 BGU158 AWY158 ANC158 ADG158 TK158 JO158 WVW158 WMA158 WCE158 VSI158 VIM158 UYQ158 UOU158 UEY158 TVC158 TLG158 TBK158 SRO158 SHS158 RXW158 ROA158 REE158 QUI158 QKM158 QAQ158 PQU158 PGY158 OXC158 ONG158 ODK158 NTO158 NJS158 MZW158 MQA158 MGE158 LWI158 LMM158 LCQ158 KSU158 KIY158 JZC158 JPG158 JFK158 IVO158 ILS158 IBW158 HSA158 HIE158 GYI158 GOM158 GEQ158 FUU158 FKY158 FBC158 ERG158 EHK158 DXO158 DNS158 DDW158 CUA158 CKE158 CAI158 BQM158 BGQ158 AWU158 AMY158 ADC158 AMY161 AWU161 BGQ161 BQM161 CAI161 CKE161 CUA161 DDW161 DNS161 DXO161 EHK161 ERG161 FBC161 FKY161 FUU161 GEQ161 GOM161 GYI161 HIE161 HSA161 IBW161 ILS161 IVO161 JFK161 JPG161 JZC161 KIY161 KSU161 LCQ161 LMM161 LWI161 MGE161 MQA161 MZW161 NJS161 NTO161 ODK161 ONG161 OXC161 PGY161 PQU161 QAQ161 QKM161 QUI161 REE161 ROA161 RXW161 SHS161 SRO161 TBK161 TLG161 TVC161 UEY161 UOU161 UYQ161 VIM161 VSI161 WCE161 WMA161 WVW161 JO161 TK161 ADG161 ANC161 AWY161 BGU161 BQQ161 CAM161 CKI161 CUE161 DEA161 DNW161 DXS161 EHO161 ERK161 FBG161 FLC161 FUY161 GEU161 GOQ161 GYM161 HII161 HSE161 ICA161 ILW161 IVS161 JFO161 JPK161 JZG161 KJC161 KSY161 LCU161 LMQ161 LWM161 MGI161 MQE161 NAA161 NJW161 NTS161 ODO161 ONK161 OXG161 PHC161 PQY161 QAU161 QKQ161 QUM161 REI161 ROE161 RYA161 SHW161 SRS161 TBO161 TLK161 TVG161 UFC161 UOY161 UYU161 VIQ161 VSM161 WCI161 WME161 WWA161 JK161 ADC161 TG161 TG164 ADC164 JK164 WWA164 WME164 WCI164 VSM164 VIQ164 UYU164 UOY164 UFC164 TVG164 TLK164 TBO164 SRS164 SHW164 RYA164 ROE164 REI164 QUM164 QKQ164 QAU164 PQY164 PHC164 OXG164 ONK164 ODO164 NTS164 NJW164 NAA164 MQE164 MGI164 LWM164 LMQ164 LCU164 KSY164 KJC164 JZG164 JPK164 JFO164 IVS164 ILW164 ICA164 HSE164 HII164 GYM164 GOQ164 GEU164 FUY164 FLC164 FBG164 ERK164 EHO164 DXS164 DNW164 DEA164 CUE164 CKI164 CAM164 BQQ164 BGU164 AWY164 ANC164 ADG164 TK164 JO164 WVW164 WMA164 WCE164 VSI164 VIM164 UYQ164 UOU164 UEY164 TVC164 TLG164 TBK164 SRO164 SHS164 RXW164 ROA164 REE164 QUI164 QKM164 QAQ164 PQU164 PGY164 OXC164 ONG164 ODK164 NTO164 NJS164 MZW164 MQA164 MGE164 LWI164 LMM164 LCQ164 KSU164 KIY164 JZC164 JPG164 JFK164 IVO164 ILS164 IBW164 HSA164 HIE164 GYI164 GOM164 GEQ164 FUU164 FKY164 FBC164 ERG164 EHK164 DXO164 DNS164 DDW164 CUA164 CKE164 CAI164 BQM164 BGQ164 AWU164 AMY164 AWU167 AWU169 BGQ167 BGQ169 BQM167 BQM169 CAI167 CAI169 CKE167 CKE169 CUA167 CUA169 DDW167 DDW169 DNS167 DNS169 DXO167 DXO169 EHK167 EHK169 ERG167 ERG169 FBC167 FBC169 FKY167 FKY169 FUU167 FUU169 GEQ167 GEQ169 GOM167 GOM169 GYI167 GYI169 HIE167 HIE169 HSA167 HSA169 IBW167 IBW169 ILS167 ILS169 IVO167 IVO169 JFK167 JFK169 JPG167 JPG169 JZC167 JZC169 KIY167 KIY169 KSU167 KSU169 LCQ167 LCQ169 LMM167 LMM169 LWI167 LWI169 MGE167 MGE169 MQA167 MQA169 MZW167 MZW169 NJS167 NJS169 NTO167 NTO169 ODK167 ODK169 ONG167 ONG169 OXC167 OXC169 PGY167 PGY169 PQU167 PQU169 QAQ167 QAQ169 QKM167 QKM169 QUI167 QUI169 REE167 REE169 ROA167 ROA169 RXW167 RXW169 SHS167 SHS169 SRO167 SRO169 TBK167 TBK169 TLG167 TLG169 TVC167 TVC169 UEY167 UEY169 UOU167 UOU169 UYQ167 UYQ169 VIM167 VIM169 VSI167 VSI169 WCE167 WCE169 WMA167 WMA169 WVW167 WVW169 JO167 JO169 TK167 TK169 ADG167 ADG169 ANC167 ANC169 AWY167 AWY169 BGU167 BGU169 BQQ167 BQQ169 CAM167 CAM169 CKI167 CKI169 CUE167 CUE169 DEA167 DEA169 DNW167 DNW169 DXS167 DXS169 EHO167 EHO169 ERK167 ERK169 FBG167 FBG169 FLC167 FLC169 FUY167 FUY169 GEU167 GEU169 GOQ167 GOQ169 GYM167 GYM169 HII167 HII169 HSE167 HSE169 ICA167 ICA169 ILW167 ILW169 IVS167 IVS169 JFO167 JFO169 JPK167 JPK169 JZG167 JZG169 KJC167 KJC169 KSY167 KSY169 LCU167 LCU169 LMQ167 LMQ169 LWM167 LWM169 MGI167 MGI169 MQE167 MQE169 NAA167 NAA169 NJW167 NJW169 NTS167 NTS169 ODO167 ODO169 ONK167 ONK169 OXG167 OXG169 PHC167 PHC169 PQY167 PQY169 QAU167 QAU169 QKQ167 QKQ169 QUM167 QUM169 REI167 REI169 ROE167 ROE169 RYA167 RYA169 SHW167 SHW169 SRS167 SRS169 TBO167 TBO169 TLK167 TLK169 TVG167 TVG169 UFC167 UFC169 UOY167 UOY169 UYU167 UYU169 VIQ167 VIQ169 VSM167 VSM169 WCI167 WCI169 WME167 WME169 WWA167 WWA169 JK167 JK169 O146:O169 AMY167 AMY169 ADC167 ADC169 TG167 TG169 S146:S169 SU236:SU243 U196 R263:R268 U254:U256 S247:S262 U198:U200 AMM76 AWI76 BGE76 BQA76 BZW76 CJS76 CTO76 DDK76 DNG76 DXC76 EGY76 EQU76 FAQ76 FKM76 FUI76 GEE76 GOA76 GXW76 HHS76 HRO76 IBK76 ILG76 IVC76 JEY76 JOU76 JYQ76 KIM76 KSI76 LCE76 LMA76 LVW76 MFS76 MPO76 MZK76 NJG76 NTC76 OCY76 OMU76 OWQ76 PGM76 PQI76 QAE76 QKA76 QTW76 RDS76 RNO76 RXK76 SHG76 SRC76 TAY76 TKU76 TUQ76 UEM76 UOI76 UYE76 VIA76 VRW76 WBS76 WLO76 WVK76 IY76 SY76 ACU76 AMQ76 AWM76 BGI76 BQE76 CAA76 CJW76 CTS76 DDO76 DNK76 DXG76 EHC76 EQY76 FAU76 FKQ76 FUM76 GEI76 GOE76 GYA76 HHW76 HRS76 IBO76 ILK76 IVG76 JFC76 JOY76 JYU76 KIQ76 KSM76 LCI76 LME76 LWA76 MFW76 MPS76 MZO76 NJK76 NTG76 ODC76 OMY76 OWU76 PGQ76 PQM76 QAI76 QKE76 QUA76 RDW76 RNS76 RXO76 SHK76 SRG76 TBC76 TKY76 TUU76 UEQ76 UOM76 UYI76 VIE76 VSA76 WBW76 WLS76 WVO76 JC76 ACQ76 S36 BGJ36 ACU40 AMQ40 AWM40 BGI40 BQE40 CAA40 CJW40 CTS40 DDO40 DNK40 DXG40 EHC40 EQY40 FAU40 FKQ40 FUM40 GEI40 GOE40 GYA40 HHW40 HRS40 IBO40 ILK40 IVG40 JFC40 JOY40 JYU40 KIQ40 KSM40 LCI40 LME40 LWA40 MFW40 MPS40 MZO40 NJK40 NTG40 ODC40 OMY40 OWU40 PGQ40 PQM40 QAI40 QKE40 QUA40 RDW40 RNS40 RXO40 SHK40 SRG40 TBC40 TKY40 TUU40 UEQ40 UOM40 UYI40 VIE40 VSA40 WBW40 WLS40 WVO40 SU40 JC40 IY40 WVK40 WLO40 WBS40 VRW40 VIA40 UYE40 UOI40 UEM40 TUQ40 TKU40 TAY40 SRC40 SHG40 RXK40 RNO40 RDS40 QTW40 QKA40 QAE40 PQI40 PGM40 OWQ40 OMU40 OCY40 NTC40 NJG40 MZK40 MPO40 MFS40 LVW40 LMA40 LCE40 KSI40 KIM40 JYQ40 JOU40 JEY40 IVC40 ILG40 IBK40 HRO40 HHS40 GXW40 GOA40 GEE40 FUI40 FKM40 FAQ40 EQU40 EGY40 DXC40 DNG40 DDK40 CTO40 CJS40 BZW40 BQA40 BGE40 AWI40 AMM40 ACQ40 SY40 W45 AMN45 ACR45 SV45 IZ45 WVL45 WLP45 WBT45 VRX45 VIB45 UYF45 UOJ45 UEN45 TUR45 TKV45 TAZ45 SRD45 SHH45 RXL45 RNP45 RDT45 QTX45 QKB45 QAF45 PQJ45 PGN45 OWR45 OMV45 OCZ45 NTD45 NJH45 MZL45 MPP45 MFT45 LVX45 LMB45 LCF45 KSJ45 KIN45 JYR45 JOV45 JEZ45 IVD45 ILH45 IBL45 HRP45 HHT45 GXX45 GOB45 GEF45 FUJ45 FKN45 FAR45 EQV45 EGZ45 DXD45 DNH45 DDL45 CTP45 CJT45 BZX45 BQB45 BGF45 AWJ45 S45 S224:S233 ACQ236:ACQ243 AMM236:AMM243 AWI236:AWI243 BGE236:BGE243 BQA236:BQA243 BZW236:BZW243 CJS236:CJS243 CTO236:CTO243 DDK236:DDK243 DNG236:DNG243 DXC236:DXC243 EGY236:EGY243 EQU236:EQU243 FAQ236:FAQ243 FKM236:FKM243 FUI236:FUI243 GEE236:GEE243 GOA236:GOA243 GXW236:GXW243 HHS236:HHS243 HRO236:HRO243 IBK236:IBK243 ILG236:ILG243 IVC236:IVC243 JEY236:JEY243 JOU236:JOU243 JYQ236:JYQ243 KIM236:KIM243 KSI236:KSI243 LCE236:LCE243 LMA236:LMA243 LVW236:LVW243 MFS236:MFS243 MPO236:MPO243 MZK236:MZK243 NJG236:NJG243 NTC236:NTC243 OCY236:OCY243 OMU236:OMU243 OWQ236:OWQ243 PGM236:PGM243 PQI236:PQI243 QAE236:QAE243 QKA236:QKA243 QTW236:QTW243 RDS236:RDS243 RNO236:RNO243 RXK236:RXK243 SHG236:SHG243 SRC236:SRC243 TAY236:TAY243 TKU236:TKU243 TUQ236:TUQ243 UEM236:UEM243 UOI236:UOI243 UYE236:UYE243 VIA236:VIA243 VRW236:VRW243 WBS236:WBS243 WLO236:WLO243 WVK236:WVK243 IY236:IY243 WVO236:WVO243 WLS236:WLS243 WBW236:WBW243 VSA236:VSA243 VIE236:VIE243 UYI236:UYI243 UOM236:UOM243 UEQ236:UEQ243 TUU236:TUU243 TKY236:TKY243 TBC236:TBC243 SRG236:SRG243 SHK236:SHK243 RXO236:RXO243 RNS236:RNS243 RDW236:RDW243 QUA236:QUA243 QKE236:QKE243 QAI236:QAI243 PQM236:PQM243 PGQ236:PGQ243 OWU236:OWU243 OMY236:OMY243 ODC236:ODC243 NTG236:NTG243 NJK236:NJK243 MZO236:MZO243 MPS236:MPS243 MFW236:MFW243 LWA236:LWA243 LME236:LME243 LCI236:LCI243 KSM236:KSM243 KIQ236:KIQ243 JYU236:JYU243 JOY236:JOY243 JFC236:JFC243 IVG236:IVG243 ILK236:ILK243 IBO236:IBO243 HRS236:HRS243 HHW236:HHW243 GYA236:GYA243 GOE236:GOE243 GEI236:GEI243 FUM236:FUM243 FKQ236:FKQ243 FAU236:FAU243 EQY236:EQY243 EHC236:EHC243 DXG236:DXG243 DNK236:DNK243 DDO236:DDO243 CTS236:CTS243 CJW236:CJW243 CAA236:CAA243 BQE236:BQE243 BGI236:BGI243 AWM236:AWM243 AMQ236:AMQ243 ACU236:ACU243 SY236:SY243 JC236:JC243 ACM194:ACM202 SQ194:SQ202 IU194:IU202 WVG194:WVG202 WLK194:WLK202 WBO194:WBO202 VRS194:VRS202 VHW194:VHW202 UYA194:UYA202 UOE194:UOE202 UEI194:UEI202 TUM194:TUM202 TKQ194:TKQ202 TAU194:TAU202 SQY194:SQY202 SHC194:SHC202 RXG194:RXG202 RNK194:RNK202 RDO194:RDO202 QTS194:QTS202 QJW194:QJW202 QAA194:QAA202 PQE194:PQE202 PGI194:PGI202 OWM194:OWM202 OMQ194:OMQ202 OCU194:OCU202 NSY194:NSY202 NJC194:NJC202 MZG194:MZG202 MPK194:MPK202 MFO194:MFO202 LVS194:LVS202 LLW194:LLW202 LCA194:LCA202 KSE194:KSE202 KII194:KII202 JYM194:JYM202 JOQ194:JOQ202 JEU194:JEU202 IUY194:IUY202 ILC194:ILC202 IBG194:IBG202 HRK194:HRK202 HHO194:HHO202 GXS194:GXS202 GNW194:GNW202 GEA194:GEA202 FUE194:FUE202 FKI194:FKI202 FAM194:FAM202 EQQ194:EQQ202 EGU194:EGU202 DWY194:DWY202 DNC194:DNC202 DDG194:DDG202 CTK194:CTK202 CJO194:CJO202 BZS194:BZS202 BPW194:BPW202 BGA194:BGA202 AWE194:AWE202 AMI194:AMI202 BGF224:BGF227 BQB224:BQB227 BZX224:BZX227 CJT224:CJT227 CTP224:CTP227 DDL224:DDL227 DNH224:DNH227 DXD224:DXD227 EGZ224:EGZ227 EQV224:EQV227 FAR224:FAR227 FKN224:FKN227 FUJ224:FUJ227 GEF224:GEF227 GOB224:GOB227 GXX224:GXX227 HHT224:HHT227 HRP224:HRP227 IBL224:IBL227 ILH224:ILH227 IVD224:IVD227 JEZ224:JEZ227 JOV224:JOV227 JYR224:JYR227 KIN224:KIN227 KSJ224:KSJ227 LCF224:LCF227 LMB224:LMB227 LVX224:LVX227 MFT224:MFT227 MPP224:MPP227 MZL224:MZL227 NJH224:NJH227 NTD224:NTD227 OCZ224:OCZ227 OMV224:OMV227 OWR224:OWR227 PGN224:PGN227 PQJ224:PQJ227 QAF224:QAF227 QKB224:QKB227 QTX224:QTX227 RDT224:RDT227 RNP224:RNP227 RXL224:RXL227 SHH224:SHH227 SRD224:SRD227 TAZ224:TAZ227 TKV224:TKV227 TUR224:TUR227 UEN224:UEN227 UOJ224:UOJ227 UYF224:UYF227 VIB224:VIB227 VRX224:VRX227 WBT224:WBT227 WLP224:WLP227 WVL224:WVL227 SR224:SR227 IZ224:IZ227 IV224:IV227 WVH224:WVH227 WLL224:WLL227 WBP224:WBP227 VRT224:VRT227 VHX224:VHX227 UYB224:UYB227 UOF224:UOF227 UEJ224:UEJ227 TUN224:TUN227 TKR224:TKR227 TAV224:TAV227 SQZ224:SQZ227 SHD224:SHD227 RXH224:RXH227 RNL224:RNL227 RDP224:RDP227 QTT224:QTT227 QJX224:QJX227 QAB224:QAB227 PQF224:PQF227 PGJ224:PGJ227 OWN224:OWN227 OMR224:OMR227 OCV224:OCV227 NSZ224:NSZ227 NJD224:NJD227 MZH224:MZH227 MPL224:MPL227 MFP224:MFP227 LVT224:LVT227 LLX224:LLX227 LCB224:LCB227 KSF224:KSF227 KIJ224:KIJ227 JYN224:JYN227 JOR224:JOR227 JEV224:JEV227 IUZ224:IUZ227 ILD224:ILD227 IBH224:IBH227 HRL224:HRL227 HHP224:HHP227 GXT224:GXT227 GNX224:GNX227 GEB224:GEB227 FUF224:FUF227 FKJ224:FKJ227 FAN224:FAN227 EQR224:EQR227 EGV224:EGV227 DWZ224:DWZ227 DND224:DND227 DDH224:DDH227 CTL224:CTL227 CJP224:CJP227 BZT224:BZT227 BPX224:BPX227 BGB224:BGB227 AWF224:AWF227 AMJ224:AMJ227 ACN224:ACN227 SV224:SV227 ACR224:ACR227 AMN224:AMN227 AWJ224:AWJ227 O224:O233 S269:S271 O269:O271 O273:O813</xm:sqref>
        </x14:dataValidation>
        <x14:dataValidation type="whole" allowBlank="1" showInputMessage="1" showErrorMessage="1">
          <x14:formula1>
            <xm:f>0</xm:f>
          </x14:formula1>
          <x14:formula2>
            <xm:f>100</xm:f>
          </x14:formula2>
          <xm:sqref>N65520:N66348 JG65520:JG66348 TC65520:TC66348 ACY65520:ACY66348 AMU65520:AMU66348 AWQ65520:AWQ66348 BGM65520:BGM66348 BQI65520:BQI66348 CAE65520:CAE66348 CKA65520:CKA66348 CTW65520:CTW66348 DDS65520:DDS66348 DNO65520:DNO66348 DXK65520:DXK66348 EHG65520:EHG66348 ERC65520:ERC66348 FAY65520:FAY66348 FKU65520:FKU66348 FUQ65520:FUQ66348 GEM65520:GEM66348 GOI65520:GOI66348 GYE65520:GYE66348 HIA65520:HIA66348 HRW65520:HRW66348 IBS65520:IBS66348 ILO65520:ILO66348 IVK65520:IVK66348 JFG65520:JFG66348 JPC65520:JPC66348 JYY65520:JYY66348 KIU65520:KIU66348 KSQ65520:KSQ66348 LCM65520:LCM66348 LMI65520:LMI66348 LWE65520:LWE66348 MGA65520:MGA66348 MPW65520:MPW66348 MZS65520:MZS66348 NJO65520:NJO66348 NTK65520:NTK66348 ODG65520:ODG66348 ONC65520:ONC66348 OWY65520:OWY66348 PGU65520:PGU66348 PQQ65520:PQQ66348 QAM65520:QAM66348 QKI65520:QKI66348 QUE65520:QUE66348 REA65520:REA66348 RNW65520:RNW66348 RXS65520:RXS66348 SHO65520:SHO66348 SRK65520:SRK66348 TBG65520:TBG66348 TLC65520:TLC66348 TUY65520:TUY66348 UEU65520:UEU66348 UOQ65520:UOQ66348 UYM65520:UYM66348 VII65520:VII66348 VSE65520:VSE66348 WCA65520:WCA66348 WLW65520:WLW66348 WVS65520:WVS66348 N131056:N131884 JG131056:JG131884 TC131056:TC131884 ACY131056:ACY131884 AMU131056:AMU131884 AWQ131056:AWQ131884 BGM131056:BGM131884 BQI131056:BQI131884 CAE131056:CAE131884 CKA131056:CKA131884 CTW131056:CTW131884 DDS131056:DDS131884 DNO131056:DNO131884 DXK131056:DXK131884 EHG131056:EHG131884 ERC131056:ERC131884 FAY131056:FAY131884 FKU131056:FKU131884 FUQ131056:FUQ131884 GEM131056:GEM131884 GOI131056:GOI131884 GYE131056:GYE131884 HIA131056:HIA131884 HRW131056:HRW131884 IBS131056:IBS131884 ILO131056:ILO131884 IVK131056:IVK131884 JFG131056:JFG131884 JPC131056:JPC131884 JYY131056:JYY131884 KIU131056:KIU131884 KSQ131056:KSQ131884 LCM131056:LCM131884 LMI131056:LMI131884 LWE131056:LWE131884 MGA131056:MGA131884 MPW131056:MPW131884 MZS131056:MZS131884 NJO131056:NJO131884 NTK131056:NTK131884 ODG131056:ODG131884 ONC131056:ONC131884 OWY131056:OWY131884 PGU131056:PGU131884 PQQ131056:PQQ131884 QAM131056:QAM131884 QKI131056:QKI131884 QUE131056:QUE131884 REA131056:REA131884 RNW131056:RNW131884 RXS131056:RXS131884 SHO131056:SHO131884 SRK131056:SRK131884 TBG131056:TBG131884 TLC131056:TLC131884 TUY131056:TUY131884 UEU131056:UEU131884 UOQ131056:UOQ131884 UYM131056:UYM131884 VII131056:VII131884 VSE131056:VSE131884 WCA131056:WCA131884 WLW131056:WLW131884 WVS131056:WVS131884 N196592:N197420 JG196592:JG197420 TC196592:TC197420 ACY196592:ACY197420 AMU196592:AMU197420 AWQ196592:AWQ197420 BGM196592:BGM197420 BQI196592:BQI197420 CAE196592:CAE197420 CKA196592:CKA197420 CTW196592:CTW197420 DDS196592:DDS197420 DNO196592:DNO197420 DXK196592:DXK197420 EHG196592:EHG197420 ERC196592:ERC197420 FAY196592:FAY197420 FKU196592:FKU197420 FUQ196592:FUQ197420 GEM196592:GEM197420 GOI196592:GOI197420 GYE196592:GYE197420 HIA196592:HIA197420 HRW196592:HRW197420 IBS196592:IBS197420 ILO196592:ILO197420 IVK196592:IVK197420 JFG196592:JFG197420 JPC196592:JPC197420 JYY196592:JYY197420 KIU196592:KIU197420 KSQ196592:KSQ197420 LCM196592:LCM197420 LMI196592:LMI197420 LWE196592:LWE197420 MGA196592:MGA197420 MPW196592:MPW197420 MZS196592:MZS197420 NJO196592:NJO197420 NTK196592:NTK197420 ODG196592:ODG197420 ONC196592:ONC197420 OWY196592:OWY197420 PGU196592:PGU197420 PQQ196592:PQQ197420 QAM196592:QAM197420 QKI196592:QKI197420 QUE196592:QUE197420 REA196592:REA197420 RNW196592:RNW197420 RXS196592:RXS197420 SHO196592:SHO197420 SRK196592:SRK197420 TBG196592:TBG197420 TLC196592:TLC197420 TUY196592:TUY197420 UEU196592:UEU197420 UOQ196592:UOQ197420 UYM196592:UYM197420 VII196592:VII197420 VSE196592:VSE197420 WCA196592:WCA197420 WLW196592:WLW197420 WVS196592:WVS197420 N262128:N262956 JG262128:JG262956 TC262128:TC262956 ACY262128:ACY262956 AMU262128:AMU262956 AWQ262128:AWQ262956 BGM262128:BGM262956 BQI262128:BQI262956 CAE262128:CAE262956 CKA262128:CKA262956 CTW262128:CTW262956 DDS262128:DDS262956 DNO262128:DNO262956 DXK262128:DXK262956 EHG262128:EHG262956 ERC262128:ERC262956 FAY262128:FAY262956 FKU262128:FKU262956 FUQ262128:FUQ262956 GEM262128:GEM262956 GOI262128:GOI262956 GYE262128:GYE262956 HIA262128:HIA262956 HRW262128:HRW262956 IBS262128:IBS262956 ILO262128:ILO262956 IVK262128:IVK262956 JFG262128:JFG262956 JPC262128:JPC262956 JYY262128:JYY262956 KIU262128:KIU262956 KSQ262128:KSQ262956 LCM262128:LCM262956 LMI262128:LMI262956 LWE262128:LWE262956 MGA262128:MGA262956 MPW262128:MPW262956 MZS262128:MZS262956 NJO262128:NJO262956 NTK262128:NTK262956 ODG262128:ODG262956 ONC262128:ONC262956 OWY262128:OWY262956 PGU262128:PGU262956 PQQ262128:PQQ262956 QAM262128:QAM262956 QKI262128:QKI262956 QUE262128:QUE262956 REA262128:REA262956 RNW262128:RNW262956 RXS262128:RXS262956 SHO262128:SHO262956 SRK262128:SRK262956 TBG262128:TBG262956 TLC262128:TLC262956 TUY262128:TUY262956 UEU262128:UEU262956 UOQ262128:UOQ262956 UYM262128:UYM262956 VII262128:VII262956 VSE262128:VSE262956 WCA262128:WCA262956 WLW262128:WLW262956 WVS262128:WVS262956 N327664:N328492 JG327664:JG328492 TC327664:TC328492 ACY327664:ACY328492 AMU327664:AMU328492 AWQ327664:AWQ328492 BGM327664:BGM328492 BQI327664:BQI328492 CAE327664:CAE328492 CKA327664:CKA328492 CTW327664:CTW328492 DDS327664:DDS328492 DNO327664:DNO328492 DXK327664:DXK328492 EHG327664:EHG328492 ERC327664:ERC328492 FAY327664:FAY328492 FKU327664:FKU328492 FUQ327664:FUQ328492 GEM327664:GEM328492 GOI327664:GOI328492 GYE327664:GYE328492 HIA327664:HIA328492 HRW327664:HRW328492 IBS327664:IBS328492 ILO327664:ILO328492 IVK327664:IVK328492 JFG327664:JFG328492 JPC327664:JPC328492 JYY327664:JYY328492 KIU327664:KIU328492 KSQ327664:KSQ328492 LCM327664:LCM328492 LMI327664:LMI328492 LWE327664:LWE328492 MGA327664:MGA328492 MPW327664:MPW328492 MZS327664:MZS328492 NJO327664:NJO328492 NTK327664:NTK328492 ODG327664:ODG328492 ONC327664:ONC328492 OWY327664:OWY328492 PGU327664:PGU328492 PQQ327664:PQQ328492 QAM327664:QAM328492 QKI327664:QKI328492 QUE327664:QUE328492 REA327664:REA328492 RNW327664:RNW328492 RXS327664:RXS328492 SHO327664:SHO328492 SRK327664:SRK328492 TBG327664:TBG328492 TLC327664:TLC328492 TUY327664:TUY328492 UEU327664:UEU328492 UOQ327664:UOQ328492 UYM327664:UYM328492 VII327664:VII328492 VSE327664:VSE328492 WCA327664:WCA328492 WLW327664:WLW328492 WVS327664:WVS328492 N393200:N394028 JG393200:JG394028 TC393200:TC394028 ACY393200:ACY394028 AMU393200:AMU394028 AWQ393200:AWQ394028 BGM393200:BGM394028 BQI393200:BQI394028 CAE393200:CAE394028 CKA393200:CKA394028 CTW393200:CTW394028 DDS393200:DDS394028 DNO393200:DNO394028 DXK393200:DXK394028 EHG393200:EHG394028 ERC393200:ERC394028 FAY393200:FAY394028 FKU393200:FKU394028 FUQ393200:FUQ394028 GEM393200:GEM394028 GOI393200:GOI394028 GYE393200:GYE394028 HIA393200:HIA394028 HRW393200:HRW394028 IBS393200:IBS394028 ILO393200:ILO394028 IVK393200:IVK394028 JFG393200:JFG394028 JPC393200:JPC394028 JYY393200:JYY394028 KIU393200:KIU394028 KSQ393200:KSQ394028 LCM393200:LCM394028 LMI393200:LMI394028 LWE393200:LWE394028 MGA393200:MGA394028 MPW393200:MPW394028 MZS393200:MZS394028 NJO393200:NJO394028 NTK393200:NTK394028 ODG393200:ODG394028 ONC393200:ONC394028 OWY393200:OWY394028 PGU393200:PGU394028 PQQ393200:PQQ394028 QAM393200:QAM394028 QKI393200:QKI394028 QUE393200:QUE394028 REA393200:REA394028 RNW393200:RNW394028 RXS393200:RXS394028 SHO393200:SHO394028 SRK393200:SRK394028 TBG393200:TBG394028 TLC393200:TLC394028 TUY393200:TUY394028 UEU393200:UEU394028 UOQ393200:UOQ394028 UYM393200:UYM394028 VII393200:VII394028 VSE393200:VSE394028 WCA393200:WCA394028 WLW393200:WLW394028 WVS393200:WVS394028 N458736:N459564 JG458736:JG459564 TC458736:TC459564 ACY458736:ACY459564 AMU458736:AMU459564 AWQ458736:AWQ459564 BGM458736:BGM459564 BQI458736:BQI459564 CAE458736:CAE459564 CKA458736:CKA459564 CTW458736:CTW459564 DDS458736:DDS459564 DNO458736:DNO459564 DXK458736:DXK459564 EHG458736:EHG459564 ERC458736:ERC459564 FAY458736:FAY459564 FKU458736:FKU459564 FUQ458736:FUQ459564 GEM458736:GEM459564 GOI458736:GOI459564 GYE458736:GYE459564 HIA458736:HIA459564 HRW458736:HRW459564 IBS458736:IBS459564 ILO458736:ILO459564 IVK458736:IVK459564 JFG458736:JFG459564 JPC458736:JPC459564 JYY458736:JYY459564 KIU458736:KIU459564 KSQ458736:KSQ459564 LCM458736:LCM459564 LMI458736:LMI459564 LWE458736:LWE459564 MGA458736:MGA459564 MPW458736:MPW459564 MZS458736:MZS459564 NJO458736:NJO459564 NTK458736:NTK459564 ODG458736:ODG459564 ONC458736:ONC459564 OWY458736:OWY459564 PGU458736:PGU459564 PQQ458736:PQQ459564 QAM458736:QAM459564 QKI458736:QKI459564 QUE458736:QUE459564 REA458736:REA459564 RNW458736:RNW459564 RXS458736:RXS459564 SHO458736:SHO459564 SRK458736:SRK459564 TBG458736:TBG459564 TLC458736:TLC459564 TUY458736:TUY459564 UEU458736:UEU459564 UOQ458736:UOQ459564 UYM458736:UYM459564 VII458736:VII459564 VSE458736:VSE459564 WCA458736:WCA459564 WLW458736:WLW459564 WVS458736:WVS459564 N524272:N525100 JG524272:JG525100 TC524272:TC525100 ACY524272:ACY525100 AMU524272:AMU525100 AWQ524272:AWQ525100 BGM524272:BGM525100 BQI524272:BQI525100 CAE524272:CAE525100 CKA524272:CKA525100 CTW524272:CTW525100 DDS524272:DDS525100 DNO524272:DNO525100 DXK524272:DXK525100 EHG524272:EHG525100 ERC524272:ERC525100 FAY524272:FAY525100 FKU524272:FKU525100 FUQ524272:FUQ525100 GEM524272:GEM525100 GOI524272:GOI525100 GYE524272:GYE525100 HIA524272:HIA525100 HRW524272:HRW525100 IBS524272:IBS525100 ILO524272:ILO525100 IVK524272:IVK525100 JFG524272:JFG525100 JPC524272:JPC525100 JYY524272:JYY525100 KIU524272:KIU525100 KSQ524272:KSQ525100 LCM524272:LCM525100 LMI524272:LMI525100 LWE524272:LWE525100 MGA524272:MGA525100 MPW524272:MPW525100 MZS524272:MZS525100 NJO524272:NJO525100 NTK524272:NTK525100 ODG524272:ODG525100 ONC524272:ONC525100 OWY524272:OWY525100 PGU524272:PGU525100 PQQ524272:PQQ525100 QAM524272:QAM525100 QKI524272:QKI525100 QUE524272:QUE525100 REA524272:REA525100 RNW524272:RNW525100 RXS524272:RXS525100 SHO524272:SHO525100 SRK524272:SRK525100 TBG524272:TBG525100 TLC524272:TLC525100 TUY524272:TUY525100 UEU524272:UEU525100 UOQ524272:UOQ525100 UYM524272:UYM525100 VII524272:VII525100 VSE524272:VSE525100 WCA524272:WCA525100 WLW524272:WLW525100 WVS524272:WVS525100 N589808:N590636 JG589808:JG590636 TC589808:TC590636 ACY589808:ACY590636 AMU589808:AMU590636 AWQ589808:AWQ590636 BGM589808:BGM590636 BQI589808:BQI590636 CAE589808:CAE590636 CKA589808:CKA590636 CTW589808:CTW590636 DDS589808:DDS590636 DNO589808:DNO590636 DXK589808:DXK590636 EHG589808:EHG590636 ERC589808:ERC590636 FAY589808:FAY590636 FKU589808:FKU590636 FUQ589808:FUQ590636 GEM589808:GEM590636 GOI589808:GOI590636 GYE589808:GYE590636 HIA589808:HIA590636 HRW589808:HRW590636 IBS589808:IBS590636 ILO589808:ILO590636 IVK589808:IVK590636 JFG589808:JFG590636 JPC589808:JPC590636 JYY589808:JYY590636 KIU589808:KIU590636 KSQ589808:KSQ590636 LCM589808:LCM590636 LMI589808:LMI590636 LWE589808:LWE590636 MGA589808:MGA590636 MPW589808:MPW590636 MZS589808:MZS590636 NJO589808:NJO590636 NTK589808:NTK590636 ODG589808:ODG590636 ONC589808:ONC590636 OWY589808:OWY590636 PGU589808:PGU590636 PQQ589808:PQQ590636 QAM589808:QAM590636 QKI589808:QKI590636 QUE589808:QUE590636 REA589808:REA590636 RNW589808:RNW590636 RXS589808:RXS590636 SHO589808:SHO590636 SRK589808:SRK590636 TBG589808:TBG590636 TLC589808:TLC590636 TUY589808:TUY590636 UEU589808:UEU590636 UOQ589808:UOQ590636 UYM589808:UYM590636 VII589808:VII590636 VSE589808:VSE590636 WCA589808:WCA590636 WLW589808:WLW590636 WVS589808:WVS590636 N655344:N656172 JG655344:JG656172 TC655344:TC656172 ACY655344:ACY656172 AMU655344:AMU656172 AWQ655344:AWQ656172 BGM655344:BGM656172 BQI655344:BQI656172 CAE655344:CAE656172 CKA655344:CKA656172 CTW655344:CTW656172 DDS655344:DDS656172 DNO655344:DNO656172 DXK655344:DXK656172 EHG655344:EHG656172 ERC655344:ERC656172 FAY655344:FAY656172 FKU655344:FKU656172 FUQ655344:FUQ656172 GEM655344:GEM656172 GOI655344:GOI656172 GYE655344:GYE656172 HIA655344:HIA656172 HRW655344:HRW656172 IBS655344:IBS656172 ILO655344:ILO656172 IVK655344:IVK656172 JFG655344:JFG656172 JPC655344:JPC656172 JYY655344:JYY656172 KIU655344:KIU656172 KSQ655344:KSQ656172 LCM655344:LCM656172 LMI655344:LMI656172 LWE655344:LWE656172 MGA655344:MGA656172 MPW655344:MPW656172 MZS655344:MZS656172 NJO655344:NJO656172 NTK655344:NTK656172 ODG655344:ODG656172 ONC655344:ONC656172 OWY655344:OWY656172 PGU655344:PGU656172 PQQ655344:PQQ656172 QAM655344:QAM656172 QKI655344:QKI656172 QUE655344:QUE656172 REA655344:REA656172 RNW655344:RNW656172 RXS655344:RXS656172 SHO655344:SHO656172 SRK655344:SRK656172 TBG655344:TBG656172 TLC655344:TLC656172 TUY655344:TUY656172 UEU655344:UEU656172 UOQ655344:UOQ656172 UYM655344:UYM656172 VII655344:VII656172 VSE655344:VSE656172 WCA655344:WCA656172 WLW655344:WLW656172 WVS655344:WVS656172 N720880:N721708 JG720880:JG721708 TC720880:TC721708 ACY720880:ACY721708 AMU720880:AMU721708 AWQ720880:AWQ721708 BGM720880:BGM721708 BQI720880:BQI721708 CAE720880:CAE721708 CKA720880:CKA721708 CTW720880:CTW721708 DDS720880:DDS721708 DNO720880:DNO721708 DXK720880:DXK721708 EHG720880:EHG721708 ERC720880:ERC721708 FAY720880:FAY721708 FKU720880:FKU721708 FUQ720880:FUQ721708 GEM720880:GEM721708 GOI720880:GOI721708 GYE720880:GYE721708 HIA720880:HIA721708 HRW720880:HRW721708 IBS720880:IBS721708 ILO720880:ILO721708 IVK720880:IVK721708 JFG720880:JFG721708 JPC720880:JPC721708 JYY720880:JYY721708 KIU720880:KIU721708 KSQ720880:KSQ721708 LCM720880:LCM721708 LMI720880:LMI721708 LWE720880:LWE721708 MGA720880:MGA721708 MPW720880:MPW721708 MZS720880:MZS721708 NJO720880:NJO721708 NTK720880:NTK721708 ODG720880:ODG721708 ONC720880:ONC721708 OWY720880:OWY721708 PGU720880:PGU721708 PQQ720880:PQQ721708 QAM720880:QAM721708 QKI720880:QKI721708 QUE720880:QUE721708 REA720880:REA721708 RNW720880:RNW721708 RXS720880:RXS721708 SHO720880:SHO721708 SRK720880:SRK721708 TBG720880:TBG721708 TLC720880:TLC721708 TUY720880:TUY721708 UEU720880:UEU721708 UOQ720880:UOQ721708 UYM720880:UYM721708 VII720880:VII721708 VSE720880:VSE721708 WCA720880:WCA721708 WLW720880:WLW721708 WVS720880:WVS721708 N786416:N787244 JG786416:JG787244 TC786416:TC787244 ACY786416:ACY787244 AMU786416:AMU787244 AWQ786416:AWQ787244 BGM786416:BGM787244 BQI786416:BQI787244 CAE786416:CAE787244 CKA786416:CKA787244 CTW786416:CTW787244 DDS786416:DDS787244 DNO786416:DNO787244 DXK786416:DXK787244 EHG786416:EHG787244 ERC786416:ERC787244 FAY786416:FAY787244 FKU786416:FKU787244 FUQ786416:FUQ787244 GEM786416:GEM787244 GOI786416:GOI787244 GYE786416:GYE787244 HIA786416:HIA787244 HRW786416:HRW787244 IBS786416:IBS787244 ILO786416:ILO787244 IVK786416:IVK787244 JFG786416:JFG787244 JPC786416:JPC787244 JYY786416:JYY787244 KIU786416:KIU787244 KSQ786416:KSQ787244 LCM786416:LCM787244 LMI786416:LMI787244 LWE786416:LWE787244 MGA786416:MGA787244 MPW786416:MPW787244 MZS786416:MZS787244 NJO786416:NJO787244 NTK786416:NTK787244 ODG786416:ODG787244 ONC786416:ONC787244 OWY786416:OWY787244 PGU786416:PGU787244 PQQ786416:PQQ787244 QAM786416:QAM787244 QKI786416:QKI787244 QUE786416:QUE787244 REA786416:REA787244 RNW786416:RNW787244 RXS786416:RXS787244 SHO786416:SHO787244 SRK786416:SRK787244 TBG786416:TBG787244 TLC786416:TLC787244 TUY786416:TUY787244 UEU786416:UEU787244 UOQ786416:UOQ787244 UYM786416:UYM787244 VII786416:VII787244 VSE786416:VSE787244 WCA786416:WCA787244 WLW786416:WLW787244 WVS786416:WVS787244 N851952:N852780 JG851952:JG852780 TC851952:TC852780 ACY851952:ACY852780 AMU851952:AMU852780 AWQ851952:AWQ852780 BGM851952:BGM852780 BQI851952:BQI852780 CAE851952:CAE852780 CKA851952:CKA852780 CTW851952:CTW852780 DDS851952:DDS852780 DNO851952:DNO852780 DXK851952:DXK852780 EHG851952:EHG852780 ERC851952:ERC852780 FAY851952:FAY852780 FKU851952:FKU852780 FUQ851952:FUQ852780 GEM851952:GEM852780 GOI851952:GOI852780 GYE851952:GYE852780 HIA851952:HIA852780 HRW851952:HRW852780 IBS851952:IBS852780 ILO851952:ILO852780 IVK851952:IVK852780 JFG851952:JFG852780 JPC851952:JPC852780 JYY851952:JYY852780 KIU851952:KIU852780 KSQ851952:KSQ852780 LCM851952:LCM852780 LMI851952:LMI852780 LWE851952:LWE852780 MGA851952:MGA852780 MPW851952:MPW852780 MZS851952:MZS852780 NJO851952:NJO852780 NTK851952:NTK852780 ODG851952:ODG852780 ONC851952:ONC852780 OWY851952:OWY852780 PGU851952:PGU852780 PQQ851952:PQQ852780 QAM851952:QAM852780 QKI851952:QKI852780 QUE851952:QUE852780 REA851952:REA852780 RNW851952:RNW852780 RXS851952:RXS852780 SHO851952:SHO852780 SRK851952:SRK852780 TBG851952:TBG852780 TLC851952:TLC852780 TUY851952:TUY852780 UEU851952:UEU852780 UOQ851952:UOQ852780 UYM851952:UYM852780 VII851952:VII852780 VSE851952:VSE852780 WCA851952:WCA852780 WLW851952:WLW852780 WVS851952:WVS852780 N917488:N918316 JG917488:JG918316 TC917488:TC918316 ACY917488:ACY918316 AMU917488:AMU918316 AWQ917488:AWQ918316 BGM917488:BGM918316 BQI917488:BQI918316 CAE917488:CAE918316 CKA917488:CKA918316 CTW917488:CTW918316 DDS917488:DDS918316 DNO917488:DNO918316 DXK917488:DXK918316 EHG917488:EHG918316 ERC917488:ERC918316 FAY917488:FAY918316 FKU917488:FKU918316 FUQ917488:FUQ918316 GEM917488:GEM918316 GOI917488:GOI918316 GYE917488:GYE918316 HIA917488:HIA918316 HRW917488:HRW918316 IBS917488:IBS918316 ILO917488:ILO918316 IVK917488:IVK918316 JFG917488:JFG918316 JPC917488:JPC918316 JYY917488:JYY918316 KIU917488:KIU918316 KSQ917488:KSQ918316 LCM917488:LCM918316 LMI917488:LMI918316 LWE917488:LWE918316 MGA917488:MGA918316 MPW917488:MPW918316 MZS917488:MZS918316 NJO917488:NJO918316 NTK917488:NTK918316 ODG917488:ODG918316 ONC917488:ONC918316 OWY917488:OWY918316 PGU917488:PGU918316 PQQ917488:PQQ918316 QAM917488:QAM918316 QKI917488:QKI918316 QUE917488:QUE918316 REA917488:REA918316 RNW917488:RNW918316 RXS917488:RXS918316 SHO917488:SHO918316 SRK917488:SRK918316 TBG917488:TBG918316 TLC917488:TLC918316 TUY917488:TUY918316 UEU917488:UEU918316 UOQ917488:UOQ918316 UYM917488:UYM918316 VII917488:VII918316 VSE917488:VSE918316 WCA917488:WCA918316 WLW917488:WLW918316 WVS917488:WVS918316 N983024:N983852 JG983024:JG983852 TC983024:TC983852 ACY983024:ACY983852 AMU983024:AMU983852 AWQ983024:AWQ983852 BGM983024:BGM983852 BQI983024:BQI983852 CAE983024:CAE983852 CKA983024:CKA983852 CTW983024:CTW983852 DDS983024:DDS983852 DNO983024:DNO983852 DXK983024:DXK983852 EHG983024:EHG983852 ERC983024:ERC983852 FAY983024:FAY983852 FKU983024:FKU983852 FUQ983024:FUQ983852 GEM983024:GEM983852 GOI983024:GOI983852 GYE983024:GYE983852 HIA983024:HIA983852 HRW983024:HRW983852 IBS983024:IBS983852 ILO983024:ILO983852 IVK983024:IVK983852 JFG983024:JFG983852 JPC983024:JPC983852 JYY983024:JYY983852 KIU983024:KIU983852 KSQ983024:KSQ983852 LCM983024:LCM983852 LMI983024:LMI983852 LWE983024:LWE983852 MGA983024:MGA983852 MPW983024:MPW983852 MZS983024:MZS983852 NJO983024:NJO983852 NTK983024:NTK983852 ODG983024:ODG983852 ONC983024:ONC983852 OWY983024:OWY983852 PGU983024:PGU983852 PQQ983024:PQQ983852 QAM983024:QAM983852 QKI983024:QKI983852 QUE983024:QUE983852 REA983024:REA983852 RNW983024:RNW983852 RXS983024:RXS983852 SHO983024:SHO983852 SRK983024:SRK983852 TBG983024:TBG983852 TLC983024:TLC983852 TUY983024:TUY983852 UEU983024:UEU983852 UOQ983024:UOQ983852 UYM983024:UYM983852 VII983024:VII983852 VSE983024:VSE983852 WCA983024:WCA983852 WLW983024:WLW983852 WVS983024:WVS983852 WWD983024:WWF983852 Y65520:AA66348 JR65520:JT66348 TN65520:TP66348 ADJ65520:ADL66348 ANF65520:ANH66348 AXB65520:AXD66348 BGX65520:BGZ66348 BQT65520:BQV66348 CAP65520:CAR66348 CKL65520:CKN66348 CUH65520:CUJ66348 DED65520:DEF66348 DNZ65520:DOB66348 DXV65520:DXX66348 EHR65520:EHT66348 ERN65520:ERP66348 FBJ65520:FBL66348 FLF65520:FLH66348 FVB65520:FVD66348 GEX65520:GEZ66348 GOT65520:GOV66348 GYP65520:GYR66348 HIL65520:HIN66348 HSH65520:HSJ66348 ICD65520:ICF66348 ILZ65520:IMB66348 IVV65520:IVX66348 JFR65520:JFT66348 JPN65520:JPP66348 JZJ65520:JZL66348 KJF65520:KJH66348 KTB65520:KTD66348 LCX65520:LCZ66348 LMT65520:LMV66348 LWP65520:LWR66348 MGL65520:MGN66348 MQH65520:MQJ66348 NAD65520:NAF66348 NJZ65520:NKB66348 NTV65520:NTX66348 ODR65520:ODT66348 ONN65520:ONP66348 OXJ65520:OXL66348 PHF65520:PHH66348 PRB65520:PRD66348 QAX65520:QAZ66348 QKT65520:QKV66348 QUP65520:QUR66348 REL65520:REN66348 ROH65520:ROJ66348 RYD65520:RYF66348 SHZ65520:SIB66348 SRV65520:SRX66348 TBR65520:TBT66348 TLN65520:TLP66348 TVJ65520:TVL66348 UFF65520:UFH66348 UPB65520:UPD66348 UYX65520:UYZ66348 VIT65520:VIV66348 VSP65520:VSR66348 WCL65520:WCN66348 WMH65520:WMJ66348 WWD65520:WWF66348 Y131056:AA131884 JR131056:JT131884 TN131056:TP131884 ADJ131056:ADL131884 ANF131056:ANH131884 AXB131056:AXD131884 BGX131056:BGZ131884 BQT131056:BQV131884 CAP131056:CAR131884 CKL131056:CKN131884 CUH131056:CUJ131884 DED131056:DEF131884 DNZ131056:DOB131884 DXV131056:DXX131884 EHR131056:EHT131884 ERN131056:ERP131884 FBJ131056:FBL131884 FLF131056:FLH131884 FVB131056:FVD131884 GEX131056:GEZ131884 GOT131056:GOV131884 GYP131056:GYR131884 HIL131056:HIN131884 HSH131056:HSJ131884 ICD131056:ICF131884 ILZ131056:IMB131884 IVV131056:IVX131884 JFR131056:JFT131884 JPN131056:JPP131884 JZJ131056:JZL131884 KJF131056:KJH131884 KTB131056:KTD131884 LCX131056:LCZ131884 LMT131056:LMV131884 LWP131056:LWR131884 MGL131056:MGN131884 MQH131056:MQJ131884 NAD131056:NAF131884 NJZ131056:NKB131884 NTV131056:NTX131884 ODR131056:ODT131884 ONN131056:ONP131884 OXJ131056:OXL131884 PHF131056:PHH131884 PRB131056:PRD131884 QAX131056:QAZ131884 QKT131056:QKV131884 QUP131056:QUR131884 REL131056:REN131884 ROH131056:ROJ131884 RYD131056:RYF131884 SHZ131056:SIB131884 SRV131056:SRX131884 TBR131056:TBT131884 TLN131056:TLP131884 TVJ131056:TVL131884 UFF131056:UFH131884 UPB131056:UPD131884 UYX131056:UYZ131884 VIT131056:VIV131884 VSP131056:VSR131884 WCL131056:WCN131884 WMH131056:WMJ131884 WWD131056:WWF131884 Y196592:AA197420 JR196592:JT197420 TN196592:TP197420 ADJ196592:ADL197420 ANF196592:ANH197420 AXB196592:AXD197420 BGX196592:BGZ197420 BQT196592:BQV197420 CAP196592:CAR197420 CKL196592:CKN197420 CUH196592:CUJ197420 DED196592:DEF197420 DNZ196592:DOB197420 DXV196592:DXX197420 EHR196592:EHT197420 ERN196592:ERP197420 FBJ196592:FBL197420 FLF196592:FLH197420 FVB196592:FVD197420 GEX196592:GEZ197420 GOT196592:GOV197420 GYP196592:GYR197420 HIL196592:HIN197420 HSH196592:HSJ197420 ICD196592:ICF197420 ILZ196592:IMB197420 IVV196592:IVX197420 JFR196592:JFT197420 JPN196592:JPP197420 JZJ196592:JZL197420 KJF196592:KJH197420 KTB196592:KTD197420 LCX196592:LCZ197420 LMT196592:LMV197420 LWP196592:LWR197420 MGL196592:MGN197420 MQH196592:MQJ197420 NAD196592:NAF197420 NJZ196592:NKB197420 NTV196592:NTX197420 ODR196592:ODT197420 ONN196592:ONP197420 OXJ196592:OXL197420 PHF196592:PHH197420 PRB196592:PRD197420 QAX196592:QAZ197420 QKT196592:QKV197420 QUP196592:QUR197420 REL196592:REN197420 ROH196592:ROJ197420 RYD196592:RYF197420 SHZ196592:SIB197420 SRV196592:SRX197420 TBR196592:TBT197420 TLN196592:TLP197420 TVJ196592:TVL197420 UFF196592:UFH197420 UPB196592:UPD197420 UYX196592:UYZ197420 VIT196592:VIV197420 VSP196592:VSR197420 WCL196592:WCN197420 WMH196592:WMJ197420 WWD196592:WWF197420 Y262128:AA262956 JR262128:JT262956 TN262128:TP262956 ADJ262128:ADL262956 ANF262128:ANH262956 AXB262128:AXD262956 BGX262128:BGZ262956 BQT262128:BQV262956 CAP262128:CAR262956 CKL262128:CKN262956 CUH262128:CUJ262956 DED262128:DEF262956 DNZ262128:DOB262956 DXV262128:DXX262956 EHR262128:EHT262956 ERN262128:ERP262956 FBJ262128:FBL262956 FLF262128:FLH262956 FVB262128:FVD262956 GEX262128:GEZ262956 GOT262128:GOV262956 GYP262128:GYR262956 HIL262128:HIN262956 HSH262128:HSJ262956 ICD262128:ICF262956 ILZ262128:IMB262956 IVV262128:IVX262956 JFR262128:JFT262956 JPN262128:JPP262956 JZJ262128:JZL262956 KJF262128:KJH262956 KTB262128:KTD262956 LCX262128:LCZ262956 LMT262128:LMV262956 LWP262128:LWR262956 MGL262128:MGN262956 MQH262128:MQJ262956 NAD262128:NAF262956 NJZ262128:NKB262956 NTV262128:NTX262956 ODR262128:ODT262956 ONN262128:ONP262956 OXJ262128:OXL262956 PHF262128:PHH262956 PRB262128:PRD262956 QAX262128:QAZ262956 QKT262128:QKV262956 QUP262128:QUR262956 REL262128:REN262956 ROH262128:ROJ262956 RYD262128:RYF262956 SHZ262128:SIB262956 SRV262128:SRX262956 TBR262128:TBT262956 TLN262128:TLP262956 TVJ262128:TVL262956 UFF262128:UFH262956 UPB262128:UPD262956 UYX262128:UYZ262956 VIT262128:VIV262956 VSP262128:VSR262956 WCL262128:WCN262956 WMH262128:WMJ262956 WWD262128:WWF262956 Y327664:AA328492 JR327664:JT328492 TN327664:TP328492 ADJ327664:ADL328492 ANF327664:ANH328492 AXB327664:AXD328492 BGX327664:BGZ328492 BQT327664:BQV328492 CAP327664:CAR328492 CKL327664:CKN328492 CUH327664:CUJ328492 DED327664:DEF328492 DNZ327664:DOB328492 DXV327664:DXX328492 EHR327664:EHT328492 ERN327664:ERP328492 FBJ327664:FBL328492 FLF327664:FLH328492 FVB327664:FVD328492 GEX327664:GEZ328492 GOT327664:GOV328492 GYP327664:GYR328492 HIL327664:HIN328492 HSH327664:HSJ328492 ICD327664:ICF328492 ILZ327664:IMB328492 IVV327664:IVX328492 JFR327664:JFT328492 JPN327664:JPP328492 JZJ327664:JZL328492 KJF327664:KJH328492 KTB327664:KTD328492 LCX327664:LCZ328492 LMT327664:LMV328492 LWP327664:LWR328492 MGL327664:MGN328492 MQH327664:MQJ328492 NAD327664:NAF328492 NJZ327664:NKB328492 NTV327664:NTX328492 ODR327664:ODT328492 ONN327664:ONP328492 OXJ327664:OXL328492 PHF327664:PHH328492 PRB327664:PRD328492 QAX327664:QAZ328492 QKT327664:QKV328492 QUP327664:QUR328492 REL327664:REN328492 ROH327664:ROJ328492 RYD327664:RYF328492 SHZ327664:SIB328492 SRV327664:SRX328492 TBR327664:TBT328492 TLN327664:TLP328492 TVJ327664:TVL328492 UFF327664:UFH328492 UPB327664:UPD328492 UYX327664:UYZ328492 VIT327664:VIV328492 VSP327664:VSR328492 WCL327664:WCN328492 WMH327664:WMJ328492 WWD327664:WWF328492 Y393200:AA394028 JR393200:JT394028 TN393200:TP394028 ADJ393200:ADL394028 ANF393200:ANH394028 AXB393200:AXD394028 BGX393200:BGZ394028 BQT393200:BQV394028 CAP393200:CAR394028 CKL393200:CKN394028 CUH393200:CUJ394028 DED393200:DEF394028 DNZ393200:DOB394028 DXV393200:DXX394028 EHR393200:EHT394028 ERN393200:ERP394028 FBJ393200:FBL394028 FLF393200:FLH394028 FVB393200:FVD394028 GEX393200:GEZ394028 GOT393200:GOV394028 GYP393200:GYR394028 HIL393200:HIN394028 HSH393200:HSJ394028 ICD393200:ICF394028 ILZ393200:IMB394028 IVV393200:IVX394028 JFR393200:JFT394028 JPN393200:JPP394028 JZJ393200:JZL394028 KJF393200:KJH394028 KTB393200:KTD394028 LCX393200:LCZ394028 LMT393200:LMV394028 LWP393200:LWR394028 MGL393200:MGN394028 MQH393200:MQJ394028 NAD393200:NAF394028 NJZ393200:NKB394028 NTV393200:NTX394028 ODR393200:ODT394028 ONN393200:ONP394028 OXJ393200:OXL394028 PHF393200:PHH394028 PRB393200:PRD394028 QAX393200:QAZ394028 QKT393200:QKV394028 QUP393200:QUR394028 REL393200:REN394028 ROH393200:ROJ394028 RYD393200:RYF394028 SHZ393200:SIB394028 SRV393200:SRX394028 TBR393200:TBT394028 TLN393200:TLP394028 TVJ393200:TVL394028 UFF393200:UFH394028 UPB393200:UPD394028 UYX393200:UYZ394028 VIT393200:VIV394028 VSP393200:VSR394028 WCL393200:WCN394028 WMH393200:WMJ394028 WWD393200:WWF394028 Y458736:AA459564 JR458736:JT459564 TN458736:TP459564 ADJ458736:ADL459564 ANF458736:ANH459564 AXB458736:AXD459564 BGX458736:BGZ459564 BQT458736:BQV459564 CAP458736:CAR459564 CKL458736:CKN459564 CUH458736:CUJ459564 DED458736:DEF459564 DNZ458736:DOB459564 DXV458736:DXX459564 EHR458736:EHT459564 ERN458736:ERP459564 FBJ458736:FBL459564 FLF458736:FLH459564 FVB458736:FVD459564 GEX458736:GEZ459564 GOT458736:GOV459564 GYP458736:GYR459564 HIL458736:HIN459564 HSH458736:HSJ459564 ICD458736:ICF459564 ILZ458736:IMB459564 IVV458736:IVX459564 JFR458736:JFT459564 JPN458736:JPP459564 JZJ458736:JZL459564 KJF458736:KJH459564 KTB458736:KTD459564 LCX458736:LCZ459564 LMT458736:LMV459564 LWP458736:LWR459564 MGL458736:MGN459564 MQH458736:MQJ459564 NAD458736:NAF459564 NJZ458736:NKB459564 NTV458736:NTX459564 ODR458736:ODT459564 ONN458736:ONP459564 OXJ458736:OXL459564 PHF458736:PHH459564 PRB458736:PRD459564 QAX458736:QAZ459564 QKT458736:QKV459564 QUP458736:QUR459564 REL458736:REN459564 ROH458736:ROJ459564 RYD458736:RYF459564 SHZ458736:SIB459564 SRV458736:SRX459564 TBR458736:TBT459564 TLN458736:TLP459564 TVJ458736:TVL459564 UFF458736:UFH459564 UPB458736:UPD459564 UYX458736:UYZ459564 VIT458736:VIV459564 VSP458736:VSR459564 WCL458736:WCN459564 WMH458736:WMJ459564 WWD458736:WWF459564 Y524272:AA525100 JR524272:JT525100 TN524272:TP525100 ADJ524272:ADL525100 ANF524272:ANH525100 AXB524272:AXD525100 BGX524272:BGZ525100 BQT524272:BQV525100 CAP524272:CAR525100 CKL524272:CKN525100 CUH524272:CUJ525100 DED524272:DEF525100 DNZ524272:DOB525100 DXV524272:DXX525100 EHR524272:EHT525100 ERN524272:ERP525100 FBJ524272:FBL525100 FLF524272:FLH525100 FVB524272:FVD525100 GEX524272:GEZ525100 GOT524272:GOV525100 GYP524272:GYR525100 HIL524272:HIN525100 HSH524272:HSJ525100 ICD524272:ICF525100 ILZ524272:IMB525100 IVV524272:IVX525100 JFR524272:JFT525100 JPN524272:JPP525100 JZJ524272:JZL525100 KJF524272:KJH525100 KTB524272:KTD525100 LCX524272:LCZ525100 LMT524272:LMV525100 LWP524272:LWR525100 MGL524272:MGN525100 MQH524272:MQJ525100 NAD524272:NAF525100 NJZ524272:NKB525100 NTV524272:NTX525100 ODR524272:ODT525100 ONN524272:ONP525100 OXJ524272:OXL525100 PHF524272:PHH525100 PRB524272:PRD525100 QAX524272:QAZ525100 QKT524272:QKV525100 QUP524272:QUR525100 REL524272:REN525100 ROH524272:ROJ525100 RYD524272:RYF525100 SHZ524272:SIB525100 SRV524272:SRX525100 TBR524272:TBT525100 TLN524272:TLP525100 TVJ524272:TVL525100 UFF524272:UFH525100 UPB524272:UPD525100 UYX524272:UYZ525100 VIT524272:VIV525100 VSP524272:VSR525100 WCL524272:WCN525100 WMH524272:WMJ525100 WWD524272:WWF525100 Y589808:AA590636 JR589808:JT590636 TN589808:TP590636 ADJ589808:ADL590636 ANF589808:ANH590636 AXB589808:AXD590636 BGX589808:BGZ590636 BQT589808:BQV590636 CAP589808:CAR590636 CKL589808:CKN590636 CUH589808:CUJ590636 DED589808:DEF590636 DNZ589808:DOB590636 DXV589808:DXX590636 EHR589808:EHT590636 ERN589808:ERP590636 FBJ589808:FBL590636 FLF589808:FLH590636 FVB589808:FVD590636 GEX589808:GEZ590636 GOT589808:GOV590636 GYP589808:GYR590636 HIL589808:HIN590636 HSH589808:HSJ590636 ICD589808:ICF590636 ILZ589808:IMB590636 IVV589808:IVX590636 JFR589808:JFT590636 JPN589808:JPP590636 JZJ589808:JZL590636 KJF589808:KJH590636 KTB589808:KTD590636 LCX589808:LCZ590636 LMT589808:LMV590636 LWP589808:LWR590636 MGL589808:MGN590636 MQH589808:MQJ590636 NAD589808:NAF590636 NJZ589808:NKB590636 NTV589808:NTX590636 ODR589808:ODT590636 ONN589808:ONP590636 OXJ589808:OXL590636 PHF589808:PHH590636 PRB589808:PRD590636 QAX589808:QAZ590636 QKT589808:QKV590636 QUP589808:QUR590636 REL589808:REN590636 ROH589808:ROJ590636 RYD589808:RYF590636 SHZ589808:SIB590636 SRV589808:SRX590636 TBR589808:TBT590636 TLN589808:TLP590636 TVJ589808:TVL590636 UFF589808:UFH590636 UPB589808:UPD590636 UYX589808:UYZ590636 VIT589808:VIV590636 VSP589808:VSR590636 WCL589808:WCN590636 WMH589808:WMJ590636 WWD589808:WWF590636 Y655344:AA656172 JR655344:JT656172 TN655344:TP656172 ADJ655344:ADL656172 ANF655344:ANH656172 AXB655344:AXD656172 BGX655344:BGZ656172 BQT655344:BQV656172 CAP655344:CAR656172 CKL655344:CKN656172 CUH655344:CUJ656172 DED655344:DEF656172 DNZ655344:DOB656172 DXV655344:DXX656172 EHR655344:EHT656172 ERN655344:ERP656172 FBJ655344:FBL656172 FLF655344:FLH656172 FVB655344:FVD656172 GEX655344:GEZ656172 GOT655344:GOV656172 GYP655344:GYR656172 HIL655344:HIN656172 HSH655344:HSJ656172 ICD655344:ICF656172 ILZ655344:IMB656172 IVV655344:IVX656172 JFR655344:JFT656172 JPN655344:JPP656172 JZJ655344:JZL656172 KJF655344:KJH656172 KTB655344:KTD656172 LCX655344:LCZ656172 LMT655344:LMV656172 LWP655344:LWR656172 MGL655344:MGN656172 MQH655344:MQJ656172 NAD655344:NAF656172 NJZ655344:NKB656172 NTV655344:NTX656172 ODR655344:ODT656172 ONN655344:ONP656172 OXJ655344:OXL656172 PHF655344:PHH656172 PRB655344:PRD656172 QAX655344:QAZ656172 QKT655344:QKV656172 QUP655344:QUR656172 REL655344:REN656172 ROH655344:ROJ656172 RYD655344:RYF656172 SHZ655344:SIB656172 SRV655344:SRX656172 TBR655344:TBT656172 TLN655344:TLP656172 TVJ655344:TVL656172 UFF655344:UFH656172 UPB655344:UPD656172 UYX655344:UYZ656172 VIT655344:VIV656172 VSP655344:VSR656172 WCL655344:WCN656172 WMH655344:WMJ656172 WWD655344:WWF656172 Y720880:AA721708 JR720880:JT721708 TN720880:TP721708 ADJ720880:ADL721708 ANF720880:ANH721708 AXB720880:AXD721708 BGX720880:BGZ721708 BQT720880:BQV721708 CAP720880:CAR721708 CKL720880:CKN721708 CUH720880:CUJ721708 DED720880:DEF721708 DNZ720880:DOB721708 DXV720880:DXX721708 EHR720880:EHT721708 ERN720880:ERP721708 FBJ720880:FBL721708 FLF720880:FLH721708 FVB720880:FVD721708 GEX720880:GEZ721708 GOT720880:GOV721708 GYP720880:GYR721708 HIL720880:HIN721708 HSH720880:HSJ721708 ICD720880:ICF721708 ILZ720880:IMB721708 IVV720880:IVX721708 JFR720880:JFT721708 JPN720880:JPP721708 JZJ720880:JZL721708 KJF720880:KJH721708 KTB720880:KTD721708 LCX720880:LCZ721708 LMT720880:LMV721708 LWP720880:LWR721708 MGL720880:MGN721708 MQH720880:MQJ721708 NAD720880:NAF721708 NJZ720880:NKB721708 NTV720880:NTX721708 ODR720880:ODT721708 ONN720880:ONP721708 OXJ720880:OXL721708 PHF720880:PHH721708 PRB720880:PRD721708 QAX720880:QAZ721708 QKT720880:QKV721708 QUP720880:QUR721708 REL720880:REN721708 ROH720880:ROJ721708 RYD720880:RYF721708 SHZ720880:SIB721708 SRV720880:SRX721708 TBR720880:TBT721708 TLN720880:TLP721708 TVJ720880:TVL721708 UFF720880:UFH721708 UPB720880:UPD721708 UYX720880:UYZ721708 VIT720880:VIV721708 VSP720880:VSR721708 WCL720880:WCN721708 WMH720880:WMJ721708 WWD720880:WWF721708 Y786416:AA787244 JR786416:JT787244 TN786416:TP787244 ADJ786416:ADL787244 ANF786416:ANH787244 AXB786416:AXD787244 BGX786416:BGZ787244 BQT786416:BQV787244 CAP786416:CAR787244 CKL786416:CKN787244 CUH786416:CUJ787244 DED786416:DEF787244 DNZ786416:DOB787244 DXV786416:DXX787244 EHR786416:EHT787244 ERN786416:ERP787244 FBJ786416:FBL787244 FLF786416:FLH787244 FVB786416:FVD787244 GEX786416:GEZ787244 GOT786416:GOV787244 GYP786416:GYR787244 HIL786416:HIN787244 HSH786416:HSJ787244 ICD786416:ICF787244 ILZ786416:IMB787244 IVV786416:IVX787244 JFR786416:JFT787244 JPN786416:JPP787244 JZJ786416:JZL787244 KJF786416:KJH787244 KTB786416:KTD787244 LCX786416:LCZ787244 LMT786416:LMV787244 LWP786416:LWR787244 MGL786416:MGN787244 MQH786416:MQJ787244 NAD786416:NAF787244 NJZ786416:NKB787244 NTV786416:NTX787244 ODR786416:ODT787244 ONN786416:ONP787244 OXJ786416:OXL787244 PHF786416:PHH787244 PRB786416:PRD787244 QAX786416:QAZ787244 QKT786416:QKV787244 QUP786416:QUR787244 REL786416:REN787244 ROH786416:ROJ787244 RYD786416:RYF787244 SHZ786416:SIB787244 SRV786416:SRX787244 TBR786416:TBT787244 TLN786416:TLP787244 TVJ786416:TVL787244 UFF786416:UFH787244 UPB786416:UPD787244 UYX786416:UYZ787244 VIT786416:VIV787244 VSP786416:VSR787244 WCL786416:WCN787244 WMH786416:WMJ787244 WWD786416:WWF787244 Y851952:AA852780 JR851952:JT852780 TN851952:TP852780 ADJ851952:ADL852780 ANF851952:ANH852780 AXB851952:AXD852780 BGX851952:BGZ852780 BQT851952:BQV852780 CAP851952:CAR852780 CKL851952:CKN852780 CUH851952:CUJ852780 DED851952:DEF852780 DNZ851952:DOB852780 DXV851952:DXX852780 EHR851952:EHT852780 ERN851952:ERP852780 FBJ851952:FBL852780 FLF851952:FLH852780 FVB851952:FVD852780 GEX851952:GEZ852780 GOT851952:GOV852780 GYP851952:GYR852780 HIL851952:HIN852780 HSH851952:HSJ852780 ICD851952:ICF852780 ILZ851952:IMB852780 IVV851952:IVX852780 JFR851952:JFT852780 JPN851952:JPP852780 JZJ851952:JZL852780 KJF851952:KJH852780 KTB851952:KTD852780 LCX851952:LCZ852780 LMT851952:LMV852780 LWP851952:LWR852780 MGL851952:MGN852780 MQH851952:MQJ852780 NAD851952:NAF852780 NJZ851952:NKB852780 NTV851952:NTX852780 ODR851952:ODT852780 ONN851952:ONP852780 OXJ851952:OXL852780 PHF851952:PHH852780 PRB851952:PRD852780 QAX851952:QAZ852780 QKT851952:QKV852780 QUP851952:QUR852780 REL851952:REN852780 ROH851952:ROJ852780 RYD851952:RYF852780 SHZ851952:SIB852780 SRV851952:SRX852780 TBR851952:TBT852780 TLN851952:TLP852780 TVJ851952:TVL852780 UFF851952:UFH852780 UPB851952:UPD852780 UYX851952:UYZ852780 VIT851952:VIV852780 VSP851952:VSR852780 WCL851952:WCN852780 WMH851952:WMJ852780 WWD851952:WWF852780 Y917488:AA918316 JR917488:JT918316 TN917488:TP918316 ADJ917488:ADL918316 ANF917488:ANH918316 AXB917488:AXD918316 BGX917488:BGZ918316 BQT917488:BQV918316 CAP917488:CAR918316 CKL917488:CKN918316 CUH917488:CUJ918316 DED917488:DEF918316 DNZ917488:DOB918316 DXV917488:DXX918316 EHR917488:EHT918316 ERN917488:ERP918316 FBJ917488:FBL918316 FLF917488:FLH918316 FVB917488:FVD918316 GEX917488:GEZ918316 GOT917488:GOV918316 GYP917488:GYR918316 HIL917488:HIN918316 HSH917488:HSJ918316 ICD917488:ICF918316 ILZ917488:IMB918316 IVV917488:IVX918316 JFR917488:JFT918316 JPN917488:JPP918316 JZJ917488:JZL918316 KJF917488:KJH918316 KTB917488:KTD918316 LCX917488:LCZ918316 LMT917488:LMV918316 LWP917488:LWR918316 MGL917488:MGN918316 MQH917488:MQJ918316 NAD917488:NAF918316 NJZ917488:NKB918316 NTV917488:NTX918316 ODR917488:ODT918316 ONN917488:ONP918316 OXJ917488:OXL918316 PHF917488:PHH918316 PRB917488:PRD918316 QAX917488:QAZ918316 QKT917488:QKV918316 QUP917488:QUR918316 REL917488:REN918316 ROH917488:ROJ918316 RYD917488:RYF918316 SHZ917488:SIB918316 SRV917488:SRX918316 TBR917488:TBT918316 TLN917488:TLP918316 TVJ917488:TVL918316 UFF917488:UFH918316 UPB917488:UPD918316 UYX917488:UYZ918316 VIT917488:VIV918316 VSP917488:VSR918316 WCL917488:WCN918316 WMH917488:WMJ918316 WWD917488:WWF918316 Y983024:AA983852 JR983024:JT983852 TN983024:TP983852 ADJ983024:ADL983852 ANF983024:ANH983852 AXB983024:AXD983852 BGX983024:BGZ983852 BQT983024:BQV983852 CAP983024:CAR983852 CKL983024:CKN983852 CUH983024:CUJ983852 DED983024:DEF983852 DNZ983024:DOB983852 DXV983024:DXX983852 EHR983024:EHT983852 ERN983024:ERP983852 FBJ983024:FBL983852 FLF983024:FLH983852 FVB983024:FVD983852 GEX983024:GEZ983852 GOT983024:GOV983852 GYP983024:GYR983852 HIL983024:HIN983852 HSH983024:HSJ983852 ICD983024:ICF983852 ILZ983024:IMB983852 IVV983024:IVX983852 JFR983024:JFT983852 JPN983024:JPP983852 JZJ983024:JZL983852 KJF983024:KJH983852 KTB983024:KTD983852 LCX983024:LCZ983852 LMT983024:LMV983852 LWP983024:LWR983852 MGL983024:MGN983852 MQH983024:MQJ983852 NAD983024:NAF983852 NJZ983024:NKB983852 NTV983024:NTX983852 ODR983024:ODT983852 ONN983024:ONP983852 OXJ983024:OXL983852 PHF983024:PHH983852 PRB983024:PRD983852 QAX983024:QAZ983852 QKT983024:QKV983852 QUP983024:QUR983852 REL983024:REN983852 ROH983024:ROJ983852 RYD983024:RYF983852 SHZ983024:SIB983852 SRV983024:SRX983852 TBR983024:TBT983852 TLN983024:TLP983852 TVJ983024:TVL983852 UFF983024:UFH983852 UPB983024:UPD983852 UYX983024:UYZ983852 VIT983024:VIV983852 VSP983024:VSR983852 WCL983024:WCN983852 WMH983024:WMJ983852 WLO77 WLO9 WBS9 WBS77 VRW9 VRW77 VIA9 VIA77 UYE9 UYE77 UOI9 UOI77 UEM9 UEM77 TUQ9 TUQ77 TKU9 TKU77 TAY9 TAY77 SRC9 SRC77 SHG9 SHG77 RXK9 RXK77 RNO9 RNO77 RDS9 RDS77 QTW9 QTW77 QKA9 QKA77 QAE9 QAE77 PQI9 PQI77 PGM9 PGM77 OWQ9 OWQ77 OMU9 OMU77 OCY9 OCY77 NTC9 NTC77 NJG9 NJG77 MZK9 MZK77 MPO9 MPO77 MFS9 MFS77 LVW9 LVW77 LMA9 LMA77 LCE9 LCE77 KSI9 KSI77 KIM9 KIM77 JYQ9 JYQ77 JOU9 JOU77 JEY9 JEY77 IVC9 IVC77 ILG9 ILG77 IBK9 IBK77 HRO9 HRO77 HHS9 HHS77 GXW9 GXW77 GOA9 GOA77 GEE9 GEE77 FUI9 FUI77 FKM9 FKM77 FAQ9 FAQ77 EQU9 EQU77 EGY9 EGY77 DXC9 DXC77 DNG9 DNG77 DDK9 DDK77 CTO9 CTO77 CJS9 CJS77 BZW9 BZW77 BQA9 BQA77 BGE9 BGE77 AWI9 AWI77 AMM9 AMM77 ACQ9 ACQ77 SU9 SU77 IY9 IY77 WVV9:WVX9 WVV77:WVX77 WLZ9:WMB9 WLZ77:WMB77 WCD9:WCF9 WCD77:WCF77 VSH9:VSJ9 VSH77:VSJ77 VIL9:VIN9 VIL77:VIN77 UYP9:UYR9 UYP77:UYR77 UOT9:UOV9 UOT77:UOV77 UEX9:UEZ9 UEX77:UEZ77 TVB9:TVD9 TVB77:TVD77 TLF9:TLH9 TLF77:TLH77 TBJ9:TBL9 TBJ77:TBL77 SRN9:SRP9 SRN77:SRP77 SHR9:SHT9 SHR77:SHT77 RXV9:RXX9 RXV77:RXX77 RNZ9:ROB9 RNZ77:ROB77 RED9:REF9 RED77:REF77 QUH9:QUJ9 QUH77:QUJ77 QKL9:QKN9 QKL77:QKN77 QAP9:QAR9 QAP77:QAR77 PQT9:PQV9 PQT77:PQV77 PGX9:PGZ9 PGX77:PGZ77 OXB9:OXD9 OXB77:OXD77 ONF9:ONH9 ONF77:ONH77 ODJ9:ODL9 ODJ77:ODL77 NTN9:NTP9 NTN77:NTP77 NJR9:NJT9 NJR77:NJT77 MZV9:MZX9 MZV77:MZX77 MPZ9:MQB9 MPZ77:MQB77 MGD9:MGF9 MGD77:MGF77 LWH9:LWJ9 LWH77:LWJ77 LML9:LMN9 LML77:LMN77 LCP9:LCR9 LCP77:LCR77 KST9:KSV9 KST77:KSV77 KIX9:KIZ9 KIX77:KIZ77 JZB9:JZD9 JZB77:JZD77 JPF9:JPH9 JPF77:JPH77 JFJ9:JFL9 JFJ77:JFL77 IVN9:IVP9 IVN77:IVP77 ILR9:ILT9 ILR77:ILT77 IBV9:IBX9 IBV77:IBX77 HRZ9:HSB9 HRZ77:HSB77 HID9:HIF9 HID77:HIF77 GYH9:GYJ9 GYH77:GYJ77 GOL9:GON9 GOL77:GON77 GEP9:GER9 GEP77:GER77 FUT9:FUV9 FUT77:FUV77 FKX9:FKZ9 FKX77:FKZ77 FBB9:FBD9 FBB77:FBD77 ERF9:ERH9 ERF77:ERH77 EHJ9:EHL9 EHJ77:EHL77 DXN9:DXP9 DXN77:DXP77 DNR9:DNT9 DNR77:DNT77 DDV9:DDX9 DDV77:DDX77 CTZ9:CUB9 CTZ77:CUB77 CKD9:CKF9 CKD77:CKF77 CAH9:CAJ9 CAH77:CAJ77 BQL9:BQN9 BQL77:BQN77 BGP9:BGR9 BGP77:BGR77 AWT9:AWV9 AWT77:AWV77 AMX9:AMZ9 AMX77:AMZ77 ADB9:ADD9 ADB77:ADD77 TF9:TH9 TF77:TH77 JJ9:JL9 JJ77:JL77 WVK9 WVK77 Y9:AA9 N9 Y77:AA77 N77 AMS273:AMS274 ACW273:ACW274 TA273:TA274 JE273:JE274 WWB273:WWD274 WMF273:WMH274 WCJ273:WCL274 VSN273:VSP274 VIR273:VIT274 UYV273:UYX274 UOZ273:UPB274 UFD273:UFF274 TVH273:TVJ274 TLL273:TLN274 TBP273:TBR274 SRT273:SRV274 SHX273:SHZ274 RYB273:RYD274 ROF273:ROH274 REJ273:REL274 QUN273:QUP274 QKR273:QKT274 QAV273:QAX274 PQZ273:PRB274 PHD273:PHF274 OXH273:OXJ274 ONL273:ONN274 ODP273:ODR274 NTT273:NTV274 NJX273:NJZ274 NAB273:NAD274 MQF273:MQH274 MGJ273:MGL274 LWN273:LWP274 LMR273:LMT274 LCV273:LCX274 KSZ273:KTB274 KJD273:KJF274 JZH273:JZJ274 JPL273:JPN274 JFP273:JFR274 IVT273:IVV274 ILX273:ILZ274 ICB273:ICD274 HSF273:HSH274 HIJ273:HIL274 GYN273:GYP274 GOR273:GOT274 GEV273:GEX274 FUZ273:FVB274 FLD273:FLF274 FBH273:FBJ274 ERL273:ERN274 EHP273:EHR274 DXT273:DXV274 DNX273:DNZ274 DEB273:DED274 CUF273:CUH274 CKJ273:CKL274 CAN273:CAP274 BQR273:BQT274 BGV273:BGX274 AWZ273:AXB274 AND273:ANF274 ADH273:ADJ274 TL273:TN274 JP273:JR274 WVQ273:WVQ274 WLU273:WLU274 WBY273:WBY274 VSC273:VSC274 VIG273:VIG274 UYK273:UYK274 UOO273:UOO274 UES273:UES274 TUW273:TUW274 TLA273:TLA274 TBE273:TBE274 SRI273:SRI274 SHM273:SHM274 RXQ273:RXQ274 RNU273:RNU274 RDY273:RDY274 QUC273:QUC274 QKG273:QKG274 QAK273:QAK274 PQO273:PQO274 PGS273:PGS274 OWW273:OWW274 ONA273:ONA274 ODE273:ODE274 NTI273:NTI274 NJM273:NJM274 MZQ273:MZQ274 MPU273:MPU274 MFY273:MFY274 LWC273:LWC274 LMG273:LMG274 LCK273:LCK274 KSO273:KSO274 KIS273:KIS274 JYW273:JYW274 JPA273:JPA274 JFE273:JFE274 IVI273:IVI274 ILM273:ILM274 IBQ273:IBQ274 HRU273:HRU274 HHY273:HHY274 GYC273:GYC274 GOG273:GOG274 GEK273:GEK274 FUO273:FUO274 FKS273:FKS274 FAW273:FAW274 ERA273:ERA274 EHE273:EHE274 DXI273:DXI274 DNM273:DNM274 DDQ273:DDQ274 CTU273:CTU274 CJY273:CJY274 CAC273:CAC274 BQG273:BQG274 BGK273:BGK274 BQI275:BQI812 DNE89 DXA89 EGW89 EQS89 FAO89 FKK89 FUG89 GEC89 GNY89 GXU89 HHQ89 HRM89 IBI89 ILE89 IVA89 JEW89 JOS89 JYO89 KIK89 KSG89 LCC89 LLY89 LVU89 MFQ89 MPM89 MZI89 NJE89 NTA89 OCW89 OMS89 OWO89 PGK89 PQG89 QAC89 QJY89 QTU89 RDQ89 RNM89 RXI89 SHE89 SRA89 TAW89 TKS89 TUO89 UEK89 UOG89 UYC89 VHY89 VRU89 WBQ89 WLM89 WVI89 JH89:JJ89 TD89:TF89 ACZ89:ADB89 AMV89:AMX89 AWR89:AWT89 BGN89:BGP89 BQJ89:BQL89 CAF89:CAH89 CKB89:CKD89 CTX89:CTZ89 DDT89:DDV89 DNP89:DNR89 DXL89:DXN89 EHH89:EHJ89 ERD89:ERF89 FAZ89:FBB89 FKV89:FKX89 FUR89:FUT89 GEN89:GEP89 GOJ89:GOL89 GYF89:GYH89 HIB89:HID89 HRX89:HRZ89 IBT89:IBV89 ILP89:ILR89 IVL89:IVN89 JFH89:JFJ89 JPD89:JPF89 JYZ89:JZB89 KIV89:KIX89 KSR89:KST89 LCN89:LCP89 LMJ89:LML89 LWF89:LWH89 MGB89:MGD89 MPX89:MPZ89 MZT89:MZV89 NJP89:NJR89 NTL89:NTN89 ODH89:ODJ89 OND89:ONF89 OWZ89:OXB89 PGV89:PGX89 PQR89:PQT89 QAN89:QAP89 QKJ89:QKL89 QUF89:QUH89 REB89:RED89 RNX89:RNZ89 RXT89:RXV89 SHP89:SHR89 SRL89:SRN89 TBH89:TBJ89 TLD89:TLF89 TUZ89:TVB89 UEV89:UEX89 UOR89:UOT89 UYN89:UYP89 VIJ89:VIL89 VSF89:VSH89 WCB89:WCD89 WLX89:WLZ89 WVT89:WVV89 IW89 SS89 ACO89 AMK89 AWG89 BGC89 BZU89 BPY89 CJQ89 WMB92:WMD92 WCF92:WCH92 VSJ92:VSL92 VIN92:VIP92 UYR92:UYT92 UOV92:UOX92 UEZ92:UFB92 TVD92:TVF92 TLH92:TLJ92 TBL92:TBN92 SRP92:SRR92 SHT92:SHV92 RXX92:RXZ92 ROB92:ROD92 REF92:REH92 QUJ92:QUL92 QKN92:QKP92 QAR92:QAT92 PQV92:PQX92 PGZ92:PHB92 OXD92:OXF92 ONH92:ONJ92 ODL92:ODN92 NTP92:NTR92 NJT92:NJV92 MZX92:MZZ92 MQB92:MQD92 MGF92:MGH92 LWJ92:LWL92 LMN92:LMP92 LCR92:LCT92 KSV92:KSX92 KIZ92:KJB92 JZD92:JZF92 JPH92:JPJ92 JFL92:JFN92 IVP92:IVR92 ILT92:ILV92 IBX92:IBZ92 HSB92:HSD92 HIF92:HIH92 GYJ92:GYL92 GON92:GOP92 GER92:GET92 FUV92:FUX92 FKZ92:FLB92 FBD92:FBF92 ERH92:ERJ92 EHL92:EHN92 DXP92:DXR92 DNT92:DNV92 DDX92:DDZ92 CUB92:CUD92 CKF92:CKH92 CAJ92:CAL92 BQN92:BQP92 BGR92:BGT92 AWV92:AWX92 AMZ92:ANB92 ADD92:ADF92 TH92:TJ92 JL92:JN92 WVM92 WLQ92 WBU92 VRY92 VIC92 UYG92 UOK92 UEO92 TUS92 TKW92 TBA92 SRE92 SHI92 RXM92 RNQ92 RDU92 QTY92 QKC92 QAG92 PQK92 PGO92 OWS92 OMW92 ODA92 NTE92 NJI92 MZM92 MPQ92 MFU92 LVY92 LMC92 LCG92 KSK92 KIO92 JYS92 JOW92 JFA92 IVE92 ILI92 IBM92 HRQ92 HHU92 GXY92 GOC92 GEG92 FUK92 FKO92 FAS92 EQW92 EHA92 DXE92 DNI92 DDM92 CTQ92 CJU92 BZY92 BQC92 BGG92 AWK92 AMO92 ACS92 SW92 JA92 WLQ93:WLS93 WVX92:WVZ92 AWF142 BGA90 BGP36:BGR36 BQL36:BQN36 CAH36:CAJ36 CKD36:CKF36 CTZ36:CUB36 DDV36:DDX36 DNR36:DNT36 DXN36:DXP36 EHJ36:EHL36 ERF36:ERH36 FBB36:FBD36 FKX36:FKZ36 FUT36:FUV36 GEP36:GER36 GOL36:GON36 GYH36:GYJ36 HID36:HIF36 HRZ36:HSB36 IBV36:IBX36 ILR36:ILT36 IVN36:IVP36 JFJ36:JFL36 JPF36:JPH36 JZB36:JZD36 KIX36:KIZ36 KST36:KSV36 LCP36:LCR36 LML36:LMN36 LWH36:LWJ36 MGD36:MGF36 MPZ36:MQB36 MZV36:MZX36 NJR36:NJT36 NTN36:NTP36 ODJ36:ODL36 ONF36:ONH36 OXB36:OXD36 PGX36:PGZ36 PQT36:PQV36 QAP36:QAR36 QKL36:QKN36 QUH36:QUJ36 RED36:REF36 RNZ36:ROB36 RXV36:RXX36 SHR36:SHT36 SRN36:SRP36 TBJ36:TBL36 TLF36:TLH36 TVB36:TVD36 UEX36:UEZ36 UOT36:UOV36 UYP36:UYR36 VIL36:VIN36 VSH36:VSJ36 WCD36:WCF36 WLZ36:WMB36 WVV36:WVX36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ADB36:ADD36 JJ36:JL36 TF36:TH36 AE38 R38 AMX36:AMZ36 AWS24:AWU24 BGP45:BGR45 BQL45:BQN45 CAH45:CAJ45 CKD45:CKF45 CTZ45:CUB45 DDV45:DDX45 DNR45:DNT45 DXN45:DXP45 EHJ45:EHL45 ERF45:ERH45 FBB45:FBD45 FKX45:FKZ45 FUT45:FUV45 GEP45:GER45 GOL45:GON45 GYH45:GYJ45 HID45:HIF45 HRZ45:HSB45 IBV45:IBX45 ILR45:ILT45 IVN45:IVP45 JFJ45:JFL45 JPF45:JPH45 JZB45:JZD45 KIX45:KIZ45 KST45:KSV45 LCP45:LCR45 LML45:LMN45 LWH45:LWJ45 MGD45:MGF45 MPZ45:MQB45 MZV45:MZX45 NJR45:NJT45 NTN45:NTP45 ODJ45:ODL45 ONF45:ONH45 OXB45:OXD45 PGX45:PGZ45 PQT45:PQV45 QAP45:QAR45 QKL45:QKN45 QUH45:QUJ45 RED45:REF45 RNZ45:ROB45 RXV45:RXX45 SHR45:SHT45 SRN45:SRP45 TBJ45:TBL45 TLF45:TLH45 TVB45:TVD45 UEX45:UEZ45 UOT45:UOV45 UYP45:UYR45 VIL45:VIN45 VSH45:VSJ45 WCD45:WCF45 WLZ45:WMB45 WVV45:WVX45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ADB45:ADD45 JJ45:JL45 TF45:TH45 AMX45:AMZ45 Y273:AA812 N91:N97 BZS90 BPW90 CJO90 CTK90 DDG90 DNC90 DWY90 EGU90 EQQ90 FAM90 FKI90 FUE90 GEA90 GNW90 GXS90 HHO90 HRK90 IBG90 ILC90 IUY90 JEU90 JOQ90 JYM90 KII90 KSE90 LCA90 LLW90 LVS90 MFO90 MPK90 MZG90 NJC90 NSY90 OCU90 OMQ90 OWM90 PGI90 PQE90 QAA90 QJW90 QTS90 RDO90 RNK90 RXG90 SHC90 SQY90 TAU90 TKQ90 TUM90 UEI90 UOE90 UYA90 VHW90 VRS90 WBO90 WLK90 WVG90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IU90 SQ90 ACM90 AMI90 ACU97 BFP96 M79:M82 AB83:AB86 WBU93:WBW93 VRY93:VSA93 VIC93:VIE93 UYG93:UYI93 UOK93:UOM93 UEO93:UEQ93 TUS93:TUU93 TKW93:TKY93 TBA93:TBC93 SRE93:SRG93 SHI93:SHK93 RXM93:RXO93 RNQ93:RNS93 RDU93:RDW93 QTY93:QUA93 QKC93:QKE93 QAG93:QAI93 PQK93:PQM93 PGO93:PGQ93 OWS93:OWU93 OMW93:OMY93 ODA93:ODC93 NTE93:NTG93 NJI93:NJK93 MZM93:MZO93 MPQ93:MPS93 MFU93:MFW93 LVY93:LWA93 LMC93:LME93 LCG93:LCI93 KSK93:KSM93 KIO93:KIQ93 JYS93:JYU93 JOW93:JOY93 JFA93:JFC93 IVE93:IVG93 ILI93:ILK93 IBM93:IBO93 HRQ93:HRS93 HHU93:HHW93 GXY93:GYA93 GOC93:GOE93 GEG93:GEI93 FUK93:FUM93 FKO93:FKQ93 FAS93:FAU93 EQW93:EQY93 EHA93:EHC93 DXE93:DXG93 DNI93:DNK93 DDM93:DDO93 CTQ93:CTS93 CJU93:CJW93 BZY93:CAA93 BQC93:BQE93 BGG93:BGI93 AWK93:AWM93 AMO93:AMQ93 ACS93:ACU93 SW93:SY93 JA93:JC93 WVB93 WLF93 WBJ93 VRN93 VHR93 UXV93 UNZ93 UED93 TUH93 TKL93 TAP93 SQT93 SGX93 RXB93 RNF93 RDJ93 QTN93 QJR93 PZV93 PPZ93 PGD93 OWH93 OML93 OCP93 NST93 NIX93 MZB93 MPF93 MFJ93 LVN93 LLR93 LBV93 KRZ93 KID93 JYH93 JOL93 JEP93 IUT93 IKX93 IBB93 HRF93 HHJ93 GXN93 GNR93 GDV93 FTZ93 FKD93 FAH93 EQL93 EGP93 DWT93 DMX93 DDB93 CTF93 CJJ93 BZN93 BPR93 BFV93 AVZ93 AMD93 ACH93 SL93 IP93 WVM93:WVO93 AMJ94:AMJ95 BZH96 BPL96 CJD96 CSZ96 DCV96 DMR96 DWN96 EGJ96 EQF96 FAB96 FJX96 FTT96 GDP96 GNL96 GXH96 HHD96 HQZ96 IAV96 IKR96 IUN96 JEJ96 JOF96 JYB96 KHX96 KRT96 LBP96 LLL96 LVH96 MFD96 MOZ96 MYV96 NIR96 NSN96 OCJ96 OMF96 OWB96 PFX96 PPT96 PZP96 QJL96 QTH96 RDD96 RMZ96 RWV96 SGR96 SQN96 TAJ96 TKF96 TUB96 UDX96 UNT96 UXP96 VHL96 VRH96 WBD96 WKZ96 WUV96 IU96:IW96 SQ96:SS96 ACM96:ACO96 AMI96:AMK96 AWE96:AWG96 BGA96:BGC96 BPW96:BPY96 BZS96:BZU96 CJO96:CJQ96 CTK96:CTM96 DDG96:DDI96 DNC96:DNE96 DWY96:DXA96 EGU96:EGW96 EQQ96:EQS96 FAM96:FAO96 FKI96:FKK96 FUE96:FUG96 GEA96:GEC96 GNW96:GNY96 GXS96:GXU96 HHO96:HHQ96 HRK96:HRM96 IBG96:IBI96 ILC96:ILE96 IUY96:IVA96 JEU96:JEW96 JOQ96:JOS96 JYM96:JYO96 KII96:KIK96 KSE96:KSG96 LCA96:LCC96 LLW96:LLY96 LVS96:LVU96 MFO96:MFQ96 MPK96:MPM96 MZG96:MZI96 NJC96:NJE96 NSY96:NTA96 OCU96:OCW96 OMQ96:OMS96 OWM96:OWO96 PGI96:PGK96 PQE96:PQG96 QAA96:QAC96 QJW96:QJY96 QTS96:QTU96 RDO96:RDQ96 RNK96:RNM96 RXG96:RXI96 SHC96:SHE96 SQY96:SRA96 TAU96:TAW96 TKQ96:TKS96 TUM96:TUO96 UEI96:UEK96 UOE96:UOG96 UYA96:UYC96 VHW96:VHY96 VRS96:VRU96 WBO96:WBQ96 WLK96:WLM96 WVG96:WVI96 IJ96 SF96 ACB96 ALX96 BGB129 BPX129 BZT129 CJP129 CTL129 DDH129 DND129 DWZ129 EGV129 EQR129 FAN129 FKJ129 FUF129 GEB129 GNX129 GXT129 HHP129 HRL129 IBH129 ILD129 IUZ129 JEV129 JOR129 JYN129 KIJ129 KSF129 LCB129 LLX129 LVT129 MFP129 MPL129 MZH129 NJD129 NSZ129 OCV129 OMR129 OWN129 PGJ129 PQF129 QAB129 QJX129 QTT129 RDP129 RNL129 RXH129 SHD129 SQZ129 TAV129 TKR129 TUN129 UEJ129 UOF129 UYB129 VHX129 VRT129 WBP129 WLL129 WVH129 JG129:JI129 TC129:TE129 ACY129:ADA129 AMU129:AMW129 AWQ129:AWS129 BGM129:BGO129 BQI129:BQK129 CAE129:CAG129 CKA129:CKC129 CTW129:CTY129 DDS129:DDU129 DNO129:DNQ129 DXK129:DXM129 EHG129:EHI129 ERC129:ERE129 FAY129:FBA129 FKU129:FKW129 FUQ129:FUS129 GEM129:GEO129 GOI129:GOK129 GYE129:GYG129 HIA129:HIC129 HRW129:HRY129 IBS129:IBU129 ILO129:ILQ129 IVK129:IVM129 JFG129:JFI129 JPC129:JPE129 JYY129:JZA129 KIU129:KIW129 KSQ129:KSS129 LCM129:LCO129 LMI129:LMK129 LWE129:LWG129 MGA129:MGC129 MPW129:MPY129 MZS129:MZU129 NJO129:NJQ129 NTK129:NTM129 ODG129:ODI129 ONC129:ONE129 OWY129:OXA129 PGU129:PGW129 PQQ129:PQS129 QAM129:QAO129 QKI129:QKK129 QUE129:QUG129 REA129:REC129 RNW129:RNY129 RXS129:RXU129 SHO129:SHQ129 SRK129:SRM129 TBG129:TBI129 TLC129:TLE129 TUY129:TVA129 UEU129:UEW129 UOQ129:UOS129 UYM129:UYO129 VII129:VIK129 VSE129:VSG129 WCA129:WCC129 WLW129:WLY129 WVS129:WVU129 IV129 SR129 ACN129 AMJ129 BGB132 BPX132 BZT132 CJP132 CTL132 DDH132 DND132 DWZ132 EGV132 EQR132 FAN132 FKJ132 FUF132 GEB132 GNX132 GXT132 HHP132 HRL132 IBH132 ILD132 IUZ132 JEV132 JOR132 JYN132 KIJ132 KSF132 LCB132 LLX132 LVT132 MFP132 MPL132 MZH132 NJD132 NSZ132 OCV132 OMR132 OWN132 PGJ132 PQF132 QAB132 QJX132 QTT132 RDP132 RNL132 RXH132 SHD132 SQZ132 TAV132 TKR132 TUN132 UEJ132 UOF132 UYB132 VHX132 VRT132 WBP132 WLL132 WVH132 JG132:JI132 TC132:TE132 ACY132:ADA132 AMU132:AMW132 AWQ132:AWS132 BGM132:BGO132 BQI132:BQK132 CAE132:CAG132 CKA132:CKC132 CTW132:CTY132 DDS132:DDU132 DNO132:DNQ132 DXK132:DXM132 EHG132:EHI132 ERC132:ERE132 FAY132:FBA132 FKU132:FKW132 FUQ132:FUS132 GEM132:GEO132 GOI132:GOK132 GYE132:GYG132 HIA132:HIC132 HRW132:HRY132 IBS132:IBU132 ILO132:ILQ132 IVK132:IVM132 JFG132:JFI132 JPC132:JPE132 JYY132:JZA132 KIU132:KIW132 KSQ132:KSS132 LCM132:LCO132 LMI132:LMK132 LWE132:LWG132 MGA132:MGC132 MPW132:MPY132 MZS132:MZU132 NJO132:NJQ132 NTK132:NTM132 ODG132:ODI132 ONC132:ONE132 OWY132:OXA132 PGU132:PGW132 PQQ132:PQS132 QAM132:QAO132 QKI132:QKK132 QUE132:QUG132 REA132:REC132 RNW132:RNY132 RXS132:RXU132 SHO132:SHQ132 SRK132:SRM132 TBG132:TBI132 TLC132:TLE132 TUY132:TVA132 UEU132:UEW132 UOQ132:UOS132 UYM132:UYO132 VII132:VIK132 VSE132:VSG132 WCA132:WCC132 WLW132:WLY132 WVS132:WVU132 IV132 SR132 ACN132 AMJ132 AWF135 BGB135 BPX135 BZT135 CJP135 CTL135 DDH135 DND135 DWZ135 EGV135 EQR135 FAN135 FKJ135 FUF135 GEB135 GNX135 GXT135 HHP135 HRL135 IBH135 ILD135 IUZ135 JEV135 JOR135 JYN135 KIJ135 KSF135 LCB135 LLX135 LVT135 MFP135 MPL135 MZH135 NJD135 NSZ135 OCV135 OMR135 OWN135 PGJ135 PQF135 QAB135 QJX135 QTT135 RDP135 RNL135 RXH135 SHD135 SQZ135 TAV135 TKR135 TUN135 UEJ135 UOF135 UYB135 VHX135 VRT135 WBP135 WLL135 WVH135 JG135:JI135 TC135:TE135 ACY135:ADA135 AMU135:AMW135 AWQ135:AWS135 BGM135:BGO135 BQI135:BQK135 CAE135:CAG135 CKA135:CKC135 CTW135:CTY135 DDS135:DDU135 DNO135:DNQ135 DXK135:DXM135 EHG135:EHI135 ERC135:ERE135 FAY135:FBA135 FKU135:FKW135 FUQ135:FUS135 GEM135:GEO135 GOI135:GOK135 GYE135:GYG135 HIA135:HIC135 HRW135:HRY135 IBS135:IBU135 ILO135:ILQ135 IVK135:IVM135 JFG135:JFI135 JPC135:JPE135 JYY135:JZA135 KIU135:KIW135 KSQ135:KSS135 LCM135:LCO135 LMI135:LMK135 LWE135:LWG135 MGA135:MGC135 MPW135:MPY135 MZS135:MZU135 NJO135:NJQ135 NTK135:NTM135 ODG135:ODI135 ONC135:ONE135 OWY135:OXA135 PGU135:PGW135 PQQ135:PQS135 QAM135:QAO135 QKI135:QKK135 QUE135:QUG135 REA135:REC135 RNW135:RNY135 RXS135:RXU135 SHO135:SHQ135 SRK135:SRM135 TBG135:TBI135 TLC135:TLE135 TUY135:TVA135 UEU135:UEW135 UOQ135:UOS135 UYM135:UYO135 VII135:VIK135 VSE135:VSG135 WCA135:WCC135 WLW135:WLY135 WVS135:WVU135 IV135 SR135 ACN135 AMJ135 BGB142 BPX142 BZT142 CJP142 CTL142 DDH142 DND142 DWZ142 EGV142 EQR142 FAN142 FKJ142 FUF142 GEB142 GNX142 GXT142 HHP142 HRL142 IBH142 ILD142 IUZ142 JEV142 JOR142 JYN142 KIJ142 KSF142 LCB142 LLX142 LVT142 MFP142 MPL142 MZH142 NJD142 NSZ142 OCV142 OMR142 OWN142 PGJ142 PQF142 QAB142 QJX142 QTT142 RDP142 RNL142 RXH142 SHD142 SQZ142 TAV142 TKR142 TUN142 UEJ142 UOF142 UYB142 VHX142 VRT142 WBP142 WLL142 WVH142 JG142:JI142 TC142:TE142 ACY142:ADA142 AMU142:AMW142 AWQ142:AWS142 BGM142:BGO142 BQI142:BQK142 CAE142:CAG142 CKA142:CKC142 CTW142:CTY142 DDS142:DDU142 DNO142:DNQ142 DXK142:DXM142 EHG142:EHI142 ERC142:ERE142 FAY142:FBA142 FKU142:FKW142 FUQ142:FUS142 GEM142:GEO142 GOI142:GOK142 GYE142:GYG142 HIA142:HIC142 HRW142:HRY142 IBS142:IBU142 ILO142:ILQ142 IVK142:IVM142 JFG142:JFI142 JPC142:JPE142 JYY142:JZA142 KIU142:KIW142 KSQ142:KSS142 LCM142:LCO142 LMI142:LMK142 LWE142:LWG142 MGA142:MGC142 MPW142:MPY142 MZS142:MZU142 NJO142:NJQ142 NTK142:NTM142 ODG142:ODI142 ONC142:ONE142 OWY142:OXA142 PGU142:PGW142 PQQ142:PQS142 QAM142:QAO142 QKI142:QKK142 QUE142:QUG142 REA142:REC142 RNW142:RNY142 RXS142:RXU142 SHO142:SHQ142 SRK142:SRM142 TBG142:TBI142 TLC142:TLE142 TUY142:TVA142 UEU142:UEW142 UOQ142:UOS142 UYM142:UYO142 VII142:VIK142 VSE142:VSG142 WCA142:WCC142 WLW142:WLY142 WVS142:WVU142 IV142 SR142 ACN142 AMJ142 BGI88 AMU133 AVT96 AWM97 SY97 JC97 WVZ97:WWB97 WMD97:WMF97 WCH97:WCJ97 VSL97:VSN97 VIP97:VIR97 UYT97:UYV97 UOX97:UOZ97 UFB97:UFD97 TVF97:TVH97 TLJ97:TLL97 TBN97:TBP97 SRR97:SRT97 SHV97:SHX97 RXZ97:RYB97 ROD97:ROF97 REH97:REJ97 QUL97:QUN97 QKP97:QKR97 QAT97:QAV97 PQX97:PQZ97 PHB97:PHD97 OXF97:OXH97 ONJ97:ONL97 ODN97:ODP97 NTR97:NTT97 NJV97:NJX97 MZZ97:NAB97 MQD97:MQF97 MGH97:MGJ97 LWL97:LWN97 LMP97:LMR97 LCT97:LCV97 KSX97:KSZ97 KJB97:KJD97 JZF97:JZH97 JPJ97:JPL97 JFN97:JFP97 IVR97:IVT97 ILV97:ILX97 IBZ97:ICB97 HSD97:HSF97 HIH97:HIJ97 GYL97:GYN97 GOP97:GOR97 GET97:GEV97 FUX97:FUZ97 FLB97:FLD97 FBF97:FBH97 ERJ97:ERL97 EHN97:EHP97 DXR97:DXT97 DNV97:DNX97 DDZ97:DEB97 CUD97:CUF97 CKH97:CKJ97 CAL97:CAN97 BQP97:BQR97 BGT97:BGV97 AWX97:AWZ97 ANB97:AND97 ADF97:ADH97 TJ97:TL97 JN97:JP97 WVO97 WLS97 WBW97 VSA97 VIE97 UYI97 UOM97 UEQ97 TUU97 TKY97 TBC97 SRG97 SHK97 RXO97 RNS97 RDW97 QUA97 QKE97 QAI97 PQM97 PGQ97 OWU97 OMY97 ODC97 NTG97 NJK97 MZO97 MPS97 MFW97 LWA97 LME97 LCI97 KSM97 KIQ97 JYU97 JOY97 JFC97 IVG97 ILK97 IBO97 HRS97 HHW97 GYA97 GOE97 GEI97 FUM97 FKQ97 FAU97 EQY97 EHC97 DXG97 DNK97 DDO97 CTS97 CJW97 CAA97 BQE97 BGI97 AWE90 BPY81 BZU81 BGC81 AWG81 AMK81 ACO81 SS81 IW81 WVT81:WVV81 WLX81:WLZ81 WCB81:WCD81 VSF81:VSH81 VIJ81:VIL81 UYN81:UYP81 UOR81:UOT81 UEV81:UEX81 TUZ81:TVB81 TLD81:TLF81 TBH81:TBJ81 SRL81:SRN81 SHP81:SHR81 RXT81:RXV81 RNX81:RNZ81 REB81:RED81 QUF81:QUH81 QKJ81:QKL81 QAN81:QAP81 PQR81:PQT81 PGV81:PGX81 OWZ81:OXB81 OND81:ONF81 ODH81:ODJ81 NTL81:NTN81 NJP81:NJR81 MZT81:MZV81 MPX81:MPZ81 MGB81:MGD81 LWF81:LWH81 LMJ81:LML81 LCN81:LCP81 KSR81:KST81 KIV81:KIX81 JYZ81:JZB81 JPD81:JPF81 JFH81:JFJ81 IVL81:IVN81 ILP81:ILR81 IBT81:IBV81 HRX81:HRZ81 HIB81:HID81 GYF81:GYH81 GOJ81:GOL81 GEN81:GEP81 FUR81:FUT81 FKV81:FKX81 FAZ81:FBB81 ERD81:ERF81 EHH81:EHJ81 DXL81:DXN81 DNP81:DNR81 DDT81:DDV81 CTX81:CTZ81 CKB81:CKD81 CAF81:CAH81 BQJ81:BQL81 BGN81:BGP81 AWR81:AWT81 AMV81:AMX81 ACZ81:ADB81 TD81:TF81 JH81:JJ81 WVI81 WLM81 WBQ81 VRU81 VHY81 UYC81 UOG81 UEK81 TUO81 TKS81 TAW81 SRA81 SHE81 RXI81 RNM81 RDQ81 QTU81 QJY81 QAC81 PQG81 PGK81 OWO81 OMS81 OCW81 NTA81 NJE81 MZI81 MPM81 MFQ81 LVU81 LLY81 LCC81 KSG81 KIK81 JYO81 JOS81 JEW81 IVA81 ILE81 IBI81 HRM81 HHQ81 GXU81 GNY81 GEC81 FUG81 FKK81 FAO81 EQS81 EGW81 DXA81 DNE81 DDI81 CTM81 CJQ81 BGI82 AMQ82 ACU82 AWM82 SY82 JC82 WVZ82:WWB82 WMD82:WMF82 WCH82:WCJ82 VSL82:VSN82 VIP82:VIR82 UYT82:UYV82 UOX82:UOZ82 UFB82:UFD82 TVF82:TVH82 TLJ82:TLL82 TBN82:TBP82 SRR82:SRT82 SHV82:SHX82 RXZ82:RYB82 ROD82:ROF82 REH82:REJ82 QUL82:QUN82 QKP82:QKR82 QAT82:QAV82 PQX82:PQZ82 PHB82:PHD82 OXF82:OXH82 ONJ82:ONL82 ODN82:ODP82 NTR82:NTT82 NJV82:NJX82 MZZ82:NAB82 MQD82:MQF82 MGH82:MGJ82 LWL82:LWN82 LMP82:LMR82 LCT82:LCV82 KSX82:KSZ82 KJB82:KJD82 JZF82:JZH82 JPJ82:JPL82 JFN82:JFP82 IVR82:IVT82 ILV82:ILX82 IBZ82:ICB82 HSD82:HSF82 HIH82:HIJ82 GYL82:GYN82 GOP82:GOR82 GET82:GEV82 FUX82:FUZ82 FLB82:FLD82 FBF82:FBH82 ERJ82:ERL82 EHN82:EHP82 DXR82:DXT82 DNV82:DNX82 DDZ82:DEB82 CUD82:CUF82 CKH82:CKJ82 CAL82:CAN82 BQP82:BQR82 BGT82:BGV82 AWX82:AWZ82 ANB82:AND82 ADF82:ADH82 TJ82:TL82 JN82:JP82 WVO82 WLS82 WBW82 VSA82 VIE82 UYI82 UOM82 UEQ82 TUU82 TKY82 TBC82 SRG82 SHK82 RXO82 RNS82 RDW82 QUA82 QKE82 QAI82 PQM82 PGQ82 OWU82 OMY82 ODC82 NTG82 NJK82 MZO82 MPS82 MFW82 LWA82 LME82 LCI82 KSM82 KIQ82 JYU82 JOY82 JFC82 IVG82 ILK82 IBO82 HRS82 HHW82 GYA82 GOE82 GEI82 FUM82 FKQ82 FAU82 EQY82 EHC82 DXG82 DNK82 DDO82 CTS82 CJW82 CAA82 BQE82 CAE275:CAE812 BPY83 BZU83 BGC83 AWG83 AMK83 ACO83 SS83 IW83 WVT83:WVV83 WLX83:WLZ83 WCB83:WCD83 VSF83:VSH83 VIJ83:VIL83 UYN83:UYP83 UOR83:UOT83 UEV83:UEX83 TUZ83:TVB83 TLD83:TLF83 TBH83:TBJ83 SRL83:SRN83 SHP83:SHR83 RXT83:RXV83 RNX83:RNZ83 REB83:RED83 QUF83:QUH83 QKJ83:QKL83 QAN83:QAP83 PQR83:PQT83 PGV83:PGX83 OWZ83:OXB83 OND83:ONF83 ODH83:ODJ83 NTL83:NTN83 NJP83:NJR83 MZT83:MZV83 MPX83:MPZ83 MGB83:MGD83 LWF83:LWH83 LMJ83:LML83 LCN83:LCP83 KSR83:KST83 KIV83:KIX83 JYZ83:JZB83 JPD83:JPF83 JFH83:JFJ83 IVL83:IVN83 ILP83:ILR83 IBT83:IBV83 HRX83:HRZ83 HIB83:HID83 GYF83:GYH83 GOJ83:GOL83 GEN83:GEP83 FUR83:FUT83 FKV83:FKX83 FAZ83:FBB83 ERD83:ERF83 EHH83:EHJ83 DXL83:DXN83 DNP83:DNR83 DDT83:DDV83 CTX83:CTZ83 CKB83:CKD83 CAF83:CAH83 BQJ83:BQL83 BGN83:BGP83 AWR83:AWT83 AMV83:AMX83 ACZ83:ADB83 TD83:TF83 JH83:JJ83 WVI83 WLM83 WBQ83 VRU83 VHY83 UYC83 UOG83 UEK83 TUO83 TKS83 TAW83 SRA83 SHE83 RXI83 RNM83 RDQ83 QTU83 QJY83 QAC83 PQG83 PGK83 OWO83 OMS83 OCW83 NTA83 NJE83 MZI83 MPM83 MFQ83 LVU83 LLY83 LCC83 KSG83 KIK83 JYO83 JOS83 JEW83 IVA83 ILE83 IBI83 HRM83 HHQ83 GXU83 GNY83 GEC83 FUG83 FKK83 FAO83 EQS83 EGW83 DXA83 DNE83 DDI83 CTM83 CJQ83 BGI84 AMQ84 ACU84 AWM84 SY84 JC84 WVZ84:WWB84 WMD84:WMF84 WCH84:WCJ84 VSL84:VSN84 VIP84:VIR84 UYT84:UYV84 UOX84:UOZ84 UFB84:UFD84 TVF84:TVH84 TLJ84:TLL84 TBN84:TBP84 SRR84:SRT84 SHV84:SHX84 RXZ84:RYB84 ROD84:ROF84 REH84:REJ84 QUL84:QUN84 QKP84:QKR84 QAT84:QAV84 PQX84:PQZ84 PHB84:PHD84 OXF84:OXH84 ONJ84:ONL84 ODN84:ODP84 NTR84:NTT84 NJV84:NJX84 MZZ84:NAB84 MQD84:MQF84 MGH84:MGJ84 LWL84:LWN84 LMP84:LMR84 LCT84:LCV84 KSX84:KSZ84 KJB84:KJD84 JZF84:JZH84 JPJ84:JPL84 JFN84:JFP84 IVR84:IVT84 ILV84:ILX84 IBZ84:ICB84 HSD84:HSF84 HIH84:HIJ84 GYL84:GYN84 GOP84:GOR84 GET84:GEV84 FUX84:FUZ84 FLB84:FLD84 FBF84:FBH84 ERJ84:ERL84 EHN84:EHP84 DXR84:DXT84 DNV84:DNX84 DDZ84:DEB84 CUD84:CUF84 CKH84:CKJ84 CAL84:CAN84 BQP84:BQR84 BGT84:BGV84 AWX84:AWZ84 ANB84:AND84 ADF84:ADH84 TJ84:TL84 JN84:JP84 WVO84 WLS84 WBW84 VSA84 VIE84 UYI84 UOM84 UEQ84 TUU84 TKY84 TBC84 SRG84 SHK84 RXO84 RNS84 RDW84 QUA84 QKE84 QAI84 PQM84 PGQ84 OWU84 OMY84 ODC84 NTG84 NJK84 MZO84 MPS84 MFW84 LWA84 LME84 LCI84 KSM84 KIQ84 JYU84 JOY84 JFC84 IVG84 ILK84 IBO84 HRS84 HHW84 GYA84 GOE84 GEI84 FUM84 FKQ84 FAU84 EQY84 EHC84 DXG84 DNK84 DDO84 CTS84 CJW84 CAA84 BQE84 CJQ85 CTM89 BPY85 BZU85 BGC85 AWG85 AMK85 ACO85 SS85 IW85 WVT85:WVV85 WLX85:WLZ85 WCB85:WCD85 VSF85:VSH85 VIJ85:VIL85 UYN85:UYP85 UOR85:UOT85 UEV85:UEX85 TUZ85:TVB85 TLD85:TLF85 TBH85:TBJ85 SRL85:SRN85 SHP85:SHR85 RXT85:RXV85 RNX85:RNZ85 REB85:RED85 QUF85:QUH85 QKJ85:QKL85 QAN85:QAP85 PQR85:PQT85 PGV85:PGX85 OWZ85:OXB85 OND85:ONF85 ODH85:ODJ85 NTL85:NTN85 NJP85:NJR85 MZT85:MZV85 MPX85:MPZ85 MGB85:MGD85 LWF85:LWH85 LMJ85:LML85 LCN85:LCP85 KSR85:KST85 KIV85:KIX85 JYZ85:JZB85 JPD85:JPF85 JFH85:JFJ85 IVL85:IVN85 ILP85:ILR85 IBT85:IBV85 HRX85:HRZ85 HIB85:HID85 GYF85:GYH85 GOJ85:GOL85 GEN85:GEP85 FUR85:FUT85 FKV85:FKX85 FAZ85:FBB85 ERD85:ERF85 EHH85:EHJ85 DXL85:DXN85 DNP85:DNR85 DDT85:DDV85 CTX85:CTZ85 CKB85:CKD85 CAF85:CAH85 BQJ85:BQL85 BGN85:BGP85 AWR85:AWT85 AMV85:AMX85 ACZ85:ADB85 TD85:TF85 JH85:JJ85 WVI85 WLM85 WBQ85 VRU85 VHY85 UYC85 UOG85 UEK85 TUO85 TKS85 TAW85 SRA85 SHE85 RXI85 RNM85 RDQ85 QTU85 QJY85 QAC85 PQG85 PGK85 OWO85 OMS85 OCW85 NTA85 NJE85 MZI85 MPM85 MFQ85 LVU85 LLY85 LCC85 KSG85 KIK85 JYO85 JOS85 JEW85 IVA85 ILE85 IBI85 HRM85 HHQ85 GXU85 GNY85 GEC85 FUG85 FKK85 FAO85 EQS85 EGW85 DXA85 DNE85 DDI85 CTM85 BGI86 AMQ86 ACU86 AWM86 SY86 JC86 WVZ86:WWB86 WMD86:WMF86 WCH86:WCJ86 VSL86:VSN86 VIP86:VIR86 UYT86:UYV86 UOX86:UOZ86 UFB86:UFD86 TVF86:TVH86 TLJ86:TLL86 TBN86:TBP86 SRR86:SRT86 SHV86:SHX86 RXZ86:RYB86 ROD86:ROF86 REH86:REJ86 QUL86:QUN86 QKP86:QKR86 QAT86:QAV86 PQX86:PQZ86 PHB86:PHD86 OXF86:OXH86 ONJ86:ONL86 ODN86:ODP86 NTR86:NTT86 NJV86:NJX86 MZZ86:NAB86 MQD86:MQF86 MGH86:MGJ86 LWL86:LWN86 LMP86:LMR86 LCT86:LCV86 KSX86:KSZ86 KJB86:KJD86 JZF86:JZH86 JPJ86:JPL86 JFN86:JFP86 IVR86:IVT86 ILV86:ILX86 IBZ86:ICB86 HSD86:HSF86 HIH86:HIJ86 GYL86:GYN86 GOP86:GOR86 GET86:GEV86 FUX86:FUZ86 FLB86:FLD86 FBF86:FBH86 ERJ86:ERL86 EHN86:EHP86 DXR86:DXT86 DNV86:DNX86 DDZ86:DEB86 CUD86:CUF86 CKH86:CKJ86 CAL86:CAN86 BQP86:BQR86 BGT86:BGV86 AWX86:AWZ86 ANB86:AND86 ADF86:ADH86 TJ86:TL86 JN86:JP86 WVO86 WLS86 WBW86 VSA86 VIE86 UYI86 UOM86 UEQ86 TUU86 TKY86 TBC86 SRG86 SHK86 RXO86 RNS86 RDW86 QUA86 QKE86 QAI86 PQM86 PGQ86 OWU86 OMY86 ODC86 NTG86 NJK86 MZO86 MPS86 MFW86 LWA86 LME86 LCI86 KSM86 KIQ86 JYU86 JOY86 JFC86 IVG86 ILK86 IBO86 HRS86 HHW86 GYA86 GOE86 GEI86 FUM86 FKQ86 FAU86 EQY86 EHC86 DXG86 DNK86 DDO86 CTS86 CJW86 CAA86 BQE86 CTM87 CJQ87 BPY87 BZU87 BGC87 AWG87 AMK87 ACO87 SS87 IW87 WVT87:WVV87 WLX87:WLZ87 WCB87:WCD87 VSF87:VSH87 VIJ87:VIL87 UYN87:UYP87 UOR87:UOT87 UEV87:UEX87 TUZ87:TVB87 TLD87:TLF87 TBH87:TBJ87 SRL87:SRN87 SHP87:SHR87 RXT87:RXV87 RNX87:RNZ87 REB87:RED87 QUF87:QUH87 QKJ87:QKL87 QAN87:QAP87 PQR87:PQT87 PGV87:PGX87 OWZ87:OXB87 OND87:ONF87 ODH87:ODJ87 NTL87:NTN87 NJP87:NJR87 MZT87:MZV87 MPX87:MPZ87 MGB87:MGD87 LWF87:LWH87 LMJ87:LML87 LCN87:LCP87 KSR87:KST87 KIV87:KIX87 JYZ87:JZB87 JPD87:JPF87 JFH87:JFJ87 IVL87:IVN87 ILP87:ILR87 IBT87:IBV87 HRX87:HRZ87 HIB87:HID87 GYF87:GYH87 GOJ87:GOL87 GEN87:GEP87 FUR87:FUT87 FKV87:FKX87 FAZ87:FBB87 ERD87:ERF87 EHH87:EHJ87 DXL87:DXN87 DNP87:DNR87 DDT87:DDV87 CTX87:CTZ87 CKB87:CKD87 CAF87:CAH87 BQJ87:BQL87 BGN87:BGP87 AWR87:AWT87 AMV87:AMX87 ACZ87:ADB87 TD87:TF87 JH87:JJ87 WVI87 WLM87 WBQ87 VRU87 VHY87 UYC87 UOG87 UEK87 TUO87 TKS87 TAW87 SRA87 SHE87 RXI87 RNM87 RDQ87 QTU87 QJY87 QAC87 PQG87 PGK87 OWO87 OMS87 OCW87 NTA87 NJE87 MZI87 MPM87 MFQ87 LVU87 LLY87 LCC87 KSG87 KIK87 JYO87 JOS87 JEW87 IVA87 ILE87 IBI87 HRM87 HHQ87 GXU87 GNY87 GEC87 FUG87 FKK87 FAO87 EQS87 EGW87 DXA87 DNE87 DDI87 DDI89 AMQ88 ACU88 AWM88 SY88 JC88 WVZ88:WWB88 WMD88:WMF88 WCH88:WCJ88 VSL88:VSN88 VIP88:VIR88 UYT88:UYV88 UOX88:UOZ88 UFB88:UFD88 TVF88:TVH88 TLJ88:TLL88 TBN88:TBP88 SRR88:SRT88 SHV88:SHX88 RXZ88:RYB88 ROD88:ROF88 REH88:REJ88 QUL88:QUN88 QKP88:QKR88 QAT88:QAV88 PQX88:PQZ88 PHB88:PHD88 OXF88:OXH88 ONJ88:ONL88 ODN88:ODP88 NTR88:NTT88 NJV88:NJX88 MZZ88:NAB88 MQD88:MQF88 MGH88:MGJ88 LWL88:LWN88 LMP88:LMR88 LCT88:LCV88 KSX88:KSZ88 KJB88:KJD88 JZF88:JZH88 JPJ88:JPL88 JFN88:JFP88 IVR88:IVT88 ILV88:ILX88 IBZ88:ICB88 HSD88:HSF88 HIH88:HIJ88 GYL88:GYN88 GOP88:GOR88 GET88:GEV88 FUX88:FUZ88 FLB88:FLD88 FBF88:FBH88 ERJ88:ERL88 EHN88:EHP88 DXR88:DXT88 DNV88:DNX88 DDZ88:DEB88 CUD88:CUF88 CKH88:CKJ88 CAL88:CAN88 BQP88:BQR88 BGT88:BGV88 AWX88:AWZ88 ANB88:AND88 ADF88:ADH88 TJ88:TL88 JN88:JP88 WVO88 WLS88 WBW88 VSA88 VIE88 UYI88 UOM88 UEQ88 TUU88 TKY88 TBC88 SRG88 SHK88 RXO88 RNS88 RDW88 QUA88 QKE88 QAI88 PQM88 PGQ88 OWU88 OMY88 ODC88 NTG88 NJK88 MZO88 MPS88 MFW88 LWA88 LME88 LCI88 KSM88 KIQ88 JYU88 JOY88 JFC88 IVG88 ILK88 IBO88 HRS88 HHW88 GYA88 GOE88 GEI88 FUM88 FKQ88 FAU88 EQY88 EHC88 DXG88 DNK88 DDO88 CTS88 CJW88 CAA88 BQE88 AMU130 AWF129 ACY130 TC130 JG130 WWD130:WWF130 WMH130:WMJ130 WCL130:WCN130 VSP130:VSR130 VIT130:VIV130 UYX130:UYZ130 UPB130:UPD130 UFF130:UFH130 TVJ130:TVL130 TLN130:TLP130 TBR130:TBT130 SRV130:SRX130 SHZ130:SIB130 RYD130:RYF130 ROH130:ROJ130 REL130:REN130 QUP130:QUR130 QKT130:QKV130 QAX130:QAZ130 PRB130:PRD130 PHF130:PHH130 OXJ130:OXL130 ONN130:ONP130 ODR130:ODT130 NTV130:NTX130 NJZ130:NKB130 NAD130:NAF130 MQH130:MQJ130 MGL130:MGN130 LWP130:LWR130 LMT130:LMV130 LCX130:LCZ130 KTB130:KTD130 KJF130:KJH130 JZJ130:JZL130 JPN130:JPP130 JFR130:JFT130 IVV130:IVX130 ILZ130:IMB130 ICD130:ICF130 HSH130:HSJ130 HIL130:HIN130 GYP130:GYR130 GOT130:GOV130 GEX130:GEZ130 FVB130:FVD130 FLF130:FLH130 FBJ130:FBL130 ERN130:ERP130 EHR130:EHT130 DXV130:DXX130 DNZ130:DOB130 DED130:DEF130 CUH130:CUJ130 CKL130:CKN130 CAP130:CAR130 BQT130:BQV130 BGX130:BGZ130 AXB130:AXD130 ANF130:ANH130 ADJ130:ADL130 TN130:TP130 JR130:JT130 WVS130 WLW130 WCA130 VSE130 VII130 UYM130 UOQ130 UEU130 TUY130 TLC130 TBG130 SRK130 SHO130 RXS130 RNW130 REA130 QUE130 QKI130 QAM130 PQQ130 PGU130 OWY130 ONC130 ODG130 NTK130 NJO130 MZS130 MPW130 MGA130 LWE130 LMI130 LCM130 KSQ130 KIU130 JYY130 JPC130 JFG130 IVK130 ILO130 IBS130 HRW130 HIA130 GYE130 GOI130 GEM130 FUQ130 FKU130 FAY130 ERC130 EHG130 DXK130 DNO130 DDS130 CTW130 CKA130 CAE130 BQI130 BGM130 AWQ130 AWF132 ACY133 TC133 JG133 WWD133:WWF133 WMH133:WMJ133 WCL133:WCN133 VSP133:VSR133 VIT133:VIV133 UYX133:UYZ133 UPB133:UPD133 UFF133:UFH133 TVJ133:TVL133 TLN133:TLP133 TBR133:TBT133 SRV133:SRX133 SHZ133:SIB133 RYD133:RYF133 ROH133:ROJ133 REL133:REN133 QUP133:QUR133 QKT133:QKV133 QAX133:QAZ133 PRB133:PRD133 PHF133:PHH133 OXJ133:OXL133 ONN133:ONP133 ODR133:ODT133 NTV133:NTX133 NJZ133:NKB133 NAD133:NAF133 MQH133:MQJ133 MGL133:MGN133 LWP133:LWR133 LMT133:LMV133 LCX133:LCZ133 KTB133:KTD133 KJF133:KJH133 JZJ133:JZL133 JPN133:JPP133 JFR133:JFT133 IVV133:IVX133 ILZ133:IMB133 ICD133:ICF133 HSH133:HSJ133 HIL133:HIN133 GYP133:GYR133 GOT133:GOV133 GEX133:GEZ133 FVB133:FVD133 FLF133:FLH133 FBJ133:FBL133 ERN133:ERP133 EHR133:EHT133 DXV133:DXX133 DNZ133:DOB133 DED133:DEF133 CUH133:CUJ133 CKL133:CKN133 CAP133:CAR133 BQT133:BQV133 BGX133:BGZ133 AXB133:AXD133 ANF133:ANH133 ADJ133:ADL133 TN133:TP133 JR133:JT133 WVS133 WLW133 WCA133 VSE133 VII133 UYM133 UOQ133 UEU133 TUY133 TLC133 TBG133 SRK133 SHO133 RXS133 RNW133 REA133 QUE133 QKI133 QAM133 PQQ133 PGU133 OWY133 ONC133 ODG133 NTK133 NJO133 MZS133 MPW133 MGA133 LWE133 LMI133 LCM133 KSQ133 KIU133 JYY133 JPC133 JFG133 IVK133 ILO133 IBS133 HRW133 HIA133 GYE133 GOI133 GEM133 FUQ133 FKU133 FAY133 ERC133 EHG133 DXK133 DNO133 DDS133 CTW133 CKA133 CAE133 BQI133 BGM133 AWQ133 ACN94:ACN95 AWF94:AWF95 SR94:SR95 IV94:IV95 WVS94:WVU95 WLW94:WLY95 WCA94:WCC95 VSE94:VSG95 VII94:VIK95 UYM94:UYO95 UOQ94:UOS95 UEU94:UEW95 TUY94:TVA95 TLC94:TLE95 TBG94:TBI95 SRK94:SRM95 SHO94:SHQ95 RXS94:RXU95 RNW94:RNY95 REA94:REC95 QUE94:QUG95 QKI94:QKK95 QAM94:QAO95 PQQ94:PQS95 PGU94:PGW95 OWY94:OXA95 ONC94:ONE95 ODG94:ODI95 NTK94:NTM95 NJO94:NJQ95 MZS94:MZU95 MPW94:MPY95 MGA94:MGC95 LWE94:LWG95 LMI94:LMK95 LCM94:LCO95 KSQ94:KSS95 KIU94:KIW95 JYY94:JZA95 JPC94:JPE95 JFG94:JFI95 IVK94:IVM95 ILO94:ILQ95 IBS94:IBU95 HRW94:HRY95 HIA94:HIC95 GYE94:GYG95 GOI94:GOK95 GEM94:GEO95 FUQ94:FUS95 FKU94:FKW95 FAY94:FBA95 ERC94:ERE95 EHG94:EHI95 DXK94:DXM95 DNO94:DNQ95 DDS94:DDU95 CTW94:CTY95 CKA94:CKC95 CAE94:CAG95 BQI94:BQK95 BGM94:BGO95 AWQ94:AWS95 AMU94:AMW95 ACY94:ADA95 TC94:TE95 JG94:JI95 WVH94:WVH95 WLL94:WLL95 WBP94:WBP95 VRT94:VRT95 VHX94:VHX95 UYB94:UYB95 UOF94:UOF95 UEJ94:UEJ95 TUN94:TUN95 TKR94:TKR95 TAV94:TAV95 SQZ94:SQZ95 SHD94:SHD95 RXH94:RXH95 RNL94:RNL95 RDP94:RDP95 QTT94:QTT95 QJX94:QJX95 QAB94:QAB95 PQF94:PQF95 PGJ94:PGJ95 OWN94:OWN95 OMR94:OMR95 OCV94:OCV95 NSZ94:NSZ95 NJD94:NJD95 MZH94:MZH95 MPL94:MPL95 MFP94:MFP95 LVT94:LVT95 LLX94:LLX95 LCB94:LCB95 KSF94:KSF95 KIJ94:KIJ95 JYN94:JYN95 JOR94:JOR95 JEV94:JEV95 IUZ94:IUZ95 ILD94:ILD95 IBH94:IBH95 HRL94:HRL95 HHP94:HHP95 GXT94:GXT95 GNX94:GNX95 GEB94:GEB95 FUF94:FUF95 FKJ94:FKJ95 FAN94:FAN95 EQR94:EQR95 EGV94:EGV95 DWZ94:DWZ95 DND94:DND95 DDH94:DDH95 CTL94:CTL95 CJP94:CJP95 BZT94:BZT95 BPX94:BPX95 BGB94:BGB95 Y79:Y90 T79:T86 M89:M90 CKA275:CKA812 CTW275:CTW812 DDS275:DDS812 DNO275:DNO812 DXK275:DXK812 EHG275:EHG812 ERC275:ERC812 FAY275:FAY812 FKU275:FKU812 FUQ275:FUQ812 GEM275:GEM812 GOI275:GOI812 GYE275:GYE812 HIA275:HIA812 HRW275:HRW812 IBS275:IBS812 ILO275:ILO812 IVK275:IVK812 JFG275:JFG812 JPC275:JPC812 JYY275:JYY812 KIU275:KIU812 KSQ275:KSQ812 LCM275:LCM812 LMI275:LMI812 LWE275:LWE812 MGA275:MGA812 MPW275:MPW812 MZS275:MZS812 NJO275:NJO812 NTK275:NTK812 ODG275:ODG812 ONC275:ONC812 OWY275:OWY812 PGU275:PGU812 PQQ275:PQQ812 QAM275:QAM812 QKI275:QKI812 QUE275:QUE812 REA275:REA812 RNW275:RNW812 RXS275:RXS812 SHO275:SHO812 SRK275:SRK812 TBG275:TBG812 TLC275:TLC812 TUY275:TUY812 UEU275:UEU812 UOQ275:UOQ812 UYM275:UYM812 VII275:VII812 VSE275:VSE812 WCA275:WCA812 WLW275:WLW812 WVS275:WVS812 JR275:JT812 TN275:TP812 ADJ275:ADL812 ANF275:ANH812 AXB275:AXD812 BGX275:BGZ812 BQT275:BQV812 CAP275:CAR812 CKL275:CKN812 CUH275:CUJ812 DED275:DEF812 DNZ275:DOB812 DXV275:DXX812 EHR275:EHT812 ERN275:ERP812 FBJ275:FBL812 FLF275:FLH812 FVB275:FVD812 GEX275:GEZ812 GOT275:GOV812 GYP275:GYR812 HIL275:HIN812 HSH275:HSJ812 ICD275:ICF812 ILZ275:IMB812 IVV275:IVX812 JFR275:JFT812 JPN275:JPP812 JZJ275:JZL812 KJF275:KJH812 KTB275:KTD812 LCX275:LCZ812 LMT275:LMV812 LWP275:LWR812 MGL275:MGN812 MQH275:MQJ812 NAD275:NAF812 NJZ275:NKB812 NTV275:NTX812 ODR275:ODT812 ONN275:ONP812 OXJ275:OXL812 PHF275:PHH812 PRB275:PRD812 QAX275:QAZ812 QKT275:QKV812 QUP275:QUR812 REL275:REN812 ROH275:ROJ812 RYD275:RYF812 SHZ275:SIB812 SRV275:SRX812 TBR275:TBT812 TLN275:TLP812 TVJ275:TVL812 UFF275:UFH812 UPB275:UPD812 UYX275:UYZ812 VIT275:VIV812 VSP275:VSR812 WCL275:WCN812 WMH275:WMJ812 WWD275:WWF812 JG275:JG812 TC275:TC812 AA144:AB144 T127:T135 Y127:Y135 X143:Z143 Y142:AA142 Y145:AA145 ACW201:ACY202 M195 N201 Y201:AA201 Y202:Y205 AMS201:AMU202 Y195:Z195 AWO201:AWQ202 BGK201:BGM202 BQG201:BQI202 CAC201:CAE202 CJY201:CKA202 CTU201:CTW202 DDQ201:DDS202 DNM201:DNO202 DXI201:DXK202 EHE201:EHG202 ERA201:ERC202 FAW201:FAY202 FKS201:FKU202 FUO201:FUQ202 GEK201:GEM202 GOG201:GOI202 GYC201:GYE202 HHY201:HIA202 HRU201:HRW202 IBQ201:IBS202 ILM201:ILO202 IVI201:IVK202 JFE201:JFG202 JPA201:JPC202 JYW201:JYY202 KIS201:KIU202 KSO201:KSQ202 LCK201:LCM202 LMG201:LMI202 LWC201:LWE202 MFY201:MGA202 MPU201:MPW202 MZQ201:MZS202 NJM201:NJO202 NTI201:NTK202 ODE201:ODG202 ONA201:ONC202 OWW201:OWY202 PGS201:PGU202 PQO201:PQQ202 QAK201:QAM202 QKG201:QKI202 QUC201:QUE202 RDY201:REA202 RNU201:RNW202 RXQ201:RXS202 SHM201:SHO202 SRI201:SRK202 TBE201:TBG202 TLA201:TLC202 TUW201:TUY202 UES201:UEU202 UOO201:UOQ202 UYK201:UYM202 VIG201:VII202 VSC201:VSE202 WBY201:WCA202 WLU201:WLW202 WVQ201:WVS202 IT201:IT202 SP201:SP202 ACL201:ACL202 AMH201:AMH202 AWD201:AWD202 BFZ201:BFZ202 BPV201:BPV202 BZR201:BZR202 CJN201:CJN202 CTJ201:CTJ202 DDF201:DDF202 DNB201:DNB202 DWX201:DWX202 EGT201:EGT202 EQP201:EQP202 FAL201:FAL202 FKH201:FKH202 FUD201:FUD202 GDZ201:GDZ202 GNV201:GNV202 GXR201:GXR202 HHN201:HHN202 HRJ201:HRJ202 IBF201:IBF202 ILB201:ILB202 IUX201:IUX202 JET201:JET202 JOP201:JOP202 JYL201:JYL202 KIH201:KIH202 KSD201:KSD202 LBZ201:LBZ202 LLV201:LLV202 LVR201:LVR202 MFN201:MFN202 MPJ201:MPJ202 MZF201:MZF202 NJB201:NJB202 NSX201:NSX202 OCT201:OCT202 OMP201:OMP202 OWL201:OWL202 PGH201:PGH202 PQD201:PQD202 PZZ201:PZZ202 QJV201:QJV202 QTR201:QTR202 RDN201:RDN202 RNJ201:RNJ202 RXF201:RXF202 SHB201:SHB202 SQX201:SQX202 TAT201:TAT202 TKP201:TKP202 TUL201:TUL202 UEH201:UEH202 UOD201:UOD202 UXZ201:UXZ202 VHV201:VHV202 VRR201:VRR202 WBN201:WBN202 WLJ201:WLJ202 WVF201:WVF202 JE201:JG202 TA201:TC202 BZW110:BZW113 AMQ97 ACY275:ACY812 Y140:Y141 AMJ138 Y138:Z139 BGB138 BPX138 BZT138 CJP138 CTL138 DDH138 DND138 DWZ138 EGV138 EQR138 FAN138 FKJ138 FUF138 GEB138 GNX138 GXT138 HHP138 HRL138 IBH138 ILD138 IUZ138 JEV138 JOR138 JYN138 KIJ138 KSF138 LCB138 LLX138 LVT138 MFP138 MPL138 MZH138 NJD138 NSZ138 OCV138 OMR138 OWN138 PGJ138 PQF138 QAB138 QJX138 QTT138 RDP138 RNL138 RXH138 SHD138 SQZ138 TAV138 TKR138 TUN138 UEJ138 UOF138 UYB138 VHX138 VRT138 WBP138 WLL138 WVH138 JG138:JI138 TC138:TE138 ACY138:ADA138 AMU138:AMW138 AWQ138:AWS138 BGM138:BGO138 BQI138:BQK138 CAE138:CAG138 CKA138:CKC138 CTW138:CTY138 DDS138:DDU138 DNO138:DNQ138 DXK138:DXM138 EHG138:EHI138 ERC138:ERE138 FAY138:FBA138 FKU138:FKW138 FUQ138:FUS138 GEM138:GEO138 GOI138:GOK138 GYE138:GYG138 HIA138:HIC138 HRW138:HRY138 IBS138:IBU138 ILO138:ILQ138 IVK138:IVM138 JFG138:JFI138 JPC138:JPE138 JYY138:JZA138 KIU138:KIW138 KSQ138:KSS138 LCM138:LCO138 LMI138:LMK138 LWE138:LWG138 MGA138:MGC138 MPW138:MPY138 MZS138:MZU138 NJO138:NJQ138 NTK138:NTM138 ODG138:ODI138 ONC138:ONE138 OWY138:OXA138 PGU138:PGW138 PQQ138:PQS138 QAM138:QAO138 QKI138:QKK138 QUE138:QUG138 REA138:REC138 RNW138:RNY138 RXS138:RXU138 SHO138:SHQ138 SRK138:SRM138 TBG138:TBI138 TLC138:TLE138 TUY138:TVA138 UEU138:UEW138 UOQ138:UOS138 UYM138:UYO138 VII138:VIK138 VSE138:VSG138 WCA138:WCC138 WLW138:WLY138 WVS138:WVU138 IV138 SR138 AWF138 AMU275:AMU812 AWQ275:AWQ812 AB208 ACY25:ADA25 N140:N141 M138:M139 AMW24:AMY24 T202 WKJ99:WKJ101 Y186:AA194 M187 JI151 WUF99:WUF101 M98:M99 IE99:IG101 SA99:SC101 ABW99:ABY101 ALS99:ALU101 AVO99:AVQ101 BFK99:BFM101 BPG99:BPI101 BZC99:BZE101 CIY99:CJA101 CSU99:CSW101 DCQ99:DCS101 DMM99:DMO101 DWI99:DWK101 EGE99:EGG101 EQA99:EQC101 EZW99:EZY101 FJS99:FJU101 FTO99:FTQ101 GDK99:GDM101 GNG99:GNI101 GXC99:GXE101 HGY99:HHA101 HQU99:HQW101 IAQ99:IAS101 IKM99:IKO101 IUI99:IUK101 JEE99:JEG101 JOA99:JOC101 JXW99:JXY101 KHS99:KHU101 KRO99:KRQ101 LBK99:LBM101 LLG99:LLI101 LVC99:LVE101 MEY99:MFA101 MOU99:MOW101 MYQ99:MYS101 NIM99:NIO101 NSI99:NSK101 OCE99:OCG101 OMA99:OMC101 OVW99:OVY101 PFS99:PFU101 PPO99:PPQ101 PZK99:PZM101 QJG99:QJI101 QTC99:QTE101 RCY99:RDA101 RMU99:RMW101 RWQ99:RWS101 SGM99:SGO101 SQI99:SQK101 TAE99:TAG101 TKA99:TKC101 TTW99:TTY101 UDS99:UDU101 UNO99:UNQ101 UXK99:UXM101 VHG99:VHI101 VRC99:VRE101 WAY99:WBA101 WKU99:WKW101 WUQ99:WUS101 HT99:HT101 RP99:RP101 ABL99:ABL101 ALH99:ALH101 AVD99:AVD101 BEZ99:BEZ101 BOV99:BOV101 BYR99:BYR101 CIN99:CIN101 CSJ99:CSJ101 DCF99:DCF101 DMB99:DMB101 DVX99:DVX101 EFT99:EFT101 EPP99:EPP101 EZL99:EZL101 FJH99:FJH101 FTD99:FTD101 GCZ99:GCZ101 GMV99:GMV101 GWR99:GWR101 HGN99:HGN101 HQJ99:HQJ101 IAF99:IAF101 IKB99:IKB101 ITX99:ITX101 JDT99:JDT101 JNP99:JNP101 JXL99:JXL101 KHH99:KHH101 KRD99:KRD101 LAZ99:LAZ101 LKV99:LKV101 LUR99:LUR101 MEN99:MEN101 MOJ99:MOJ101 MYF99:MYF101 NIB99:NIB101 NRX99:NRX101 OBT99:OBT101 OLP99:OLP101 OVL99:OVL101 PFH99:PFH101 PPD99:PPD101 PYZ99:PYZ101 QIV99:QIV101 QSR99:QSR101 RCN99:RCN101 RMJ99:RMJ101 RWF99:RWF101 SGB99:SGB101 SPX99:SPX101 SZT99:SZT101 TJP99:TJP101 TTL99:TTL101 UDH99:UDH101 UND99:UND101 UWZ99:UWZ101 VGV99:VGV101 VQR99:VQR101 WAN99:WAN101 Y170:Y185 N203:N205 X98:X99 BGO24:BGQ24 BQK24:BQM24 CAG24:CAI24 CKC24:CKE24 CTY24:CUA24 DDU24:DDW24 DNQ24:DNS24 DXM24:DXO24 EHI24:EHK24 ERE24:ERG24 FBA24:FBC24 FKW24:FKY24 FUS24:FUU24 GEO24:GEQ24 GOK24:GOM24 GYG24:GYI24 HIC24:HIE24 HRY24:HSA24 IBU24:IBW24 ILQ24:ILS24 IVM24:IVO24 JFI24:JFK24 JPE24:JPG24 JZA24:JZC24 KIW24:KIY24 KSS24:KSU24 LCO24:LCQ24 LMK24:LMM24 LWG24:LWI24 MGC24:MGE24 MPY24:MQA24 MZU24:MZW24 NJQ24:NJS24 NTM24:NTO24 ODI24:ODK24 ONE24:ONG24 OXA24:OXC24 PGW24:PGY24 PQS24:PQU24 QAO24:QAQ24 QKK24:QKM24 QUG24:QUI24 REC24:REE24 RNY24:ROA24 RXU24:RXW24 SHQ24:SHS24 SRM24:SRO24 TBI24:TBK24 TLE24:TLG24 TVA24:TVC24 UEW24:UEY24 UOS24:UOU24 UYO24:UYQ24 VIK24:VIM24 VSG24:VSI24 WCC24:WCE24 WLY24:WMA24 WVU24:WVW24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JI24:JK24 TE24:TG24 ADA24:ADC24 R47 AM76 TE38:TG38 AMW38:AMY38 AWS38:AWU38 BGO38:BGQ38 BQK38:BQM38 CAG38:CAI38 CKC38:CKE38 CTY38:CUA38 DDU38:DDW38 DNQ38:DNS38 DXM38:DXO38 EHI38:EHK38 ERE38:ERG38 FBA38:FBC38 FKW38:FKY38 FUS38:FUU38 GEO38:GEQ38 GOK38:GOM38 GYG38:GYI38 HIC38:HIE38 HRY38:HSA38 IBU38:IBW38 ILQ38:ILS38 IVM38:IVO38 JFI38:JFK38 JPE38:JPG38 JZA38:JZC38 KIW38:KIY38 KSS38:KSU38 LCO38:LCQ38 LMK38:LMM38 LWG38:LWI38 MGC38:MGE38 MPY38:MQA38 MZU38:MZW38 NJQ38:NJS38 NTM38:NTO38 ODI38:ODK38 ONE38:ONG38 OXA38:OXC38 PGW38:PGY38 PQS38:PQU38 QAO38:QAQ38 QKK38:QKM38 QUG38:QUI38 REC38:REE38 RNY38:ROA38 RXU38:RXW38 SHQ38:SHS38 SRM38:SRO38 TBI38:TBK38 TLE38:TLG38 TVA38:TVC38 UEW38:UEY38 UOS38:UOU38 UYO38:UYQ38 VIK38:VIM38 VSG38:VSI38 WCC38:WCE38 WLY38:WMA38 WVU38:WVW38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ADA38:ADC38 JI38:JK38 M207:N207 M190:N190 AB191 N191:N194 WVU168 Y147:AA151 JT151:JV151 TP151:TR151 ADL151:ADN151 ANH151:ANJ151 AXD151:AXF151 BGZ151:BHB151 BQV151:BQX151 CAR151:CAT151 CKN151:CKP151 CUJ151:CUL151 DEF151:DEH151 DOB151:DOD151 DXX151:DXZ151 EHT151:EHV151 ERP151:ERR151 FBL151:FBN151 FLH151:FLJ151 FVD151:FVF151 GEZ151:GFB151 GOV151:GOX151 GYR151:GYT151 HIN151:HIP151 HSJ151:HSL151 ICF151:ICH151 IMB151:IMD151 IVX151:IVZ151 JFT151:JFV151 JPP151:JPR151 JZL151:JZN151 KJH151:KJJ151 KTD151:KTF151 LCZ151:LDB151 LMV151:LMX151 LWR151:LWT151 MGN151:MGP151 MQJ151:MQL151 NAF151:NAH151 NKB151:NKD151 NTX151:NTZ151 ODT151:ODV151 ONP151:ONR151 OXL151:OXN151 PHH151:PHJ151 PRD151:PRF151 QAZ151:QBB151 QKV151:QKX151 QUR151:QUT151 REN151:REP151 ROJ151:ROL151 RYF151:RYH151 SIB151:SID151 SRX151:SRZ151 TBT151:TBV151 TLP151:TLR151 TVL151:TVN151 UFH151:UFJ151 UPD151:UPF151 UYZ151:UZB151 VIV151:VIX151 VSR151:VST151 WCN151:WCP151 WMJ151:WML151 WWF151:WWH151 WVU151 WLY151 WCC151 VSG151 VIK151 UYO151 UOS151 UEW151 TVA151 TLE151 TBI151 SRM151 SHQ151 RXU151 RNY151 REC151 QUG151 QKK151 QAO151 PQS151 PGW151 OXA151 ONE151 ODI151 NTM151 NJQ151 MZU151 MPY151 MGC151 LWG151 LMK151 LCO151 KSS151 KIW151 JZA151 JPE151 JFI151 IVM151 ILQ151 IBU151 HRY151 HIC151 GYG151 GOK151 GEO151 FUS151 FKW151 FBA151 ERE151 EHI151 DXM151 DNQ151 DDU151 CTY151 CKC151 CAG151 BQK151 BGO151 AWS151 AMW151 ADA151 TE151 N172:N189 WLY153 WVU153 Y153 JW153 TS153 ADO153 ANK153 AXG153 BHC153 BQY153 CAU153 CKQ153 CUM153 DEI153 DOE153 DYA153 EHW153 ERS153 FBO153 FLK153 FVG153 GFC153 GOY153 GYU153 HIQ153 HSM153 ICI153 IME153 IWA153 JFW153 JPS153 JZO153 KJK153 KTG153 LDC153 LMY153 LWU153 MGQ153 MQM153 NAI153 NKE153 NUA153 ODW153 ONS153 OXO153 PHK153 PRG153 QBC153 QKY153 QUU153 REQ153 ROM153 RYI153 SIE153 SSA153 TBW153 TLS153 TVO153 UFK153 UPG153 UZC153 VIY153 VSU153 WCQ153 WMM153 WWI153 JI153 TE153 ADA153 AMW153 AWS153 BGO153 BQK153 CAG153 CKC153 CTY153 DDU153 DNQ153 DXM153 EHI153 ERE153 FBA153 FKW153 FUS153 GEO153 GOK153 GYG153 HIC153 HRY153 IBU153 ILQ153 IVM153 JFI153 JPE153 JZA153 KIW153 KSS153 LCO153 LMK153 LWG153 MGC153 MPY153 MZU153 NJQ153 NTM153 ODI153 ONE153 OXA153 PGW153 PQS153 QAO153 QKK153 QUG153 REC153 RNY153 RXU153 SHQ153 SRM153 TBI153 TLE153 TVA153 UEW153 UOS153 UYO153 VIK153 VSG153 WCC153 WLY156 WVU156 Y156 JW156 TS156 ADO156 ANK156 AXG156 BHC156 BQY156 CAU156 CKQ156 CUM156 DEI156 DOE156 DYA156 EHW156 ERS156 FBO156 FLK156 FVG156 GFC156 GOY156 GYU156 HIQ156 HSM156 ICI156 IME156 IWA156 JFW156 JPS156 JZO156 KJK156 KTG156 LDC156 LMY156 LWU156 MGQ156 MQM156 NAI156 NKE156 NUA156 ODW156 ONS156 OXO156 PHK156 PRG156 QBC156 QKY156 QUU156 REQ156 ROM156 RYI156 SIE156 SSA156 TBW156 TLS156 TVO156 UFK156 UPG156 UZC156 VIY156 VSU156 WCQ156 WMM156 WWI156 JI156 TE156 ADA156 AMW156 AWS156 BGO156 BQK156 CAG156 CKC156 CTY156 DDU156 DNQ156 DXM156 EHI156 ERE156 FBA156 FKW156 FUS156 GEO156 GOK156 GYG156 HIC156 HRY156 IBU156 ILQ156 IVM156 JFI156 JPE156 JZA156 KIW156 KSS156 LCO156 LMK156 LWG156 MGC156 MPY156 MZU156 NJQ156 NTM156 ODI156 ONE156 OXA156 PGW156 PQS156 QAO156 QKK156 QUG156 REC156 RNY156 RXU156 SHQ156 SRM156 TBI156 TLE156 TVA156 UEW156 UOS156 UYO156 VIK156 VSG156 WCC156 WLY159 WVU159 Y159 JW159 TS159 ADO159 ANK159 AXG159 BHC159 BQY159 CAU159 CKQ159 CUM159 DEI159 DOE159 DYA159 EHW159 ERS159 FBO159 FLK159 FVG159 GFC159 GOY159 GYU159 HIQ159 HSM159 ICI159 IME159 IWA159 JFW159 JPS159 JZO159 KJK159 KTG159 LDC159 LMY159 LWU159 MGQ159 MQM159 NAI159 NKE159 NUA159 ODW159 ONS159 OXO159 PHK159 PRG159 QBC159 QKY159 QUU159 REQ159 ROM159 RYI159 SIE159 SSA159 TBW159 TLS159 TVO159 UFK159 UPG159 UZC159 VIY159 VSU159 WCQ159 WMM159 WWI159 JI159 TE159 ADA159 AMW159 AWS159 BGO159 BQK159 CAG159 CKC159 CTY159 DDU159 DNQ159 DXM159 EHI159 ERE159 FBA159 FKW159 FUS159 GEO159 GOK159 GYG159 HIC159 HRY159 IBU159 ILQ159 IVM159 JFI159 JPE159 JZA159 KIW159 KSS159 LCO159 LMK159 LWG159 MGC159 MPY159 MZU159 NJQ159 NTM159 ODI159 ONE159 OXA159 PGW159 PQS159 QAO159 QKK159 QUG159 REC159 RNY159 RXU159 SHQ159 SRM159 TBI159 TLE159 TVA159 UEW159 UOS159 UYO159 VIK159 VSG159 WCC159 WLY162 WVU162 Y162 JW162 TS162 ADO162 ANK162 AXG162 BHC162 BQY162 CAU162 CKQ162 CUM162 DEI162 DOE162 DYA162 EHW162 ERS162 FBO162 FLK162 FVG162 GFC162 GOY162 GYU162 HIQ162 HSM162 ICI162 IME162 IWA162 JFW162 JPS162 JZO162 KJK162 KTG162 LDC162 LMY162 LWU162 MGQ162 MQM162 NAI162 NKE162 NUA162 ODW162 ONS162 OXO162 PHK162 PRG162 QBC162 QKY162 QUU162 REQ162 ROM162 RYI162 SIE162 SSA162 TBW162 TLS162 TVO162 UFK162 UPG162 UZC162 VIY162 VSU162 WCQ162 WMM162 WWI162 JI162 TE162 ADA162 AMW162 AWS162 BGO162 BQK162 CAG162 CKC162 CTY162 DDU162 DNQ162 DXM162 EHI162 ERE162 FBA162 FKW162 FUS162 GEO162 GOK162 GYG162 HIC162 HRY162 IBU162 ILQ162 IVM162 JFI162 JPE162 JZA162 KIW162 KSS162 LCO162 LMK162 LWG162 MGC162 MPY162 MZU162 NJQ162 NTM162 ODI162 ONE162 OXA162 PGW162 PQS162 QAO162 QKK162 QUG162 REC162 RNY162 RXU162 SHQ162 SRM162 TBI162 TLE162 TVA162 UEW162 UOS162 UYO162 VIK162 VSG162 WCC162 WLY165 WVU165 Y165 JW165 TS165 ADO165 ANK165 AXG165 BHC165 BQY165 CAU165 CKQ165 CUM165 DEI165 DOE165 DYA165 EHW165 ERS165 FBO165 FLK165 FVG165 GFC165 GOY165 GYU165 HIQ165 HSM165 ICI165 IME165 IWA165 JFW165 JPS165 JZO165 KJK165 KTG165 LDC165 LMY165 LWU165 MGQ165 MQM165 NAI165 NKE165 NUA165 ODW165 ONS165 OXO165 PHK165 PRG165 QBC165 QKY165 QUU165 REQ165 ROM165 RYI165 SIE165 SSA165 TBW165 TLS165 TVO165 UFK165 UPG165 UZC165 VIY165 VSU165 WCQ165 WMM165 WWI165 JI165 TE165 ADA165 AMW165 AWS165 BGO165 BQK165 CAG165 CKC165 CTY165 DDU165 DNQ165 DXM165 EHI165 ERE165 FBA165 FKW165 FUS165 GEO165 GOK165 GYG165 HIC165 HRY165 IBU165 ILQ165 IVM165 JFI165 JPE165 JZA165 KIW165 KSS165 LCO165 LMK165 LWG165 MGC165 MPY165 MZU165 NJQ165 NTM165 ODI165 ONE165 OXA165 PGW165 PQS165 QAO165 QKK165 QUG165 REC165 RNY165 RXU165 SHQ165 SRM165 TBI165 TLE165 TVA165 UEW165 UOS165 UYO165 VIK165 VSG165 WCC165 JW168 TS168 ADO168 ANK168 AXG168 BHC168 BQY168 CAU168 CKQ168 CUM168 DEI168 DOE168 DYA168 EHW168 ERS168 FBO168 FLK168 FVG168 GFC168 GOY168 GYU168 HIQ168 HSM168 ICI168 IME168 IWA168 JFW168 JPS168 JZO168 KJK168 KTG168 LDC168 LMY168 LWU168 MGQ168 MQM168 NAI168 NKE168 NUA168 ODW168 ONS168 OXO168 PHK168 PRG168 QBC168 QKY168 QUU168 REQ168 ROM168 RYI168 SIE168 SSA168 TBW168 TLS168 TVO168 UFK168 UPG168 UZC168 VIY168 VSU168 WCQ168 WMM168 WWI168 JI168 TE168 ADA168 AMW168 AWS168 BGO168 BQK168 CAG168 CKC168 CTY168 DDU168 DNQ168 DXM168 EHI168 ERE168 FBA168 FKW168 FUS168 GEO168 GOK168 GYG168 HIC168 HRY168 IBU168 ILQ168 IVM168 JFI168 JPE168 JZA168 KIW168 KSS168 LCO168 LMK168 LWG168 MGC168 MPY168 MZU168 NJQ168 NTM168 ODI168 ONE168 OXA168 PGW168 PQS168 QAO168 QKK168 QUG168 REC168 RNY168 RXU168 SHQ168 SRM168 TBI168 TLE168 TVA168 UEW168 UOS168 UYO168 VIK168 VSG168 WCC168 SO139 AWO273:AWO274 AMU25:AMW25 AWQ25:AWS25 BGM25:BGO25 BQI25:BQK25 CAE25:CAG25 CKA25:CKC25 CTW25:CTY25 DDS25:DDU25 DNO25:DNQ25 DXK25:DXM25 EHG25:EHI25 ERC25:ERE25 FAY25:FBA25 FKU25:FKW25 FUQ25:FUS25 GEM25:GEO25 GOI25:GOK25 GYE25:GYG25 HIA25:HIC25 HRW25:HRY25 IBS25:IBU25 ILO25:ILQ25 IVK25:IVM25 JFG25:JFI25 JPC25:JPE25 JYY25:JZA25 KIU25:KIW25 KSQ25:KSS25 LCM25:LCO25 LMI25:LMK25 LWE25:LWG25 MGA25:MGC25 MPW25:MPY25 MZS25:MZU25 NJO25:NJQ25 NTK25:NTM25 ODG25:ODI25 ONC25:ONE25 OWY25:OXA25 PGU25:PGW25 PQQ25:PQS25 QAM25:QAO25 QKI25:QKK25 QUE25:QUG25 REA25:REC25 RNW25:RNY25 RXS25:RXU25 SHO25:SHQ25 SRK25:SRM25 TBG25:TBI25 TLC25:TLE25 TUY25:TVA25 UEU25:UEW25 UOQ25:UOS25 UYM25:UYO25 VII25:VIK25 VSE25:VSG25 WCA25:WCC25 WLW25:WLY25 WVS25:WVU25 IV25 SR25 ACN25 AMJ25 AWF25 BGB25 BPX25 BZT25 CJP25 CTL25 DDH25 DND25 DWZ25 EGV25 EQR25 FAN25 FKJ25 FUF25 GEB25 GNX25 GXT25 HHP25 HRL25 IBH25 ILD25 IUZ25 JEV25 JOR25 JYN25 KIJ25 KSF25 LCB25 LLX25 LVT25 MFP25 MPL25 MZH25 NJD25 NSZ25 OCV25 OMR25 OWN25 PGJ25 PQF25 QAB25 QJX25 QTT25 RDP25 RNL25 RXH25 SHD25 SQZ25 TAV25 TKR25 TUN25 UEJ25 UOF25 UYB25 VHX25 VRT25 WBP25 WLL25 R24:R25 AE24:AE25 WVH25 JG25:JI25 TC25:TE25 AE47 AMT47:AMV47 AWP47:AWR47 BGL47:BGN47 BQH47:BQJ47 CAD47:CAF47 CJZ47:CKB47 CTV47:CTX47 DDR47:DDT47 DNN47:DNP47 DXJ47:DXL47 EHF47:EHH47 ERB47:ERD47 FAX47:FAZ47 FKT47:FKV47 FUP47:FUR47 GEL47:GEN47 GOH47:GOJ47 GYD47:GYF47 HHZ47:HIB47 HRV47:HRX47 IBR47:IBT47 ILN47:ILP47 IVJ47:IVL47 JFF47:JFH47 JPB47:JPD47 JYX47:JYZ47 KIT47:KIV47 KSP47:KSR47 LCL47:LCN47 LMH47:LMJ47 LWD47:LWF47 MFZ47:MGB47 MPV47:MPX47 MZR47:MZT47 NJN47:NJP47 NTJ47:NTL47 ODF47:ODH47 ONB47:OND47 OWX47:OWZ47 PGT47:PGV47 PQP47:PQR47 QAL47:QAN47 QKH47:QKJ47 QUD47:QUF47 RDZ47:REB47 RNV47:RNX47 RXR47:RXT47 SHN47:SHP47 SRJ47:SRL47 TBF47:TBH47 TLB47:TLD47 TUX47:TUZ47 UET47:UEV47 UOP47:UOR47 UYL47:UYN47 VIH47:VIJ47 VSD47:VSF47 WBZ47:WCB47 WLV47:WLX47 WVR47:WVT47 IU47 SQ47 ACM47 AMI47 AWE47 BGA47 BPW47 BZS47 CJO47 CTK47 DDG47 DNC47 DWY47 EGU47 EQQ47 FAM47 FKI47 FUE47 GEA47 GNW47 GXS47 HHO47 HRK47 IBG47 ILC47 IUY47 JEU47 JOQ47 JYM47 KII47 KSE47 LCA47 LLW47 LVS47 MFO47 MPK47 MZG47 NJC47 NSY47 OCU47 OMQ47 OWM47 PGI47 PQE47 QAA47 QJW47 QTS47 RDO47 RNK47 RXG47 SHC47 SQY47 TAU47 TKQ47 TUM47 UEI47 UOE47 UYA47 VHW47 VRS47 WBO47 WLK47 WVG47 ACX47:ACZ47 JF47:JH47 TB47:TD47 ADA40:ADC40 BGM275:BGM812 BQA110:BQA113 BGE110:BGE113 AWI110:AWI113 AMM110:AMM113 ACQ110:ACQ113 SU110:SU113 IY110:IY113 WVV110:WVX113 WLZ110:WMB113 WCD110:WCF113 VSH110:VSJ113 VIL110:VIN113 UYP110:UYR113 UOT110:UOV113 UEX110:UEZ113 TVB110:TVD113 TLF110:TLH113 TBJ110:TBL113 SRN110:SRP113 SHR110:SHT113 RXV110:RXX113 RNZ110:ROB113 RED110:REF113 QUH110:QUJ113 QKL110:QKN113 QAP110:QAR113 PQT110:PQV113 PGX110:PGZ113 OXB110:OXD113 ONF110:ONH113 ODJ110:ODL113 NTN110:NTP113 NJR110:NJT113 MZV110:MZX113 MPZ110:MQB113 MGD110:MGF113 LWH110:LWJ113 LML110:LMN113 LCP110:LCR113 KST110:KSV113 KIX110:KIZ113 JZB110:JZD113 JPF110:JPH113 JFJ110:JFL113 IVN110:IVP113 ILR110:ILT113 IBV110:IBX113 HRZ110:HSB113 HID110:HIF113 GYH110:GYJ113 GOL110:GON113 GEP110:GER113 FUT110:FUV113 FKX110:FKZ113 FBB110:FBD113 ERF110:ERH113 EHJ110:EHL113 DXN110:DXP113 DNR110:DNT113 DDV110:DDX113 CTZ110:CUB113 CKD110:CKF113 CAH110:CAJ113 BQL110:BQN113 BGP110:BGR113 AWT110:AWV113 AMX110:AMZ113 ADB110:ADD113 TF110:TH113 JJ110:JL113 WVK110:WVK113 WLO110:WLO113 WBS110:WBS113 VRW110:VRW113 VIA110:VIA113 UYE110:UYE113 UOI110:UOI113 UEM110:UEM113 TUQ110:TUQ113 TKU110:TKU113 TAY110:TAY113 SRC110:SRC113 SHG110:SHG113 RXK110:RXK113 RNO110:RNO113 RDS110:RDS113 QTW110:QTW113 QKA110:QKA113 QAE110:QAE113 PQI110:PQI113 PGM110:PGM113 OWQ110:OWQ113 OMU110:OMU113 OCY110:OCY113 NTC110:NTC113 NJG110:NJG113 MZK110:MZK113 MPO110:MPO113 MFS110:MFS113 LVW110:LVW113 LMA110:LMA113 LCE110:LCE113 KSI110:KSI113 KIM110:KIM113 JYQ110:JYQ113 JOU110:JOU113 JEY110:JEY113 IVC110:IVC113 ILG110:ILG113 IBK110:IBK113 HRO110:HRO113 HHS110:HHS113 GXW110:GXW113 GOA110:GOA113 GEE110:GEE113 FUI110:FUI113 FKM110:FKM113 FAQ110:FAQ113 EQU110:EQU113 EGY110:EGY113 DXC110:DXC113 M114:N114 N110:N113 DNG110:DNG113 Y207:AA211 ACN138 AWC139 ACK139 AMG139 BFY139 BPU139 BZQ139 CJM139 CTI139 DDE139 DNA139 DWW139 EGS139 EQO139 FAK139 FKG139 FUC139 GDY139 GNU139 GXQ139 HHM139 HRI139 IBE139 ILA139 IUW139 JES139 JOO139 JYK139 KIG139 KSC139 LBY139 LLU139 LVQ139 MFM139 MPI139 MZE139 NJA139 NSW139 OCS139 OMO139 OWK139 PGG139 PQC139 PZY139 QJU139 QTQ139 RDM139 RNI139 RXE139 SHA139 SQW139 TAS139 TKO139 TUK139 UEG139 UOC139 UXY139 VHU139 VRQ139 WBM139 WLI139 WVE139 JD139:JF139 SZ139:TB139 ACV139:ACX139 AMR139:AMT139 AWN139:AWP139 BGJ139:BGL139 BQF139:BQH139 CAB139:CAD139 CJX139:CJZ139 CTT139:CTV139 DDP139:DDR139 DNL139:DNN139 DXH139:DXJ139 EHD139:EHF139 EQZ139:ERB139 FAV139:FAX139 FKR139:FKT139 FUN139:FUP139 GEJ139:GEL139 GOF139:GOH139 GYB139:GYD139 HHX139:HHZ139 HRT139:HRV139 IBP139:IBR139 ILL139:ILN139 IVH139:IVJ139 JFD139:JFF139 JOZ139:JPB139 JYV139:JYX139 KIR139:KIT139 KSN139:KSP139 LCJ139:LCL139 LMF139:LMH139 LWB139:LWD139 MFX139:MFZ139 MPT139:MPV139 MZP139:MZR139 NJL139:NJN139 NTH139:NTJ139 ODD139:ODF139 OMZ139:ONB139 OWV139:OWX139 PGR139:PGT139 PQN139:PQP139 QAJ139:QAL139 QKF139:QKH139 QUB139:QUD139 RDX139:RDZ139 RNT139:RNV139 RXP139:RXR139 SHL139:SHN139 SRH139:SRJ139 TBD139:TBF139 TKZ139:TLB139 TUV139:TUX139 UER139:UET139 UON139:UOP139 UYJ139:UYL139 VIF139:VIH139 VSB139:VSD139 WBX139:WBZ139 WLT139:WLV139 WVP139:WVR139 IS139 N208:N210 WLY168 Y110:AA114 WWH228 Y198:AB200 WCP228 JX228:JY228 TT228:TU228 ADP228:ADQ228 ANL228:ANM228 AXH228:AXI228 BHD228:BHE228 BQZ228:BRA228 CAV228:CAW228 CKR228:CKS228 CUN228:CUO228 DEJ228:DEK228 DOF228:DOG228 DYB228:DYC228 EHX228:EHY228 ERT228:ERU228 FBP228:FBQ228 FLL228:FLM228 FVH228:FVI228 GFD228:GFE228 GOZ228:GPA228 GYV228:GYW228 HIR228:HIS228 HSN228:HSO228 ICJ228:ICK228 IMF228:IMG228 IWB228:IWC228 JFX228:JFY228 JPT228:JPU228 JZP228:JZQ228 KJL228:KJM228 KTH228:KTI228 LDD228:LDE228 LMZ228:LNA228 LWV228:LWW228 MGR228:MGS228 MQN228:MQO228 NAJ228:NAK228 NKF228:NKG228 NUB228:NUC228 ODX228:ODY228 ONT228:ONU228 OXP228:OXQ228 PHL228:PHM228 PRH228:PRI228 QBD228:QBE228 QKZ228:QLA228 QUV228:QUW228 RER228:RES228 RON228:ROO228 RYJ228:RYK228 SIF228:SIG228 SSB228:SSC228 TBX228:TBY228 TLT228:TLU228 TVP228:TVQ228 UFL228:UFM228 UPH228:UPI228 UZD228:UZE228 VIZ228:VJA228 VSV228:VSW228 WCR228:WCS228 WMN228:WMO228 WWJ228:WWK228 WML228 JV228 TR228 ADN228 ANJ228 AXF228 BHB228 BQX228 CAT228 CKP228 CUL228 DEH228 DOD228 DXZ228 EHV228 ERR228 FBN228 FLJ228 FVF228 GFB228 GOX228 GYT228 HIP228 HSL228 ICH228 IMD228 IVZ228 JFV228 JPR228 JZN228 KJJ228 KTF228 LDB228 LMX228 LWT228 MGP228 MQL228 NAH228 NKD228 NTZ228 ODV228 ONR228 OXN228 PHJ228 PRF228 QBB228 QKX228 QUT228 REP228 ROL228 RYH228 SID228 SRZ228 TBV228 TLR228 TVN228 UFJ228 UPF228 UZB228 VIX228 VST228 AA228:AB228 Y228 Y251:AA262 WWH230:WWH233 WCP230:WCP233 JX230:JY233 TT230:TU233 ADP230:ADQ233 ANL230:ANM233 AXH230:AXI233 BHD230:BHE233 BQZ230:BRA233 CAV230:CAW233 CKR230:CKS233 CUN230:CUO233 DEJ230:DEK233 DOF230:DOG233 DYB230:DYC233 EHX230:EHY233 ERT230:ERU233 FBP230:FBQ233 FLL230:FLM233 FVH230:FVI233 GFD230:GFE233 GOZ230:GPA233 GYV230:GYW233 HIR230:HIS233 HSN230:HSO233 ICJ230:ICK233 IMF230:IMG233 IWB230:IWC233 JFX230:JFY233 JPT230:JPU233 JZP230:JZQ233 KJL230:KJM233 KTH230:KTI233 LDD230:LDE233 LMZ230:LNA233 LWV230:LWW233 MGR230:MGS233 MQN230:MQO233 NAJ230:NAK233 NKF230:NKG233 NUB230:NUC233 ODX230:ODY233 ONT230:ONU233 OXP230:OXQ233 PHL230:PHM233 PRH230:PRI233 QBD230:QBE233 QKZ230:QLA233 QUV230:QUW233 RER230:RES233 RON230:ROO233 RYJ230:RYK233 SIF230:SIG233 SSB230:SSC233 TBX230:TBY233 TLT230:TLU233 TVP230:TVQ233 UFL230:UFM233 UPH230:UPI233 UZD230:UZE233 VIZ230:VJA233 VSV230:VSW233 WCR230:WCS233 WMN230:WMO233 WWJ230:WWK233 WML230:WML233 JV230:JV233 TR230:TR233 ADN230:ADN233 ANJ230:ANJ233 AXF230:AXF233 BHB230:BHB233 BQX230:BQX233 CAT230:CAT233 CKP230:CKP233 CUL230:CUL233 DEH230:DEH233 DOD230:DOD233 DXZ230:DXZ233 EHV230:EHV233 ERR230:ERR233 FBN230:FBN233 FLJ230:FLJ233 FVF230:FVF233 GFB230:GFB233 GOX230:GOX233 GYT230:GYT233 HIP230:HIP233 HSL230:HSL233 ICH230:ICH233 IMD230:IMD233 IVZ230:IVZ233 JFV230:JFV233 JPR230:JPR233 JZN230:JZN233 KJJ230:KJJ233 KTF230:KTF233 LDB230:LDB233 LMX230:LMX233 LWT230:LWT233 MGP230:MGP233 MQL230:MQL233 NAH230:NAH233 NKD230:NKD233 NTZ230:NTZ233 ODV230:ODV233 ONR230:ONR233 OXN230:OXN233 PHJ230:PHJ233 PRF230:PRF233 QBB230:QBB233 QKX230:QKX233 QUT230:QUT233 REP230:REP233 ROL230:ROL233 RYH230:RYH233 SID230:SID233 SRZ230:SRZ233 TBV230:TBV233 TLR230:TLR233 TVN230:TVN233 UFJ230:UFJ233 UPF230:UPF233 UZB230:UZB233 VIX230:VIX233 VST230:VST233 AA230:AB233 Z196:AB196 M211:N211 DDK110:DDK113 CJS110:CJS113 CTO110:CTO113 SY211:TA211 JC211:JE211 WVD211 WLH211 WBL211 VRP211 VHT211 UXX211 UOB211 UEF211 TUJ211 TKN211 TAR211 SQV211 SGZ211 RXD211 RNH211 RDL211 QTP211 QJT211 PZX211 PQB211 PGF211 OWJ211 OMN211 OCR211 NSV211 NIZ211 MZD211 MPH211 MFL211 LVP211 LLT211 LBX211 KSB211 KIF211 JYJ211 JON211 JER211 IUV211 IKZ211 IBD211 HRH211 HHL211 GXP211 GNT211 GDX211 FUB211 FKF211 FAJ211 EQN211 EGR211 DWV211 DMZ211 DDD211 CTH211 CJL211 BZP211 BPT211 BFX211 AWB211 AMF211 ACJ211 SN211 IR211 WVO211:WVQ211 WLS211:WLU211 WBW211:WBY211 VSA211:VSC211 VIE211:VIG211 UYI211:UYK211 UOM211:UOO211 UEQ211:UES211 TUU211:TUW211 TKY211:TLA211 TBC211:TBE211 SRG211:SRI211 SHK211:SHM211 RXO211:RXQ211 RNS211:RNU211 RDW211:RDY211 QUA211:QUC211 QKE211:QKG211 QAI211:QAK211 PQM211:PQO211 PGQ211:PGS211 OWU211:OWW211 OMY211:ONA211 ODC211:ODE211 NTG211:NTI211 NJK211:NJM211 MZO211:MZQ211 MPS211:MPU211 MFW211:MFY211 LWA211:LWC211 LME211:LMG211 LCI211:LCK211 KSM211:KSO211 KIQ211:KIS211 JYU211:JYW211 JOY211:JPA211 JFC211:JFE211 IVG211:IVI211 ILK211:ILM211 IBO211:IBQ211 HRS211:HRU211 HHW211:HHY211 GYA211:GYC211 GOE211:GOG211 GEI211:GEK211 FUM211:FUO211 FKQ211:FKS211 FAU211:FAW211 EQY211:ERA211 EHC211:EHE211 DXG211:DXI211 DNK211:DNM211 DDO211:DDQ211 CTS211:CTU211 CJW211:CJY211 CAA211:CAC211 BQE211:BQG211 BGI211:BGK211 AWM211:AWO211 AMQ211:AMS211 ACU211:ACW211 WWJ271 WMN271 WCR271 VSV271 VIZ271 UZD271 UPH271 UFL271 TVP271 TLT271 TBX271 SSB271 SIF271 RYJ271 RON271 RER271 QUV271 QKZ271 QBD271 PRH271 PHL271 OXP271 ONT271 ODX271 NUB271 NKF271 NAJ271 MQN271 MGR271 LWV271 LMZ271 LDD271 KTH271 KJL271 JZP271 JPT271 JFX271 IWB271 IMF271 ICJ271 HSN271 HIR271 GYV271 GOZ271 GFD271 FVH271 FLL271 FBP271 ERT271 EHX271 DYB271 DOF271 DEJ271 CUN271 CKR271 CAV271 BQZ271 BHD271 AXH271 ANL271 ADP271 TT271 JX271 AB271 WVV271 WLZ271 WCD271 VSH271 VIL271 UYP271 UOT271 UEX271 TVB271 TLF271 TBJ271 SRN271 SHR271 RXV271 RNZ271 RED271 QUH271 QKL271 QAP271 PQT271 PGX271 OXB271 ONF271 ODJ271 NTN271 NJR271 MZV271 MPZ271 MGD271 LWH271 LML271 LCP271 KST271 KIX271 JZB271 JPF271 JFJ271 IVN271 ILR271 IBV271 HRZ271 HID271 GYH271 GOL271 GEP271 FUT271 FKX271 FBB271 ERF271 EHJ271 DXN271 DNR271 DDV271 CTZ271 CKD271 CAH271 BQL271 BGP271 AWT271 AMX271 ADB271 TF271 N273:N812 AWT45:AWV45 P198:P200 SW198:SY200 JA198:JC200 WVB198:WVB200 WLF198:WLF200 WBJ198:WBJ200 VRN198:VRN200 VHR198:VHR200 UXV198:UXV200 UNZ198:UNZ200 UED198:UED200 TUH198:TUH200 TKL198:TKL200 TAP198:TAP200 SQT198:SQT200 SGX198:SGX200 RXB198:RXB200 RNF198:RNF200 RDJ198:RDJ200 QTN198:QTN200 QJR198:QJR200 PZV198:PZV200 PPZ198:PPZ200 PGD198:PGD200 OWH198:OWH200 OML198:OML200 OCP198:OCP200 NST198:NST200 NIX198:NIX200 MZB198:MZB200 MPF198:MPF200 MFJ198:MFJ200 LVN198:LVN200 LLR198:LLR200 LBV198:LBV200 KRZ198:KRZ200 KID198:KID200 JYH198:JYH200 JOL198:JOL200 JEP198:JEP200 IUT198:IUT200 IKX198:IKX200 IBB198:IBB200 HRF198:HRF200 HHJ198:HHJ200 GXN198:GXN200 GNR198:GNR200 GDV198:GDV200 FTZ198:FTZ200 FKD198:FKD200 FAH198:FAH200 EQL198:EQL200 EGP198:EGP200 DWT198:DWT200 DMX198:DMX200 DDB198:DDB200 CTF198:CTF200 CJJ198:CJJ200 BZN198:BZN200 BPR198:BPR200 BFV198:BFV200 AVZ198:AVZ200 AMD198:AMD200 ACH198:ACH200 SL198:SL200 IP198:IP200 WVM198:WVO200 WLQ198:WLS200 WBU198:WBW200 VRY198:VSA200 VIC198:VIE200 UYG198:UYI200 UOK198:UOM200 UEO198:UEQ200 TUS198:TUU200 TKW198:TKY200 TBA198:TBC200 SRE198:SRG200 SHI198:SHK200 RXM198:RXO200 RNQ198:RNS200 RDU198:RDW200 QTY198:QUA200 QKC198:QKE200 QAG198:QAI200 PQK198:PQM200 PGO198:PGQ200 OWS198:OWU200 OMW198:OMY200 ODA198:ODC200 NTE198:NTG200 NJI198:NJK200 MZM198:MZO200 MPQ198:MPS200 MFU198:MFW200 LVY198:LWA200 LMC198:LME200 LCG198:LCI200 KSK198:KSM200 KIO198:KIQ200 JYS198:JYU200 JOW198:JOY200 JFA198:JFC200 IVE198:IVG200 ILI198:ILK200 IBM198:IBO200 HRQ198:HRS200 HHU198:HHW200 GXY198:GYA200 GOC198:GOE200 GEG198:GEI200 FUK198:FUM200 FKO198:FKQ200 FAS198:FAU200 EQW198:EQY200 EHA198:EHC200 DXE198:DXG200 DNI198:DNK200 DDM198:DDO200 CTQ198:CTS200 CJU198:CJW200 BZY198:CAA200 BQC198:BQE200 BGG198:BGI200 AWK198:AWM200 AMO198:AMQ200 ACS198:ACU200 M197 Y247:AA247 Y197:Z197 TA194:TC197 JE194:JG197 WVF194:WVF197 WLJ194:WLJ197 WBN194:WBN197 VRR194:VRR197 VHV194:VHV197 UXZ194:UXZ197 UOD194:UOD197 UEH194:UEH197 TUL194:TUL197 TKP194:TKP197 TAT194:TAT197 SQX194:SQX197 SHB194:SHB197 RXF194:RXF197 RNJ194:RNJ197 RDN194:RDN197 QTR194:QTR197 QJV194:QJV197 PZZ194:PZZ197 PQD194:PQD197 PGH194:PGH197 OWL194:OWL197 OMP194:OMP197 OCT194:OCT197 NSX194:NSX197 NJB194:NJB197 MZF194:MZF197 MPJ194:MPJ197 MFN194:MFN197 LVR194:LVR197 LLV194:LLV197 LBZ194:LBZ197 KSD194:KSD197 KIH194:KIH197 JYL194:JYL197 JOP194:JOP197 JET194:JET197 IUX194:IUX197 ILB194:ILB197 IBF194:IBF197 HRJ194:HRJ197 HHN194:HHN197 GXR194:GXR197 GNV194:GNV197 GDZ194:GDZ197 FUD194:FUD197 FKH194:FKH197 FAL194:FAL197 EQP194:EQP197 EGT194:EGT197 DWX194:DWX197 DNB194:DNB197 DDF194:DDF197 CTJ194:CTJ197 CJN194:CJN197 BZR194:BZR197 BPV194:BPV197 BFZ194:BFZ197 AWD194:AWD197 AMH194:AMH197 ACL194:ACL197 SP194:SP197 IT194:IT197 WVQ194:WVS197 WLU194:WLW197 WBY194:WCA197 VSC194:VSE197 VIG194:VII197 UYK194:UYM197 UOO194:UOQ197 UES194:UEU197 TUW194:TUY197 TLA194:TLC197 TBE194:TBG197 SRI194:SRK197 SHM194:SHO197 RXQ194:RXS197 RNU194:RNW197 RDY194:REA197 QUC194:QUE197 QKG194:QKI197 QAK194:QAM197 PQO194:PQQ197 PGS194:PGU197 OWW194:OWY197 ONA194:ONC197 ODE194:ODG197 NTI194:NTK197 NJM194:NJO197 MZQ194:MZS197 MPU194:MPW197 MFY194:MGA197 LWC194:LWE197 LMG194:LMI197 LCK194:LCM197 KSO194:KSQ197 KIS194:KIU197 JYW194:JYY197 JPA194:JPC197 JFE194:JFG197 IVI194:IVK197 ILM194:ILO197 IBQ194:IBS197 HRU194:HRW197 HHY194:HIA197 GYC194:GYE197 GOG194:GOI197 GEK194:GEM197 FUO194:FUQ197 FKS194:FKU197 FAW194:FAY197 ERA194:ERC197 EHE194:EHG197 DXI194:DXK197 DNM194:DNO197 DDQ194:DDS197 CTU194:CTW197 CJY194:CKA197 CAC194:CAE197 BQG194:BQI197 BGK194:BGM197 AWO194:AWQ197 AMS194:AMU197 ACW194:ACY197 TF155 ADB155 AMX155 AWT155 BGP155 BQL155 CAH155 CKD155 CTZ155 DDV155 DNR155 DXN155 EHJ155 ERF155 FBB155 FKX155 FUT155 GEP155 GOL155 GYH155 HID155 HRZ155 IBV155 ILR155 IVN155 JFJ155 JPF155 JZB155 KIX155 KST155 LCP155 LML155 LWH155 MGD155 MPZ155 MZV155 NJR155 NTN155 ODJ155 ONF155 OXB155 PGX155 PQT155 QAP155 QKL155 QUH155 RED155 RNZ155 RXV155 SHR155 SRN155 TBJ155 TLF155 TVB155 UEX155 UOT155 UYP155 VIL155 VSH155 WCD155 WLZ155 WVV155 JX155 TT155 ADP155 ANL155 AXH155 BHD155 BQZ155 CAV155 CKR155 CUN155 DEJ155 DOF155 DYB155 EHX155 ERT155 FBP155 FLL155 FVH155 GFD155 GOZ155 GYV155 HIR155 HSN155 ICJ155 IMF155 IWB155 JFX155 JPT155 JZP155 KJL155 KTH155 LDD155 LMZ155 LWV155 MGR155 MQN155 NAJ155 NKF155 NUB155 ODX155 ONT155 OXP155 PHL155 PRH155 QBD155 QKZ155 QUV155 RER155 RON155 RYJ155 SIF155 SSB155 TBX155 TLT155 TVP155 UFL155 UPH155 UZD155 VIZ155 VSV155 WCR155 WMN155 WWJ155 JJ155 WWJ158 JJ158 WMN158 WCR158 VSV158 VIZ158 UZD158 UPH158 UFL158 TVP158 TLT158 TBX158 SSB158 SIF158 RYJ158 RON158 RER158 QUV158 QKZ158 QBD158 PRH158 PHL158 OXP158 ONT158 ODX158 NUB158 NKF158 NAJ158 MQN158 MGR158 LWV158 LMZ158 LDD158 KTH158 KJL158 JZP158 JPT158 JFX158 IWB158 IMF158 ICJ158 HSN158 HIR158 GYV158 GOZ158 GFD158 FVH158 FLL158 FBP158 ERT158 EHX158 DYB158 DOF158 DEJ158 CUN158 CKR158 CAV158 BQZ158 BHD158 AXH158 ANL158 ADP158 TT158 JX158 WVV158 WLZ158 WCD158 VSH158 VIL158 UYP158 UOT158 UEX158 TVB158 TLF158 TBJ158 SRN158 SHR158 RXV158 RNZ158 RED158 QUH158 QKL158 QAP158 PQT158 PGX158 OXB158 ONF158 ODJ158 NTN158 NJR158 MZV158 MPZ158 MGD158 LWH158 LML158 LCP158 KST158 KIX158 JZB158 JPF158 JFJ158 IVN158 ILR158 IBV158 HRZ158 HID158 GYH158 GOL158 GEP158 FUT158 FKX158 FBB158 ERF158 EHJ158 DXN158 DNR158 DDV158 CTZ158 CKD158 CAH158 BQL158 BGP158 AWT158 AMX158 ADB158 TF158 ADB161 AMX161 AWT161 BGP161 BQL161 CAH161 CKD161 CTZ161 DDV161 DNR161 DXN161 EHJ161 ERF161 FBB161 FKX161 FUT161 GEP161 GOL161 GYH161 HID161 HRZ161 IBV161 ILR161 IVN161 JFJ161 JPF161 JZB161 KIX161 KST161 LCP161 LML161 LWH161 MGD161 MPZ161 MZV161 NJR161 NTN161 ODJ161 ONF161 OXB161 PGX161 PQT161 QAP161 QKL161 QUH161 RED161 RNZ161 RXV161 SHR161 SRN161 TBJ161 TLF161 TVB161 UEX161 UOT161 UYP161 VIL161 VSH161 WCD161 WLZ161 WVV161 TF161 JX161 TT161 ADP161 ANL161 AXH161 BHD161 BQZ161 CAV161 CKR161 CUN161 DEJ161 DOF161 DYB161 EHX161 ERT161 FBP161 FLL161 FVH161 GFD161 GOZ161 GYV161 HIR161 HSN161 ICJ161 IMF161 IWB161 JFX161 JPT161 JZP161 KJL161 KTH161 LDD161 LMZ161 LWV161 MGR161 MQN161 NAJ161 NKF161 NUB161 ODX161 ONT161 OXP161 PHL161 PRH161 QBD161 QKZ161 QUV161 RER161 RON161 RYJ161 SIF161 SSB161 TBX161 TLT161 TVP161 UFL161 UPH161 UZD161 VIZ161 VSV161 WCR161 WMN161 JJ161 WWJ161 WWJ164 JJ164 WMN164 WCR164 VSV164 VIZ164 UZD164 UPH164 UFL164 TVP164 TLT164 TBX164 SSB164 SIF164 RYJ164 RON164 RER164 QUV164 QKZ164 QBD164 PRH164 PHL164 OXP164 ONT164 ODX164 NUB164 NKF164 NAJ164 MQN164 MGR164 LWV164 LMZ164 LDD164 KTH164 KJL164 JZP164 JPT164 JFX164 IWB164 IMF164 ICJ164 HSN164 HIR164 GYV164 GOZ164 GFD164 FVH164 FLL164 FBP164 ERT164 EHX164 DYB164 DOF164 DEJ164 CUN164 CKR164 CAV164 BQZ164 BHD164 AXH164 ANL164 ADP164 TT164 JX164 TF164 WVV164 WLZ164 WCD164 VSH164 VIL164 UYP164 UOT164 UEX164 TVB164 TLF164 TBJ164 SRN164 SHR164 RXV164 RNZ164 RED164 QUH164 QKL164 QAP164 PQT164 PGX164 OXB164 ONF164 ODJ164 NTN164 NJR164 MZV164 MPZ164 MGD164 LWH164 LML164 LCP164 KST164 KIX164 JZB164 JPF164 JFJ164 IVN164 ILR164 IBV164 HRZ164 HID164 GYH164 GOL164 GEP164 FUT164 FKX164 FBB164 ERF164 EHJ164 DXN164 DNR164 DDV164 CTZ164 CKD164 CAH164 BQL164 BGP164 AWT164 AMX164 ADB164 AMX167 AMX169 AWT167 AWT169 BGP167 BGP169 BQL167 BQL169 CAH167 CAH169 CKD167 CKD169 CTZ167 CTZ169 DDV167 DDV169 DNR167 DNR169 DXN167 DXN169 EHJ167 EHJ169 ERF167 ERF169 FBB167 FBB169 FKX167 FKX169 FUT167 FUT169 GEP167 GEP169 GOL167 GOL169 GYH167 GYH169 HID167 HID169 HRZ167 HRZ169 IBV167 IBV169 ILR167 ILR169 IVN167 IVN169 JFJ167 JFJ169 JPF167 JPF169 JZB167 JZB169 KIX167 KIX169 KST167 KST169 LCP167 LCP169 LML167 LML169 LWH167 LWH169 MGD167 MGD169 MPZ167 MPZ169 MZV167 MZV169 NJR167 NJR169 NTN167 NTN169 ODJ167 ODJ169 ONF167 ONF169 OXB167 OXB169 PGX167 PGX169 PQT167 PQT169 QAP167 QAP169 QKL167 QKL169 QUH167 QUH169 RED167 RED169 RNZ167 RNZ169 RXV167 RXV169 SHR167 SHR169 SRN167 SRN169 TBJ167 TBJ169 TLF167 TLF169 TVB167 TVB169 UEX167 UEX169 UOT167 UOT169 UYP167 UYP169 VIL167 VIL169 VSH167 VSH169 WCD167 WCD169 WLZ167 WLZ169 WVV167 WVV169 AB152:AB169 ADB167 ADB169 TF167 TF169 JX167 JX169 TT167 TT169 ADP167 ADP169 ANL167 ANL169 AXH167 AXH169 BHD167 BHD169 BQZ167 BQZ169 CAV167 CAV169 CKR167 CKR169 CUN167 CUN169 DEJ167 DEJ169 DOF167 DOF169 DYB167 DYB169 EHX167 EHX169 ERT167 ERT169 FBP167 FBP169 FLL167 FLL169 FVH167 FVH169 GFD167 GFD169 GOZ167 GOZ169 GYV167 GYV169 HIR167 HIR169 HSN167 HSN169 ICJ167 ICJ169 IMF167 IMF169 IWB167 IWB169 JFX167 JFX169 JPT167 JPT169 JZP167 JZP169 KJL167 KJL169 KTH167 KTH169 LDD167 LDD169 LMZ167 LMZ169 LWV167 LWV169 MGR167 MGR169 MQN167 MQN169 NAJ167 NAJ169 NKF167 NKF169 NUB167 NUB169 ODX167 ODX169 ONT167 ONT169 OXP167 OXP169 PHL167 PHL169 PRH167 PRH169 QBD167 QBD169 QKZ167 QKZ169 QUV167 QUV169 RER167 RER169 RON167 RON169 RYJ167 RYJ169 SIF167 SIF169 SSB167 SSB169 TBX167 TBX169 TLT167 TLT169 TVP167 TVP169 UFL167 UFL169 UPH167 UPH169 UZD167 UZD169 VIZ167 VIZ169 VSV167 VSV169 WCR167 WCR169 WMN167 WMN169 JJ167 JJ169 WWJ167 WWJ169 N147:N169 Y168 P196 AWP224:AWR227 Y263:Z270 Y248:Y250 M252:N253 M251 AB254:AB256 Y229:AA229 N229 AU76 AMW76:AMY76 AWS76:AWU76 BGO76:BGQ76 BQK76:BQM76 CAG76:CAI76 CKC76:CKE76 CTY76:CUA76 DDU76:DDW76 DNQ76:DNS76 DXM76:DXO76 EHI76:EHK76 ERE76:ERG76 FBA76:FBC76 FKW76:FKY76 FUS76:FUU76 GEO76:GEQ76 GOK76:GOM76 GYG76:GYI76 HIC76:HIE76 HRY76:HSA76 IBU76:IBW76 ILQ76:ILS76 IVM76:IVO76 JFI76:JFK76 JPE76:JPG76 JZA76:JZC76 KIW76:KIY76 KSS76:KSU76 LCO76:LCQ76 LMK76:LMM76 LWG76:LWI76 MGC76:MGE76 MPY76:MQA76 MZU76:MZW76 NJQ76:NJS76 NTM76:NTO76 ODI76:ODK76 ONE76:ONG76 OXA76:OXC76 PGW76:PGY76 PQS76:PQU76 QAO76:QAQ76 QKK76:QKM76 QUG76:QUI76 REC76:REE76 RNY76:ROA76 RXU76:RXW76 SHQ76:SHS76 SRM76:SRO76 TBI76:TBK76 TLE76:TLG76 TVA76:TVC76 UEW76:UEY76 UOS76:UOU76 UYO76:UYQ76 VIK76:VIM76 VSG76:VSI76 WCC76:WCE76 WLY76:WMA76 WVU76:WVW76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WBR76 WLN76 R76 AE76 WVJ76 JI76:JK76 TE76:TG76 ADA76:ADC76 AI76 AQ76 R36 AE36 AWT36:AWV36 JI40:JK40 AE40 R40 TE40:TG40 AMW40:AMY40 AWS40:AWU40 BGO40:BGQ40 BQK40:BQM40 CAG40:CAI40 CKC40:CKE40 CTY40:CUA40 DDU40:DDW40 DNQ40:DNS40 DXM40:DXO40 EHI40:EHK40 ERE40:ERG40 FBA40:FBC40 FKW40:FKY40 FUS40:FUU40 GEO40:GEQ40 GOK40:GOM40 GYG40:GYI40 HIC40:HIE40 HRY40:HSA40 IBU40:IBW40 ILQ40:ILS40 IVM40:IVO40 JFI40:JFK40 JPE40:JPG40 JZA40:JZC40 KIW40:KIY40 KSS40:KSU40 LCO40:LCQ40 LMK40:LMM40 LWG40:LWI40 MGC40:MGE40 MPY40:MQA40 MZU40:MZW40 NJQ40:NJS40 NTM40:NTO40 ODI40:ODK40 ONE40:ONG40 OXA40:OXC40 PGW40:PGY40 PQS40:PQU40 QAO40:QAQ40 QKK40:QKM40 QUG40:QUI40 REC40:REE40 RNY40:ROA40 RXU40:RXW40 SHQ40:SHS40 SRM40:SRO40 TBI40:TBK40 TLE40:TLG40 TVA40:TVC40 UEW40:UEY40 UOS40:UOU40 UYO40:UYQ40 VIK40:VIM40 VSG40:VSI40 WCC40:WCE40 WLY40:WMA40 WVU40:WVW40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AE45 R45 N254:N268 P234:P243 VHZ236:VHZ243 UYD236:UYD243 UOH236:UOH243 UEL236:UEL243 TUP236:TUP243 TKT236:TKT243 TAX236:TAX243 SRB236:SRB243 SHF236:SHF243 RXJ236:RXJ243 RNN236:RNN243 RDR236:RDR243 QTV236:QTV243 QJZ236:QJZ243 QAD236:QAD243 PQH236:PQH243 PGL236:PGL243 OWP236:OWP243 OMT236:OMT243 OCX236:OCX243 NTB236:NTB243 NJF236:NJF243 MZJ236:MZJ243 MPN236:MPN243 MFR236:MFR243 LVV236:LVV243 LLZ236:LLZ243 LCD236:LCD243 KSH236:KSH243 KIL236:KIL243 JYP236:JYP243 JOT236:JOT243 JEX236:JEX243 IVB236:IVB243 ILF236:ILF243 IBJ236:IBJ243 HRN236:HRN243 HHR236:HHR243 GXV236:GXV243 GNZ236:GNZ243 GED236:GED243 FUH236:FUH243 FKL236:FKL243 FAP236:FAP243 EQT236:EQT243 EGX236:EGX243 DXB236:DXB243 DNF236:DNF243 DDJ236:DDJ243 CTN236:CTN243 CJR236:CJR243 BZV236:BZV243 BPZ236:BPZ243 BGD236:BGD243 AWH236:AWH243 AML236:AML243 ACP236:ACP243 ST236:ST243 IX236:IX243 WVU236:WVW243 WLY236:WMA243 WCC236:WCE243 VSG236:VSI243 VIK236:VIM243 UYO236:UYQ243 UOS236:UOU243 UEW236:UEY243 TVA236:TVC243 TLE236:TLG243 TBI236:TBK243 SRM236:SRO243 SHQ236:SHS243 RXU236:RXW243 RNY236:ROA243 REC236:REE243 QUG236:QUI243 QKK236:QKM243 QAO236:QAQ243 PQS236:PQU243 PGW236:PGY243 OXA236:OXC243 ONE236:ONG243 ODI236:ODK243 NTM236:NTO243 NJQ236:NJS243 MZU236:MZW243 MPY236:MQA243 MGC236:MGE243 LWG236:LWI243 LMK236:LMM243 LCO236:LCQ243 KSS236:KSU243 KIW236:KIY243 JZA236:JZC243 JPE236:JPG243 JFI236:JFK243 IVM236:IVO243 ILQ236:ILS243 IBU236:IBW243 HRY236:HSA243 HIC236:HIE243 GYG236:GYI243 GOK236:GOM243 GEO236:GEQ243 FUS236:FUU243 FKW236:FKY243 FBA236:FBC243 ERE236:ERG243 EHI236:EHK243 DXM236:DXO243 DNQ236:DNS243 DDU236:DDW243 CTY236:CUA243 CKC236:CKE243 CAG236:CAI243 BQK236:BQM243 BGO236:BGQ243 AWS236:AWU243 AMW236:AMY243 ADA236:ADC243 TE236:TG243 JI236:JK243 WVJ236:WVJ243 WLN236:WLN243 WBR236:WBR243 VRV236:VRV243 T234:T243 Y230:Y246 N244:N251 BGL224:BGN227 BQH224:BQJ227 CAD224:CAF227 CJZ224:CKB227 CTV224:CTX227 DDR224:DDT227 DNN224:DNP227 DXJ224:DXL227 EHF224:EHH227 ERB224:ERD227 FAX224:FAZ227 FKT224:FKV227 FUP224:FUR227 GEL224:GEN227 GOH224:GOJ227 GYD224:GYF227 HHZ224:HIB227 HRV224:HRX227 IBR224:IBT227 ILN224:ILP227 IVJ224:IVL227 JFF224:JFH227 JPB224:JPD227 JYX224:JYZ227 KIT224:KIV227 KSP224:KSR227 LCL224:LCN227 LMH224:LMJ227 LWD224:LWF227 MFZ224:MGB227 MPV224:MPX227 MZR224:MZT227 NJN224:NJP227 NTJ224:NTL227 ODF224:ODH227 ONB224:OND227 OWX224:OWZ227 PGT224:PGV227 PQP224:PQR227 QAL224:QAN227 QKH224:QKJ227 QUD224:QUF227 RDZ224:REB227 RNV224:RNX227 RXR224:RXT227 SHN224:SHP227 SRJ224:SRL227 TBF224:TBH227 TLB224:TLD227 TUX224:TUZ227 UET224:UEV227 UOP224:UOR227 UYL224:UYN227 VIH224:VIJ227 VSD224:VSF227 WBZ224:WCB227 WLV224:WLX227 WVR224:WVT227 IU224:IU227 SQ224:SQ227 ACM224:ACM227 AMI224:AMI227 AWE224:AWE227 BGA224:BGA227 BPW224:BPW227 BZS224:BZS227 CJO224:CJO227 CTK224:CTK227 DDG224:DDG227 DNC224:DNC227 DWY224:DWY227 EGU224:EGU227 EQQ224:EQQ227 FAM224:FAM227 FKI224:FKI227 FUE224:FUE227 GEA224:GEA227 GNW224:GNW227 GXS224:GXS227 HHO224:HHO227 HRK224:HRK227 IBG224:IBG227 ILC224:ILC227 IUY224:IUY227 JEU224:JEU227 JOQ224:JOQ227 JYM224:JYM227 KII224:KII227 KSE224:KSE227 LCA224:LCA227 LLW224:LLW227 LVS224:LVS227 MFO224:MFO227 MPK224:MPK227 MZG224:MZG227 NJC224:NJC227 NSY224:NSY227 OCU224:OCU227 OMQ224:OMQ227 OWM224:OWM227 PGI224:PGI227 PQE224:PQE227 QAA224:QAA227 QJW224:QJW227 QTS224:QTS227 RDO224:RDO227 RNK224:RNK227 RXG224:RXG227 SHC224:SHC227 SQY224:SQY227 TAU224:TAU227 TKQ224:TKQ227 TUM224:TUM227 UEI224:UEI227 UOE224:UOE227 UYA224:UYA227 VHW224:VHW227 VRS224:VRS227 WBO224:WBO227 WLK224:WLK227 WVG224:WVG227 JF224:JH227 TB224:TD227 ACX224:ACZ227 AMT224:AMV227 N271 JJ271</xm:sqref>
        </x14:dataValidation>
        <x14:dataValidation type="custom" allowBlank="1" showInputMessage="1" showErrorMessage="1">
          <x14:formula1>
            <xm:f>AD9*AE9</xm:f>
          </x14:formula1>
          <xm:sqref>AN65543 KK65543 UG65543 AEC65543 ANY65543 AXU65543 BHQ65543 BRM65543 CBI65543 CLE65543 CVA65543 DEW65543 DOS65543 DYO65543 EIK65543 ESG65543 FCC65543 FLY65543 FVU65543 GFQ65543 GPM65543 GZI65543 HJE65543 HTA65543 ICW65543 IMS65543 IWO65543 JGK65543 JQG65543 KAC65543 KJY65543 KTU65543 LDQ65543 LNM65543 LXI65543 MHE65543 MRA65543 NAW65543 NKS65543 NUO65543 OEK65543 OOG65543 OYC65543 PHY65543 PRU65543 QBQ65543 QLM65543 QVI65543 RFE65543 RPA65543 RYW65543 SIS65543 SSO65543 TCK65543 TMG65543 TWC65543 UFY65543 UPU65543 UZQ65543 VJM65543 VTI65543 WDE65543 WNA65543 WWW65543 AN131079 KK131079 UG131079 AEC131079 ANY131079 AXU131079 BHQ131079 BRM131079 CBI131079 CLE131079 CVA131079 DEW131079 DOS131079 DYO131079 EIK131079 ESG131079 FCC131079 FLY131079 FVU131079 GFQ131079 GPM131079 GZI131079 HJE131079 HTA131079 ICW131079 IMS131079 IWO131079 JGK131079 JQG131079 KAC131079 KJY131079 KTU131079 LDQ131079 LNM131079 LXI131079 MHE131079 MRA131079 NAW131079 NKS131079 NUO131079 OEK131079 OOG131079 OYC131079 PHY131079 PRU131079 QBQ131079 QLM131079 QVI131079 RFE131079 RPA131079 RYW131079 SIS131079 SSO131079 TCK131079 TMG131079 TWC131079 UFY131079 UPU131079 UZQ131079 VJM131079 VTI131079 WDE131079 WNA131079 WWW131079 AN196615 KK196615 UG196615 AEC196615 ANY196615 AXU196615 BHQ196615 BRM196615 CBI196615 CLE196615 CVA196615 DEW196615 DOS196615 DYO196615 EIK196615 ESG196615 FCC196615 FLY196615 FVU196615 GFQ196615 GPM196615 GZI196615 HJE196615 HTA196615 ICW196615 IMS196615 IWO196615 JGK196615 JQG196615 KAC196615 KJY196615 KTU196615 LDQ196615 LNM196615 LXI196615 MHE196615 MRA196615 NAW196615 NKS196615 NUO196615 OEK196615 OOG196615 OYC196615 PHY196615 PRU196615 QBQ196615 QLM196615 QVI196615 RFE196615 RPA196615 RYW196615 SIS196615 SSO196615 TCK196615 TMG196615 TWC196615 UFY196615 UPU196615 UZQ196615 VJM196615 VTI196615 WDE196615 WNA196615 WWW196615 AN262151 KK262151 UG262151 AEC262151 ANY262151 AXU262151 BHQ262151 BRM262151 CBI262151 CLE262151 CVA262151 DEW262151 DOS262151 DYO262151 EIK262151 ESG262151 FCC262151 FLY262151 FVU262151 GFQ262151 GPM262151 GZI262151 HJE262151 HTA262151 ICW262151 IMS262151 IWO262151 JGK262151 JQG262151 KAC262151 KJY262151 KTU262151 LDQ262151 LNM262151 LXI262151 MHE262151 MRA262151 NAW262151 NKS262151 NUO262151 OEK262151 OOG262151 OYC262151 PHY262151 PRU262151 QBQ262151 QLM262151 QVI262151 RFE262151 RPA262151 RYW262151 SIS262151 SSO262151 TCK262151 TMG262151 TWC262151 UFY262151 UPU262151 UZQ262151 VJM262151 VTI262151 WDE262151 WNA262151 WWW262151 AN327687 KK327687 UG327687 AEC327687 ANY327687 AXU327687 BHQ327687 BRM327687 CBI327687 CLE327687 CVA327687 DEW327687 DOS327687 DYO327687 EIK327687 ESG327687 FCC327687 FLY327687 FVU327687 GFQ327687 GPM327687 GZI327687 HJE327687 HTA327687 ICW327687 IMS327687 IWO327687 JGK327687 JQG327687 KAC327687 KJY327687 KTU327687 LDQ327687 LNM327687 LXI327687 MHE327687 MRA327687 NAW327687 NKS327687 NUO327687 OEK327687 OOG327687 OYC327687 PHY327687 PRU327687 QBQ327687 QLM327687 QVI327687 RFE327687 RPA327687 RYW327687 SIS327687 SSO327687 TCK327687 TMG327687 TWC327687 UFY327687 UPU327687 UZQ327687 VJM327687 VTI327687 WDE327687 WNA327687 WWW327687 AN393223 KK393223 UG393223 AEC393223 ANY393223 AXU393223 BHQ393223 BRM393223 CBI393223 CLE393223 CVA393223 DEW393223 DOS393223 DYO393223 EIK393223 ESG393223 FCC393223 FLY393223 FVU393223 GFQ393223 GPM393223 GZI393223 HJE393223 HTA393223 ICW393223 IMS393223 IWO393223 JGK393223 JQG393223 KAC393223 KJY393223 KTU393223 LDQ393223 LNM393223 LXI393223 MHE393223 MRA393223 NAW393223 NKS393223 NUO393223 OEK393223 OOG393223 OYC393223 PHY393223 PRU393223 QBQ393223 QLM393223 QVI393223 RFE393223 RPA393223 RYW393223 SIS393223 SSO393223 TCK393223 TMG393223 TWC393223 UFY393223 UPU393223 UZQ393223 VJM393223 VTI393223 WDE393223 WNA393223 WWW393223 AN458759 KK458759 UG458759 AEC458759 ANY458759 AXU458759 BHQ458759 BRM458759 CBI458759 CLE458759 CVA458759 DEW458759 DOS458759 DYO458759 EIK458759 ESG458759 FCC458759 FLY458759 FVU458759 GFQ458759 GPM458759 GZI458759 HJE458759 HTA458759 ICW458759 IMS458759 IWO458759 JGK458759 JQG458759 KAC458759 KJY458759 KTU458759 LDQ458759 LNM458759 LXI458759 MHE458759 MRA458759 NAW458759 NKS458759 NUO458759 OEK458759 OOG458759 OYC458759 PHY458759 PRU458759 QBQ458759 QLM458759 QVI458759 RFE458759 RPA458759 RYW458759 SIS458759 SSO458759 TCK458759 TMG458759 TWC458759 UFY458759 UPU458759 UZQ458759 VJM458759 VTI458759 WDE458759 WNA458759 WWW458759 AN524295 KK524295 UG524295 AEC524295 ANY524295 AXU524295 BHQ524295 BRM524295 CBI524295 CLE524295 CVA524295 DEW524295 DOS524295 DYO524295 EIK524295 ESG524295 FCC524295 FLY524295 FVU524295 GFQ524295 GPM524295 GZI524295 HJE524295 HTA524295 ICW524295 IMS524295 IWO524295 JGK524295 JQG524295 KAC524295 KJY524295 KTU524295 LDQ524295 LNM524295 LXI524295 MHE524295 MRA524295 NAW524295 NKS524295 NUO524295 OEK524295 OOG524295 OYC524295 PHY524295 PRU524295 QBQ524295 QLM524295 QVI524295 RFE524295 RPA524295 RYW524295 SIS524295 SSO524295 TCK524295 TMG524295 TWC524295 UFY524295 UPU524295 UZQ524295 VJM524295 VTI524295 WDE524295 WNA524295 WWW524295 AN589831 KK589831 UG589831 AEC589831 ANY589831 AXU589831 BHQ589831 BRM589831 CBI589831 CLE589831 CVA589831 DEW589831 DOS589831 DYO589831 EIK589831 ESG589831 FCC589831 FLY589831 FVU589831 GFQ589831 GPM589831 GZI589831 HJE589831 HTA589831 ICW589831 IMS589831 IWO589831 JGK589831 JQG589831 KAC589831 KJY589831 KTU589831 LDQ589831 LNM589831 LXI589831 MHE589831 MRA589831 NAW589831 NKS589831 NUO589831 OEK589831 OOG589831 OYC589831 PHY589831 PRU589831 QBQ589831 QLM589831 QVI589831 RFE589831 RPA589831 RYW589831 SIS589831 SSO589831 TCK589831 TMG589831 TWC589831 UFY589831 UPU589831 UZQ589831 VJM589831 VTI589831 WDE589831 WNA589831 WWW589831 AN655367 KK655367 UG655367 AEC655367 ANY655367 AXU655367 BHQ655367 BRM655367 CBI655367 CLE655367 CVA655367 DEW655367 DOS655367 DYO655367 EIK655367 ESG655367 FCC655367 FLY655367 FVU655367 GFQ655367 GPM655367 GZI655367 HJE655367 HTA655367 ICW655367 IMS655367 IWO655367 JGK655367 JQG655367 KAC655367 KJY655367 KTU655367 LDQ655367 LNM655367 LXI655367 MHE655367 MRA655367 NAW655367 NKS655367 NUO655367 OEK655367 OOG655367 OYC655367 PHY655367 PRU655367 QBQ655367 QLM655367 QVI655367 RFE655367 RPA655367 RYW655367 SIS655367 SSO655367 TCK655367 TMG655367 TWC655367 UFY655367 UPU655367 UZQ655367 VJM655367 VTI655367 WDE655367 WNA655367 WWW655367 AN720903 KK720903 UG720903 AEC720903 ANY720903 AXU720903 BHQ720903 BRM720903 CBI720903 CLE720903 CVA720903 DEW720903 DOS720903 DYO720903 EIK720903 ESG720903 FCC720903 FLY720903 FVU720903 GFQ720903 GPM720903 GZI720903 HJE720903 HTA720903 ICW720903 IMS720903 IWO720903 JGK720903 JQG720903 KAC720903 KJY720903 KTU720903 LDQ720903 LNM720903 LXI720903 MHE720903 MRA720903 NAW720903 NKS720903 NUO720903 OEK720903 OOG720903 OYC720903 PHY720903 PRU720903 QBQ720903 QLM720903 QVI720903 RFE720903 RPA720903 RYW720903 SIS720903 SSO720903 TCK720903 TMG720903 TWC720903 UFY720903 UPU720903 UZQ720903 VJM720903 VTI720903 WDE720903 WNA720903 WWW720903 AN786439 KK786439 UG786439 AEC786439 ANY786439 AXU786439 BHQ786439 BRM786439 CBI786439 CLE786439 CVA786439 DEW786439 DOS786439 DYO786439 EIK786439 ESG786439 FCC786439 FLY786439 FVU786439 GFQ786439 GPM786439 GZI786439 HJE786439 HTA786439 ICW786439 IMS786439 IWO786439 JGK786439 JQG786439 KAC786439 KJY786439 KTU786439 LDQ786439 LNM786439 LXI786439 MHE786439 MRA786439 NAW786439 NKS786439 NUO786439 OEK786439 OOG786439 OYC786439 PHY786439 PRU786439 QBQ786439 QLM786439 QVI786439 RFE786439 RPA786439 RYW786439 SIS786439 SSO786439 TCK786439 TMG786439 TWC786439 UFY786439 UPU786439 UZQ786439 VJM786439 VTI786439 WDE786439 WNA786439 WWW786439 AN851975 KK851975 UG851975 AEC851975 ANY851975 AXU851975 BHQ851975 BRM851975 CBI851975 CLE851975 CVA851975 DEW851975 DOS851975 DYO851975 EIK851975 ESG851975 FCC851975 FLY851975 FVU851975 GFQ851975 GPM851975 GZI851975 HJE851975 HTA851975 ICW851975 IMS851975 IWO851975 JGK851975 JQG851975 KAC851975 KJY851975 KTU851975 LDQ851975 LNM851975 LXI851975 MHE851975 MRA851975 NAW851975 NKS851975 NUO851975 OEK851975 OOG851975 OYC851975 PHY851975 PRU851975 QBQ851975 QLM851975 QVI851975 RFE851975 RPA851975 RYW851975 SIS851975 SSO851975 TCK851975 TMG851975 TWC851975 UFY851975 UPU851975 UZQ851975 VJM851975 VTI851975 WDE851975 WNA851975 WWW851975 AN917511 KK917511 UG917511 AEC917511 ANY917511 AXU917511 BHQ917511 BRM917511 CBI917511 CLE917511 CVA917511 DEW917511 DOS917511 DYO917511 EIK917511 ESG917511 FCC917511 FLY917511 FVU917511 GFQ917511 GPM917511 GZI917511 HJE917511 HTA917511 ICW917511 IMS917511 IWO917511 JGK917511 JQG917511 KAC917511 KJY917511 KTU917511 LDQ917511 LNM917511 LXI917511 MHE917511 MRA917511 NAW917511 NKS917511 NUO917511 OEK917511 OOG917511 OYC917511 PHY917511 PRU917511 QBQ917511 QLM917511 QVI917511 RFE917511 RPA917511 RYW917511 SIS917511 SSO917511 TCK917511 TMG917511 TWC917511 UFY917511 UPU917511 UZQ917511 VJM917511 VTI917511 WDE917511 WNA917511 WWW917511 AN983047 KK983047 UG983047 AEC983047 ANY983047 AXU983047 BHQ983047 BRM983047 CBI983047 CLE983047 CVA983047 DEW983047 DOS983047 DYO983047 EIK983047 ESG983047 FCC983047 FLY983047 FVU983047 GFQ983047 GPM983047 GZI983047 HJE983047 HTA983047 ICW983047 IMS983047 IWO983047 JGK983047 JQG983047 KAC983047 KJY983047 KTU983047 LDQ983047 LNM983047 LXI983047 MHE983047 MRA983047 NAW983047 NKS983047 NUO983047 OEK983047 OOG983047 OYC983047 PHY983047 PRU983047 QBQ983047 QLM983047 QVI983047 RFE983047 RPA983047 RYW983047 SIS983047 SSO983047 TCK983047 TMG983047 TWC983047 UFY983047 UPU983047 UZQ983047 VJM983047 VTI983047 WDE983047 WNA983047 WWW983047 JZ65541:JZ65543 TV65541:TV65543 ADR65541:ADR65543 ANN65541:ANN65543 AXJ65541:AXJ65543 BHF65541:BHF65543 BRB65541:BRB65543 CAX65541:CAX65543 CKT65541:CKT65543 CUP65541:CUP65543 DEL65541:DEL65543 DOH65541:DOH65543 DYD65541:DYD65543 EHZ65541:EHZ65543 ERV65541:ERV65543 FBR65541:FBR65543 FLN65541:FLN65543 FVJ65541:FVJ65543 GFF65541:GFF65543 GPB65541:GPB65543 GYX65541:GYX65543 HIT65541:HIT65543 HSP65541:HSP65543 ICL65541:ICL65543 IMH65541:IMH65543 IWD65541:IWD65543 JFZ65541:JFZ65543 JPV65541:JPV65543 JZR65541:JZR65543 KJN65541:KJN65543 KTJ65541:KTJ65543 LDF65541:LDF65543 LNB65541:LNB65543 LWX65541:LWX65543 MGT65541:MGT65543 MQP65541:MQP65543 NAL65541:NAL65543 NKH65541:NKH65543 NUD65541:NUD65543 ODZ65541:ODZ65543 ONV65541:ONV65543 OXR65541:OXR65543 PHN65541:PHN65543 PRJ65541:PRJ65543 QBF65541:QBF65543 QLB65541:QLB65543 QUX65541:QUX65543 RET65541:RET65543 ROP65541:ROP65543 RYL65541:RYL65543 SIH65541:SIH65543 SSD65541:SSD65543 TBZ65541:TBZ65543 TLV65541:TLV65543 TVR65541:TVR65543 UFN65541:UFN65543 UPJ65541:UPJ65543 UZF65541:UZF65543 VJB65541:VJB65543 VSX65541:VSX65543 WCT65541:WCT65543 WMP65541:WMP65543 WWL65541:WWL65543 JZ131077:JZ131079 TV131077:TV131079 ADR131077:ADR131079 ANN131077:ANN131079 AXJ131077:AXJ131079 BHF131077:BHF131079 BRB131077:BRB131079 CAX131077:CAX131079 CKT131077:CKT131079 CUP131077:CUP131079 DEL131077:DEL131079 DOH131077:DOH131079 DYD131077:DYD131079 EHZ131077:EHZ131079 ERV131077:ERV131079 FBR131077:FBR131079 FLN131077:FLN131079 FVJ131077:FVJ131079 GFF131077:GFF131079 GPB131077:GPB131079 GYX131077:GYX131079 HIT131077:HIT131079 HSP131077:HSP131079 ICL131077:ICL131079 IMH131077:IMH131079 IWD131077:IWD131079 JFZ131077:JFZ131079 JPV131077:JPV131079 JZR131077:JZR131079 KJN131077:KJN131079 KTJ131077:KTJ131079 LDF131077:LDF131079 LNB131077:LNB131079 LWX131077:LWX131079 MGT131077:MGT131079 MQP131077:MQP131079 NAL131077:NAL131079 NKH131077:NKH131079 NUD131077:NUD131079 ODZ131077:ODZ131079 ONV131077:ONV131079 OXR131077:OXR131079 PHN131077:PHN131079 PRJ131077:PRJ131079 QBF131077:QBF131079 QLB131077:QLB131079 QUX131077:QUX131079 RET131077:RET131079 ROP131077:ROP131079 RYL131077:RYL131079 SIH131077:SIH131079 SSD131077:SSD131079 TBZ131077:TBZ131079 TLV131077:TLV131079 TVR131077:TVR131079 UFN131077:UFN131079 UPJ131077:UPJ131079 UZF131077:UZF131079 VJB131077:VJB131079 VSX131077:VSX131079 WCT131077:WCT131079 WMP131077:WMP131079 WWL131077:WWL131079 JZ196613:JZ196615 TV196613:TV196615 ADR196613:ADR196615 ANN196613:ANN196615 AXJ196613:AXJ196615 BHF196613:BHF196615 BRB196613:BRB196615 CAX196613:CAX196615 CKT196613:CKT196615 CUP196613:CUP196615 DEL196613:DEL196615 DOH196613:DOH196615 DYD196613:DYD196615 EHZ196613:EHZ196615 ERV196613:ERV196615 FBR196613:FBR196615 FLN196613:FLN196615 FVJ196613:FVJ196615 GFF196613:GFF196615 GPB196613:GPB196615 GYX196613:GYX196615 HIT196613:HIT196615 HSP196613:HSP196615 ICL196613:ICL196615 IMH196613:IMH196615 IWD196613:IWD196615 JFZ196613:JFZ196615 JPV196613:JPV196615 JZR196613:JZR196615 KJN196613:KJN196615 KTJ196613:KTJ196615 LDF196613:LDF196615 LNB196613:LNB196615 LWX196613:LWX196615 MGT196613:MGT196615 MQP196613:MQP196615 NAL196613:NAL196615 NKH196613:NKH196615 NUD196613:NUD196615 ODZ196613:ODZ196615 ONV196613:ONV196615 OXR196613:OXR196615 PHN196613:PHN196615 PRJ196613:PRJ196615 QBF196613:QBF196615 QLB196613:QLB196615 QUX196613:QUX196615 RET196613:RET196615 ROP196613:ROP196615 RYL196613:RYL196615 SIH196613:SIH196615 SSD196613:SSD196615 TBZ196613:TBZ196615 TLV196613:TLV196615 TVR196613:TVR196615 UFN196613:UFN196615 UPJ196613:UPJ196615 UZF196613:UZF196615 VJB196613:VJB196615 VSX196613:VSX196615 WCT196613:WCT196615 WMP196613:WMP196615 WWL196613:WWL196615 JZ262149:JZ262151 TV262149:TV262151 ADR262149:ADR262151 ANN262149:ANN262151 AXJ262149:AXJ262151 BHF262149:BHF262151 BRB262149:BRB262151 CAX262149:CAX262151 CKT262149:CKT262151 CUP262149:CUP262151 DEL262149:DEL262151 DOH262149:DOH262151 DYD262149:DYD262151 EHZ262149:EHZ262151 ERV262149:ERV262151 FBR262149:FBR262151 FLN262149:FLN262151 FVJ262149:FVJ262151 GFF262149:GFF262151 GPB262149:GPB262151 GYX262149:GYX262151 HIT262149:HIT262151 HSP262149:HSP262151 ICL262149:ICL262151 IMH262149:IMH262151 IWD262149:IWD262151 JFZ262149:JFZ262151 JPV262149:JPV262151 JZR262149:JZR262151 KJN262149:KJN262151 KTJ262149:KTJ262151 LDF262149:LDF262151 LNB262149:LNB262151 LWX262149:LWX262151 MGT262149:MGT262151 MQP262149:MQP262151 NAL262149:NAL262151 NKH262149:NKH262151 NUD262149:NUD262151 ODZ262149:ODZ262151 ONV262149:ONV262151 OXR262149:OXR262151 PHN262149:PHN262151 PRJ262149:PRJ262151 QBF262149:QBF262151 QLB262149:QLB262151 QUX262149:QUX262151 RET262149:RET262151 ROP262149:ROP262151 RYL262149:RYL262151 SIH262149:SIH262151 SSD262149:SSD262151 TBZ262149:TBZ262151 TLV262149:TLV262151 TVR262149:TVR262151 UFN262149:UFN262151 UPJ262149:UPJ262151 UZF262149:UZF262151 VJB262149:VJB262151 VSX262149:VSX262151 WCT262149:WCT262151 WMP262149:WMP262151 WWL262149:WWL262151 JZ327685:JZ327687 TV327685:TV327687 ADR327685:ADR327687 ANN327685:ANN327687 AXJ327685:AXJ327687 BHF327685:BHF327687 BRB327685:BRB327687 CAX327685:CAX327687 CKT327685:CKT327687 CUP327685:CUP327687 DEL327685:DEL327687 DOH327685:DOH327687 DYD327685:DYD327687 EHZ327685:EHZ327687 ERV327685:ERV327687 FBR327685:FBR327687 FLN327685:FLN327687 FVJ327685:FVJ327687 GFF327685:GFF327687 GPB327685:GPB327687 GYX327685:GYX327687 HIT327685:HIT327687 HSP327685:HSP327687 ICL327685:ICL327687 IMH327685:IMH327687 IWD327685:IWD327687 JFZ327685:JFZ327687 JPV327685:JPV327687 JZR327685:JZR327687 KJN327685:KJN327687 KTJ327685:KTJ327687 LDF327685:LDF327687 LNB327685:LNB327687 LWX327685:LWX327687 MGT327685:MGT327687 MQP327685:MQP327687 NAL327685:NAL327687 NKH327685:NKH327687 NUD327685:NUD327687 ODZ327685:ODZ327687 ONV327685:ONV327687 OXR327685:OXR327687 PHN327685:PHN327687 PRJ327685:PRJ327687 QBF327685:QBF327687 QLB327685:QLB327687 QUX327685:QUX327687 RET327685:RET327687 ROP327685:ROP327687 RYL327685:RYL327687 SIH327685:SIH327687 SSD327685:SSD327687 TBZ327685:TBZ327687 TLV327685:TLV327687 TVR327685:TVR327687 UFN327685:UFN327687 UPJ327685:UPJ327687 UZF327685:UZF327687 VJB327685:VJB327687 VSX327685:VSX327687 WCT327685:WCT327687 WMP327685:WMP327687 WWL327685:WWL327687 JZ393221:JZ393223 TV393221:TV393223 ADR393221:ADR393223 ANN393221:ANN393223 AXJ393221:AXJ393223 BHF393221:BHF393223 BRB393221:BRB393223 CAX393221:CAX393223 CKT393221:CKT393223 CUP393221:CUP393223 DEL393221:DEL393223 DOH393221:DOH393223 DYD393221:DYD393223 EHZ393221:EHZ393223 ERV393221:ERV393223 FBR393221:FBR393223 FLN393221:FLN393223 FVJ393221:FVJ393223 GFF393221:GFF393223 GPB393221:GPB393223 GYX393221:GYX393223 HIT393221:HIT393223 HSP393221:HSP393223 ICL393221:ICL393223 IMH393221:IMH393223 IWD393221:IWD393223 JFZ393221:JFZ393223 JPV393221:JPV393223 JZR393221:JZR393223 KJN393221:KJN393223 KTJ393221:KTJ393223 LDF393221:LDF393223 LNB393221:LNB393223 LWX393221:LWX393223 MGT393221:MGT393223 MQP393221:MQP393223 NAL393221:NAL393223 NKH393221:NKH393223 NUD393221:NUD393223 ODZ393221:ODZ393223 ONV393221:ONV393223 OXR393221:OXR393223 PHN393221:PHN393223 PRJ393221:PRJ393223 QBF393221:QBF393223 QLB393221:QLB393223 QUX393221:QUX393223 RET393221:RET393223 ROP393221:ROP393223 RYL393221:RYL393223 SIH393221:SIH393223 SSD393221:SSD393223 TBZ393221:TBZ393223 TLV393221:TLV393223 TVR393221:TVR393223 UFN393221:UFN393223 UPJ393221:UPJ393223 UZF393221:UZF393223 VJB393221:VJB393223 VSX393221:VSX393223 WCT393221:WCT393223 WMP393221:WMP393223 WWL393221:WWL393223 JZ458757:JZ458759 TV458757:TV458759 ADR458757:ADR458759 ANN458757:ANN458759 AXJ458757:AXJ458759 BHF458757:BHF458759 BRB458757:BRB458759 CAX458757:CAX458759 CKT458757:CKT458759 CUP458757:CUP458759 DEL458757:DEL458759 DOH458757:DOH458759 DYD458757:DYD458759 EHZ458757:EHZ458759 ERV458757:ERV458759 FBR458757:FBR458759 FLN458757:FLN458759 FVJ458757:FVJ458759 GFF458757:GFF458759 GPB458757:GPB458759 GYX458757:GYX458759 HIT458757:HIT458759 HSP458757:HSP458759 ICL458757:ICL458759 IMH458757:IMH458759 IWD458757:IWD458759 JFZ458757:JFZ458759 JPV458757:JPV458759 JZR458757:JZR458759 KJN458757:KJN458759 KTJ458757:KTJ458759 LDF458757:LDF458759 LNB458757:LNB458759 LWX458757:LWX458759 MGT458757:MGT458759 MQP458757:MQP458759 NAL458757:NAL458759 NKH458757:NKH458759 NUD458757:NUD458759 ODZ458757:ODZ458759 ONV458757:ONV458759 OXR458757:OXR458759 PHN458757:PHN458759 PRJ458757:PRJ458759 QBF458757:QBF458759 QLB458757:QLB458759 QUX458757:QUX458759 RET458757:RET458759 ROP458757:ROP458759 RYL458757:RYL458759 SIH458757:SIH458759 SSD458757:SSD458759 TBZ458757:TBZ458759 TLV458757:TLV458759 TVR458757:TVR458759 UFN458757:UFN458759 UPJ458757:UPJ458759 UZF458757:UZF458759 VJB458757:VJB458759 VSX458757:VSX458759 WCT458757:WCT458759 WMP458757:WMP458759 WWL458757:WWL458759 JZ524293:JZ524295 TV524293:TV524295 ADR524293:ADR524295 ANN524293:ANN524295 AXJ524293:AXJ524295 BHF524293:BHF524295 BRB524293:BRB524295 CAX524293:CAX524295 CKT524293:CKT524295 CUP524293:CUP524295 DEL524293:DEL524295 DOH524293:DOH524295 DYD524293:DYD524295 EHZ524293:EHZ524295 ERV524293:ERV524295 FBR524293:FBR524295 FLN524293:FLN524295 FVJ524293:FVJ524295 GFF524293:GFF524295 GPB524293:GPB524295 GYX524293:GYX524295 HIT524293:HIT524295 HSP524293:HSP524295 ICL524293:ICL524295 IMH524293:IMH524295 IWD524293:IWD524295 JFZ524293:JFZ524295 JPV524293:JPV524295 JZR524293:JZR524295 KJN524293:KJN524295 KTJ524293:KTJ524295 LDF524293:LDF524295 LNB524293:LNB524295 LWX524293:LWX524295 MGT524293:MGT524295 MQP524293:MQP524295 NAL524293:NAL524295 NKH524293:NKH524295 NUD524293:NUD524295 ODZ524293:ODZ524295 ONV524293:ONV524295 OXR524293:OXR524295 PHN524293:PHN524295 PRJ524293:PRJ524295 QBF524293:QBF524295 QLB524293:QLB524295 QUX524293:QUX524295 RET524293:RET524295 ROP524293:ROP524295 RYL524293:RYL524295 SIH524293:SIH524295 SSD524293:SSD524295 TBZ524293:TBZ524295 TLV524293:TLV524295 TVR524293:TVR524295 UFN524293:UFN524295 UPJ524293:UPJ524295 UZF524293:UZF524295 VJB524293:VJB524295 VSX524293:VSX524295 WCT524293:WCT524295 WMP524293:WMP524295 WWL524293:WWL524295 JZ589829:JZ589831 TV589829:TV589831 ADR589829:ADR589831 ANN589829:ANN589831 AXJ589829:AXJ589831 BHF589829:BHF589831 BRB589829:BRB589831 CAX589829:CAX589831 CKT589829:CKT589831 CUP589829:CUP589831 DEL589829:DEL589831 DOH589829:DOH589831 DYD589829:DYD589831 EHZ589829:EHZ589831 ERV589829:ERV589831 FBR589829:FBR589831 FLN589829:FLN589831 FVJ589829:FVJ589831 GFF589829:GFF589831 GPB589829:GPB589831 GYX589829:GYX589831 HIT589829:HIT589831 HSP589829:HSP589831 ICL589829:ICL589831 IMH589829:IMH589831 IWD589829:IWD589831 JFZ589829:JFZ589831 JPV589829:JPV589831 JZR589829:JZR589831 KJN589829:KJN589831 KTJ589829:KTJ589831 LDF589829:LDF589831 LNB589829:LNB589831 LWX589829:LWX589831 MGT589829:MGT589831 MQP589829:MQP589831 NAL589829:NAL589831 NKH589829:NKH589831 NUD589829:NUD589831 ODZ589829:ODZ589831 ONV589829:ONV589831 OXR589829:OXR589831 PHN589829:PHN589831 PRJ589829:PRJ589831 QBF589829:QBF589831 QLB589829:QLB589831 QUX589829:QUX589831 RET589829:RET589831 ROP589829:ROP589831 RYL589829:RYL589831 SIH589829:SIH589831 SSD589829:SSD589831 TBZ589829:TBZ589831 TLV589829:TLV589831 TVR589829:TVR589831 UFN589829:UFN589831 UPJ589829:UPJ589831 UZF589829:UZF589831 VJB589829:VJB589831 VSX589829:VSX589831 WCT589829:WCT589831 WMP589829:WMP589831 WWL589829:WWL589831 JZ655365:JZ655367 TV655365:TV655367 ADR655365:ADR655367 ANN655365:ANN655367 AXJ655365:AXJ655367 BHF655365:BHF655367 BRB655365:BRB655367 CAX655365:CAX655367 CKT655365:CKT655367 CUP655365:CUP655367 DEL655365:DEL655367 DOH655365:DOH655367 DYD655365:DYD655367 EHZ655365:EHZ655367 ERV655365:ERV655367 FBR655365:FBR655367 FLN655365:FLN655367 FVJ655365:FVJ655367 GFF655365:GFF655367 GPB655365:GPB655367 GYX655365:GYX655367 HIT655365:HIT655367 HSP655365:HSP655367 ICL655365:ICL655367 IMH655365:IMH655367 IWD655365:IWD655367 JFZ655365:JFZ655367 JPV655365:JPV655367 JZR655365:JZR655367 KJN655365:KJN655367 KTJ655365:KTJ655367 LDF655365:LDF655367 LNB655365:LNB655367 LWX655365:LWX655367 MGT655365:MGT655367 MQP655365:MQP655367 NAL655365:NAL655367 NKH655365:NKH655367 NUD655365:NUD655367 ODZ655365:ODZ655367 ONV655365:ONV655367 OXR655365:OXR655367 PHN655365:PHN655367 PRJ655365:PRJ655367 QBF655365:QBF655367 QLB655365:QLB655367 QUX655365:QUX655367 RET655365:RET655367 ROP655365:ROP655367 RYL655365:RYL655367 SIH655365:SIH655367 SSD655365:SSD655367 TBZ655365:TBZ655367 TLV655365:TLV655367 TVR655365:TVR655367 UFN655365:UFN655367 UPJ655365:UPJ655367 UZF655365:UZF655367 VJB655365:VJB655367 VSX655365:VSX655367 WCT655365:WCT655367 WMP655365:WMP655367 WWL655365:WWL655367 JZ720901:JZ720903 TV720901:TV720903 ADR720901:ADR720903 ANN720901:ANN720903 AXJ720901:AXJ720903 BHF720901:BHF720903 BRB720901:BRB720903 CAX720901:CAX720903 CKT720901:CKT720903 CUP720901:CUP720903 DEL720901:DEL720903 DOH720901:DOH720903 DYD720901:DYD720903 EHZ720901:EHZ720903 ERV720901:ERV720903 FBR720901:FBR720903 FLN720901:FLN720903 FVJ720901:FVJ720903 GFF720901:GFF720903 GPB720901:GPB720903 GYX720901:GYX720903 HIT720901:HIT720903 HSP720901:HSP720903 ICL720901:ICL720903 IMH720901:IMH720903 IWD720901:IWD720903 JFZ720901:JFZ720903 JPV720901:JPV720903 JZR720901:JZR720903 KJN720901:KJN720903 KTJ720901:KTJ720903 LDF720901:LDF720903 LNB720901:LNB720903 LWX720901:LWX720903 MGT720901:MGT720903 MQP720901:MQP720903 NAL720901:NAL720903 NKH720901:NKH720903 NUD720901:NUD720903 ODZ720901:ODZ720903 ONV720901:ONV720903 OXR720901:OXR720903 PHN720901:PHN720903 PRJ720901:PRJ720903 QBF720901:QBF720903 QLB720901:QLB720903 QUX720901:QUX720903 RET720901:RET720903 ROP720901:ROP720903 RYL720901:RYL720903 SIH720901:SIH720903 SSD720901:SSD720903 TBZ720901:TBZ720903 TLV720901:TLV720903 TVR720901:TVR720903 UFN720901:UFN720903 UPJ720901:UPJ720903 UZF720901:UZF720903 VJB720901:VJB720903 VSX720901:VSX720903 WCT720901:WCT720903 WMP720901:WMP720903 WWL720901:WWL720903 JZ786437:JZ786439 TV786437:TV786439 ADR786437:ADR786439 ANN786437:ANN786439 AXJ786437:AXJ786439 BHF786437:BHF786439 BRB786437:BRB786439 CAX786437:CAX786439 CKT786437:CKT786439 CUP786437:CUP786439 DEL786437:DEL786439 DOH786437:DOH786439 DYD786437:DYD786439 EHZ786437:EHZ786439 ERV786437:ERV786439 FBR786437:FBR786439 FLN786437:FLN786439 FVJ786437:FVJ786439 GFF786437:GFF786439 GPB786437:GPB786439 GYX786437:GYX786439 HIT786437:HIT786439 HSP786437:HSP786439 ICL786437:ICL786439 IMH786437:IMH786439 IWD786437:IWD786439 JFZ786437:JFZ786439 JPV786437:JPV786439 JZR786437:JZR786439 KJN786437:KJN786439 KTJ786437:KTJ786439 LDF786437:LDF786439 LNB786437:LNB786439 LWX786437:LWX786439 MGT786437:MGT786439 MQP786437:MQP786439 NAL786437:NAL786439 NKH786437:NKH786439 NUD786437:NUD786439 ODZ786437:ODZ786439 ONV786437:ONV786439 OXR786437:OXR786439 PHN786437:PHN786439 PRJ786437:PRJ786439 QBF786437:QBF786439 QLB786437:QLB786439 QUX786437:QUX786439 RET786437:RET786439 ROP786437:ROP786439 RYL786437:RYL786439 SIH786437:SIH786439 SSD786437:SSD786439 TBZ786437:TBZ786439 TLV786437:TLV786439 TVR786437:TVR786439 UFN786437:UFN786439 UPJ786437:UPJ786439 UZF786437:UZF786439 VJB786437:VJB786439 VSX786437:VSX786439 WCT786437:WCT786439 WMP786437:WMP786439 WWL786437:WWL786439 JZ851973:JZ851975 TV851973:TV851975 ADR851973:ADR851975 ANN851973:ANN851975 AXJ851973:AXJ851975 BHF851973:BHF851975 BRB851973:BRB851975 CAX851973:CAX851975 CKT851973:CKT851975 CUP851973:CUP851975 DEL851973:DEL851975 DOH851973:DOH851975 DYD851973:DYD851975 EHZ851973:EHZ851975 ERV851973:ERV851975 FBR851973:FBR851975 FLN851973:FLN851975 FVJ851973:FVJ851975 GFF851973:GFF851975 GPB851973:GPB851975 GYX851973:GYX851975 HIT851973:HIT851975 HSP851973:HSP851975 ICL851973:ICL851975 IMH851973:IMH851975 IWD851973:IWD851975 JFZ851973:JFZ851975 JPV851973:JPV851975 JZR851973:JZR851975 KJN851973:KJN851975 KTJ851973:KTJ851975 LDF851973:LDF851975 LNB851973:LNB851975 LWX851973:LWX851975 MGT851973:MGT851975 MQP851973:MQP851975 NAL851973:NAL851975 NKH851973:NKH851975 NUD851973:NUD851975 ODZ851973:ODZ851975 ONV851973:ONV851975 OXR851973:OXR851975 PHN851973:PHN851975 PRJ851973:PRJ851975 QBF851973:QBF851975 QLB851973:QLB851975 QUX851973:QUX851975 RET851973:RET851975 ROP851973:ROP851975 RYL851973:RYL851975 SIH851973:SIH851975 SSD851973:SSD851975 TBZ851973:TBZ851975 TLV851973:TLV851975 TVR851973:TVR851975 UFN851973:UFN851975 UPJ851973:UPJ851975 UZF851973:UZF851975 VJB851973:VJB851975 VSX851973:VSX851975 WCT851973:WCT851975 WMP851973:WMP851975 WWL851973:WWL851975 JZ917509:JZ917511 TV917509:TV917511 ADR917509:ADR917511 ANN917509:ANN917511 AXJ917509:AXJ917511 BHF917509:BHF917511 BRB917509:BRB917511 CAX917509:CAX917511 CKT917509:CKT917511 CUP917509:CUP917511 DEL917509:DEL917511 DOH917509:DOH917511 DYD917509:DYD917511 EHZ917509:EHZ917511 ERV917509:ERV917511 FBR917509:FBR917511 FLN917509:FLN917511 FVJ917509:FVJ917511 GFF917509:GFF917511 GPB917509:GPB917511 GYX917509:GYX917511 HIT917509:HIT917511 HSP917509:HSP917511 ICL917509:ICL917511 IMH917509:IMH917511 IWD917509:IWD917511 JFZ917509:JFZ917511 JPV917509:JPV917511 JZR917509:JZR917511 KJN917509:KJN917511 KTJ917509:KTJ917511 LDF917509:LDF917511 LNB917509:LNB917511 LWX917509:LWX917511 MGT917509:MGT917511 MQP917509:MQP917511 NAL917509:NAL917511 NKH917509:NKH917511 NUD917509:NUD917511 ODZ917509:ODZ917511 ONV917509:ONV917511 OXR917509:OXR917511 PHN917509:PHN917511 PRJ917509:PRJ917511 QBF917509:QBF917511 QLB917509:QLB917511 QUX917509:QUX917511 RET917509:RET917511 ROP917509:ROP917511 RYL917509:RYL917511 SIH917509:SIH917511 SSD917509:SSD917511 TBZ917509:TBZ917511 TLV917509:TLV917511 TVR917509:TVR917511 UFN917509:UFN917511 UPJ917509:UPJ917511 UZF917509:UZF917511 VJB917509:VJB917511 VSX917509:VSX917511 WCT917509:WCT917511 WMP917509:WMP917511 WWL917509:WWL917511 JZ983045:JZ983047 TV983045:TV983047 ADR983045:ADR983047 ANN983045:ANN983047 AXJ983045:AXJ983047 BHF983045:BHF983047 BRB983045:BRB983047 CAX983045:CAX983047 CKT983045:CKT983047 CUP983045:CUP983047 DEL983045:DEL983047 DOH983045:DOH983047 DYD983045:DYD983047 EHZ983045:EHZ983047 ERV983045:ERV983047 FBR983045:FBR983047 FLN983045:FLN983047 FVJ983045:FVJ983047 GFF983045:GFF983047 GPB983045:GPB983047 GYX983045:GYX983047 HIT983045:HIT983047 HSP983045:HSP983047 ICL983045:ICL983047 IMH983045:IMH983047 IWD983045:IWD983047 JFZ983045:JFZ983047 JPV983045:JPV983047 JZR983045:JZR983047 KJN983045:KJN983047 KTJ983045:KTJ983047 LDF983045:LDF983047 LNB983045:LNB983047 LWX983045:LWX983047 MGT983045:MGT983047 MQP983045:MQP983047 NAL983045:NAL983047 NKH983045:NKH983047 NUD983045:NUD983047 ODZ983045:ODZ983047 ONV983045:ONV983047 OXR983045:OXR983047 PHN983045:PHN983047 PRJ983045:PRJ983047 QBF983045:QBF983047 QLB983045:QLB983047 QUX983045:QUX983047 RET983045:RET983047 ROP983045:ROP983047 RYL983045:RYL983047 SIH983045:SIH983047 SSD983045:SSD983047 TBZ983045:TBZ983047 TLV983045:TLV983047 TVR983045:TVR983047 UFN983045:UFN983047 UPJ983045:UPJ983047 UZF983045:UZF983047 VJB983045:VJB983047 VSX983045:VSX983047 WCT983045:WCT983047 WMP983045:WMP983047 WWL983045:WWL983047 AF65535 KC65535 TY65535 ADU65535 ANQ65535 AXM65535 BHI65535 BRE65535 CBA65535 CKW65535 CUS65535 DEO65535 DOK65535 DYG65535 EIC65535 ERY65535 FBU65535 FLQ65535 FVM65535 GFI65535 GPE65535 GZA65535 HIW65535 HSS65535 ICO65535 IMK65535 IWG65535 JGC65535 JPY65535 JZU65535 KJQ65535 KTM65535 LDI65535 LNE65535 LXA65535 MGW65535 MQS65535 NAO65535 NKK65535 NUG65535 OEC65535 ONY65535 OXU65535 PHQ65535 PRM65535 QBI65535 QLE65535 QVA65535 REW65535 ROS65535 RYO65535 SIK65535 SSG65535 TCC65535 TLY65535 TVU65535 UFQ65535 UPM65535 UZI65535 VJE65535 VTA65535 WCW65535 WMS65535 WWO65535 AF131071 KC131071 TY131071 ADU131071 ANQ131071 AXM131071 BHI131071 BRE131071 CBA131071 CKW131071 CUS131071 DEO131071 DOK131071 DYG131071 EIC131071 ERY131071 FBU131071 FLQ131071 FVM131071 GFI131071 GPE131071 GZA131071 HIW131071 HSS131071 ICO131071 IMK131071 IWG131071 JGC131071 JPY131071 JZU131071 KJQ131071 KTM131071 LDI131071 LNE131071 LXA131071 MGW131071 MQS131071 NAO131071 NKK131071 NUG131071 OEC131071 ONY131071 OXU131071 PHQ131071 PRM131071 QBI131071 QLE131071 QVA131071 REW131071 ROS131071 RYO131071 SIK131071 SSG131071 TCC131071 TLY131071 TVU131071 UFQ131071 UPM131071 UZI131071 VJE131071 VTA131071 WCW131071 WMS131071 WWO131071 AF196607 KC196607 TY196607 ADU196607 ANQ196607 AXM196607 BHI196607 BRE196607 CBA196607 CKW196607 CUS196607 DEO196607 DOK196607 DYG196607 EIC196607 ERY196607 FBU196607 FLQ196607 FVM196607 GFI196607 GPE196607 GZA196607 HIW196607 HSS196607 ICO196607 IMK196607 IWG196607 JGC196607 JPY196607 JZU196607 KJQ196607 KTM196607 LDI196607 LNE196607 LXA196607 MGW196607 MQS196607 NAO196607 NKK196607 NUG196607 OEC196607 ONY196607 OXU196607 PHQ196607 PRM196607 QBI196607 QLE196607 QVA196607 REW196607 ROS196607 RYO196607 SIK196607 SSG196607 TCC196607 TLY196607 TVU196607 UFQ196607 UPM196607 UZI196607 VJE196607 VTA196607 WCW196607 WMS196607 WWO196607 AF262143 KC262143 TY262143 ADU262143 ANQ262143 AXM262143 BHI262143 BRE262143 CBA262143 CKW262143 CUS262143 DEO262143 DOK262143 DYG262143 EIC262143 ERY262143 FBU262143 FLQ262143 FVM262143 GFI262143 GPE262143 GZA262143 HIW262143 HSS262143 ICO262143 IMK262143 IWG262143 JGC262143 JPY262143 JZU262143 KJQ262143 KTM262143 LDI262143 LNE262143 LXA262143 MGW262143 MQS262143 NAO262143 NKK262143 NUG262143 OEC262143 ONY262143 OXU262143 PHQ262143 PRM262143 QBI262143 QLE262143 QVA262143 REW262143 ROS262143 RYO262143 SIK262143 SSG262143 TCC262143 TLY262143 TVU262143 UFQ262143 UPM262143 UZI262143 VJE262143 VTA262143 WCW262143 WMS262143 WWO262143 AF327679 KC327679 TY327679 ADU327679 ANQ327679 AXM327679 BHI327679 BRE327679 CBA327679 CKW327679 CUS327679 DEO327679 DOK327679 DYG327679 EIC327679 ERY327679 FBU327679 FLQ327679 FVM327679 GFI327679 GPE327679 GZA327679 HIW327679 HSS327679 ICO327679 IMK327679 IWG327679 JGC327679 JPY327679 JZU327679 KJQ327679 KTM327679 LDI327679 LNE327679 LXA327679 MGW327679 MQS327679 NAO327679 NKK327679 NUG327679 OEC327679 ONY327679 OXU327679 PHQ327679 PRM327679 QBI327679 QLE327679 QVA327679 REW327679 ROS327679 RYO327679 SIK327679 SSG327679 TCC327679 TLY327679 TVU327679 UFQ327679 UPM327679 UZI327679 VJE327679 VTA327679 WCW327679 WMS327679 WWO327679 AF393215 KC393215 TY393215 ADU393215 ANQ393215 AXM393215 BHI393215 BRE393215 CBA393215 CKW393215 CUS393215 DEO393215 DOK393215 DYG393215 EIC393215 ERY393215 FBU393215 FLQ393215 FVM393215 GFI393215 GPE393215 GZA393215 HIW393215 HSS393215 ICO393215 IMK393215 IWG393215 JGC393215 JPY393215 JZU393215 KJQ393215 KTM393215 LDI393215 LNE393215 LXA393215 MGW393215 MQS393215 NAO393215 NKK393215 NUG393215 OEC393215 ONY393215 OXU393215 PHQ393215 PRM393215 QBI393215 QLE393215 QVA393215 REW393215 ROS393215 RYO393215 SIK393215 SSG393215 TCC393215 TLY393215 TVU393215 UFQ393215 UPM393215 UZI393215 VJE393215 VTA393215 WCW393215 WMS393215 WWO393215 AF458751 KC458751 TY458751 ADU458751 ANQ458751 AXM458751 BHI458751 BRE458751 CBA458751 CKW458751 CUS458751 DEO458751 DOK458751 DYG458751 EIC458751 ERY458751 FBU458751 FLQ458751 FVM458751 GFI458751 GPE458751 GZA458751 HIW458751 HSS458751 ICO458751 IMK458751 IWG458751 JGC458751 JPY458751 JZU458751 KJQ458751 KTM458751 LDI458751 LNE458751 LXA458751 MGW458751 MQS458751 NAO458751 NKK458751 NUG458751 OEC458751 ONY458751 OXU458751 PHQ458751 PRM458751 QBI458751 QLE458751 QVA458751 REW458751 ROS458751 RYO458751 SIK458751 SSG458751 TCC458751 TLY458751 TVU458751 UFQ458751 UPM458751 UZI458751 VJE458751 VTA458751 WCW458751 WMS458751 WWO458751 AF524287 KC524287 TY524287 ADU524287 ANQ524287 AXM524287 BHI524287 BRE524287 CBA524287 CKW524287 CUS524287 DEO524287 DOK524287 DYG524287 EIC524287 ERY524287 FBU524287 FLQ524287 FVM524287 GFI524287 GPE524287 GZA524287 HIW524287 HSS524287 ICO524287 IMK524287 IWG524287 JGC524287 JPY524287 JZU524287 KJQ524287 KTM524287 LDI524287 LNE524287 LXA524287 MGW524287 MQS524287 NAO524287 NKK524287 NUG524287 OEC524287 ONY524287 OXU524287 PHQ524287 PRM524287 QBI524287 QLE524287 QVA524287 REW524287 ROS524287 RYO524287 SIK524287 SSG524287 TCC524287 TLY524287 TVU524287 UFQ524287 UPM524287 UZI524287 VJE524287 VTA524287 WCW524287 WMS524287 WWO524287 AF589823 KC589823 TY589823 ADU589823 ANQ589823 AXM589823 BHI589823 BRE589823 CBA589823 CKW589823 CUS589823 DEO589823 DOK589823 DYG589823 EIC589823 ERY589823 FBU589823 FLQ589823 FVM589823 GFI589823 GPE589823 GZA589823 HIW589823 HSS589823 ICO589823 IMK589823 IWG589823 JGC589823 JPY589823 JZU589823 KJQ589823 KTM589823 LDI589823 LNE589823 LXA589823 MGW589823 MQS589823 NAO589823 NKK589823 NUG589823 OEC589823 ONY589823 OXU589823 PHQ589823 PRM589823 QBI589823 QLE589823 QVA589823 REW589823 ROS589823 RYO589823 SIK589823 SSG589823 TCC589823 TLY589823 TVU589823 UFQ589823 UPM589823 UZI589823 VJE589823 VTA589823 WCW589823 WMS589823 WWO589823 AF655359 KC655359 TY655359 ADU655359 ANQ655359 AXM655359 BHI655359 BRE655359 CBA655359 CKW655359 CUS655359 DEO655359 DOK655359 DYG655359 EIC655359 ERY655359 FBU655359 FLQ655359 FVM655359 GFI655359 GPE655359 GZA655359 HIW655359 HSS655359 ICO655359 IMK655359 IWG655359 JGC655359 JPY655359 JZU655359 KJQ655359 KTM655359 LDI655359 LNE655359 LXA655359 MGW655359 MQS655359 NAO655359 NKK655359 NUG655359 OEC655359 ONY655359 OXU655359 PHQ655359 PRM655359 QBI655359 QLE655359 QVA655359 REW655359 ROS655359 RYO655359 SIK655359 SSG655359 TCC655359 TLY655359 TVU655359 UFQ655359 UPM655359 UZI655359 VJE655359 VTA655359 WCW655359 WMS655359 WWO655359 AF720895 KC720895 TY720895 ADU720895 ANQ720895 AXM720895 BHI720895 BRE720895 CBA720895 CKW720895 CUS720895 DEO720895 DOK720895 DYG720895 EIC720895 ERY720895 FBU720895 FLQ720895 FVM720895 GFI720895 GPE720895 GZA720895 HIW720895 HSS720895 ICO720895 IMK720895 IWG720895 JGC720895 JPY720895 JZU720895 KJQ720895 KTM720895 LDI720895 LNE720895 LXA720895 MGW720895 MQS720895 NAO720895 NKK720895 NUG720895 OEC720895 ONY720895 OXU720895 PHQ720895 PRM720895 QBI720895 QLE720895 QVA720895 REW720895 ROS720895 RYO720895 SIK720895 SSG720895 TCC720895 TLY720895 TVU720895 UFQ720895 UPM720895 UZI720895 VJE720895 VTA720895 WCW720895 WMS720895 WWO720895 AF786431 KC786431 TY786431 ADU786431 ANQ786431 AXM786431 BHI786431 BRE786431 CBA786431 CKW786431 CUS786431 DEO786431 DOK786431 DYG786431 EIC786431 ERY786431 FBU786431 FLQ786431 FVM786431 GFI786431 GPE786431 GZA786431 HIW786431 HSS786431 ICO786431 IMK786431 IWG786431 JGC786431 JPY786431 JZU786431 KJQ786431 KTM786431 LDI786431 LNE786431 LXA786431 MGW786431 MQS786431 NAO786431 NKK786431 NUG786431 OEC786431 ONY786431 OXU786431 PHQ786431 PRM786431 QBI786431 QLE786431 QVA786431 REW786431 ROS786431 RYO786431 SIK786431 SSG786431 TCC786431 TLY786431 TVU786431 UFQ786431 UPM786431 UZI786431 VJE786431 VTA786431 WCW786431 WMS786431 WWO786431 AF851967 KC851967 TY851967 ADU851967 ANQ851967 AXM851967 BHI851967 BRE851967 CBA851967 CKW851967 CUS851967 DEO851967 DOK851967 DYG851967 EIC851967 ERY851967 FBU851967 FLQ851967 FVM851967 GFI851967 GPE851967 GZA851967 HIW851967 HSS851967 ICO851967 IMK851967 IWG851967 JGC851967 JPY851967 JZU851967 KJQ851967 KTM851967 LDI851967 LNE851967 LXA851967 MGW851967 MQS851967 NAO851967 NKK851967 NUG851967 OEC851967 ONY851967 OXU851967 PHQ851967 PRM851967 QBI851967 QLE851967 QVA851967 REW851967 ROS851967 RYO851967 SIK851967 SSG851967 TCC851967 TLY851967 TVU851967 UFQ851967 UPM851967 UZI851967 VJE851967 VTA851967 WCW851967 WMS851967 WWO851967 AF917503 KC917503 TY917503 ADU917503 ANQ917503 AXM917503 BHI917503 BRE917503 CBA917503 CKW917503 CUS917503 DEO917503 DOK917503 DYG917503 EIC917503 ERY917503 FBU917503 FLQ917503 FVM917503 GFI917503 GPE917503 GZA917503 HIW917503 HSS917503 ICO917503 IMK917503 IWG917503 JGC917503 JPY917503 JZU917503 KJQ917503 KTM917503 LDI917503 LNE917503 LXA917503 MGW917503 MQS917503 NAO917503 NKK917503 NUG917503 OEC917503 ONY917503 OXU917503 PHQ917503 PRM917503 QBI917503 QLE917503 QVA917503 REW917503 ROS917503 RYO917503 SIK917503 SSG917503 TCC917503 TLY917503 TVU917503 UFQ917503 UPM917503 UZI917503 VJE917503 VTA917503 WCW917503 WMS917503 WWO917503 AF983039 KC983039 TY983039 ADU983039 ANQ983039 AXM983039 BHI983039 BRE983039 CBA983039 CKW983039 CUS983039 DEO983039 DOK983039 DYG983039 EIC983039 ERY983039 FBU983039 FLQ983039 FVM983039 GFI983039 GPE983039 GZA983039 HIW983039 HSS983039 ICO983039 IMK983039 IWG983039 JGC983039 JPY983039 JZU983039 KJQ983039 KTM983039 LDI983039 LNE983039 LXA983039 MGW983039 MQS983039 NAO983039 NKK983039 NUG983039 OEC983039 ONY983039 OXU983039 PHQ983039 PRM983039 QBI983039 QLE983039 QVA983039 REW983039 ROS983039 RYO983039 SIK983039 SSG983039 TCC983039 TLY983039 TVU983039 UFQ983039 UPM983039 UZI983039 VJE983039 VTA983039 WCW983039 WMS983039 WWO983039 AF65541:AF65542 KC65541:KC65542 TY65541:TY65542 ADU65541:ADU65542 ANQ65541:ANQ65542 AXM65541:AXM65542 BHI65541:BHI65542 BRE65541:BRE65542 CBA65541:CBA65542 CKW65541:CKW65542 CUS65541:CUS65542 DEO65541:DEO65542 DOK65541:DOK65542 DYG65541:DYG65542 EIC65541:EIC65542 ERY65541:ERY65542 FBU65541:FBU65542 FLQ65541:FLQ65542 FVM65541:FVM65542 GFI65541:GFI65542 GPE65541:GPE65542 GZA65541:GZA65542 HIW65541:HIW65542 HSS65541:HSS65542 ICO65541:ICO65542 IMK65541:IMK65542 IWG65541:IWG65542 JGC65541:JGC65542 JPY65541:JPY65542 JZU65541:JZU65542 KJQ65541:KJQ65542 KTM65541:KTM65542 LDI65541:LDI65542 LNE65541:LNE65542 LXA65541:LXA65542 MGW65541:MGW65542 MQS65541:MQS65542 NAO65541:NAO65542 NKK65541:NKK65542 NUG65541:NUG65542 OEC65541:OEC65542 ONY65541:ONY65542 OXU65541:OXU65542 PHQ65541:PHQ65542 PRM65541:PRM65542 QBI65541:QBI65542 QLE65541:QLE65542 QVA65541:QVA65542 REW65541:REW65542 ROS65541:ROS65542 RYO65541:RYO65542 SIK65541:SIK65542 SSG65541:SSG65542 TCC65541:TCC65542 TLY65541:TLY65542 TVU65541:TVU65542 UFQ65541:UFQ65542 UPM65541:UPM65542 UZI65541:UZI65542 VJE65541:VJE65542 VTA65541:VTA65542 WCW65541:WCW65542 WMS65541:WMS65542 WWO65541:WWO65542 AF131077:AF131078 KC131077:KC131078 TY131077:TY131078 ADU131077:ADU131078 ANQ131077:ANQ131078 AXM131077:AXM131078 BHI131077:BHI131078 BRE131077:BRE131078 CBA131077:CBA131078 CKW131077:CKW131078 CUS131077:CUS131078 DEO131077:DEO131078 DOK131077:DOK131078 DYG131077:DYG131078 EIC131077:EIC131078 ERY131077:ERY131078 FBU131077:FBU131078 FLQ131077:FLQ131078 FVM131077:FVM131078 GFI131077:GFI131078 GPE131077:GPE131078 GZA131077:GZA131078 HIW131077:HIW131078 HSS131077:HSS131078 ICO131077:ICO131078 IMK131077:IMK131078 IWG131077:IWG131078 JGC131077:JGC131078 JPY131077:JPY131078 JZU131077:JZU131078 KJQ131077:KJQ131078 KTM131077:KTM131078 LDI131077:LDI131078 LNE131077:LNE131078 LXA131077:LXA131078 MGW131077:MGW131078 MQS131077:MQS131078 NAO131077:NAO131078 NKK131077:NKK131078 NUG131077:NUG131078 OEC131077:OEC131078 ONY131077:ONY131078 OXU131077:OXU131078 PHQ131077:PHQ131078 PRM131077:PRM131078 QBI131077:QBI131078 QLE131077:QLE131078 QVA131077:QVA131078 REW131077:REW131078 ROS131077:ROS131078 RYO131077:RYO131078 SIK131077:SIK131078 SSG131077:SSG131078 TCC131077:TCC131078 TLY131077:TLY131078 TVU131077:TVU131078 UFQ131077:UFQ131078 UPM131077:UPM131078 UZI131077:UZI131078 VJE131077:VJE131078 VTA131077:VTA131078 WCW131077:WCW131078 WMS131077:WMS131078 WWO131077:WWO131078 AF196613:AF196614 KC196613:KC196614 TY196613:TY196614 ADU196613:ADU196614 ANQ196613:ANQ196614 AXM196613:AXM196614 BHI196613:BHI196614 BRE196613:BRE196614 CBA196613:CBA196614 CKW196613:CKW196614 CUS196613:CUS196614 DEO196613:DEO196614 DOK196613:DOK196614 DYG196613:DYG196614 EIC196613:EIC196614 ERY196613:ERY196614 FBU196613:FBU196614 FLQ196613:FLQ196614 FVM196613:FVM196614 GFI196613:GFI196614 GPE196613:GPE196614 GZA196613:GZA196614 HIW196613:HIW196614 HSS196613:HSS196614 ICO196613:ICO196614 IMK196613:IMK196614 IWG196613:IWG196614 JGC196613:JGC196614 JPY196613:JPY196614 JZU196613:JZU196614 KJQ196613:KJQ196614 KTM196613:KTM196614 LDI196613:LDI196614 LNE196613:LNE196614 LXA196613:LXA196614 MGW196613:MGW196614 MQS196613:MQS196614 NAO196613:NAO196614 NKK196613:NKK196614 NUG196613:NUG196614 OEC196613:OEC196614 ONY196613:ONY196614 OXU196613:OXU196614 PHQ196613:PHQ196614 PRM196613:PRM196614 QBI196613:QBI196614 QLE196613:QLE196614 QVA196613:QVA196614 REW196613:REW196614 ROS196613:ROS196614 RYO196613:RYO196614 SIK196613:SIK196614 SSG196613:SSG196614 TCC196613:TCC196614 TLY196613:TLY196614 TVU196613:TVU196614 UFQ196613:UFQ196614 UPM196613:UPM196614 UZI196613:UZI196614 VJE196613:VJE196614 VTA196613:VTA196614 WCW196613:WCW196614 WMS196613:WMS196614 WWO196613:WWO196614 AF262149:AF262150 KC262149:KC262150 TY262149:TY262150 ADU262149:ADU262150 ANQ262149:ANQ262150 AXM262149:AXM262150 BHI262149:BHI262150 BRE262149:BRE262150 CBA262149:CBA262150 CKW262149:CKW262150 CUS262149:CUS262150 DEO262149:DEO262150 DOK262149:DOK262150 DYG262149:DYG262150 EIC262149:EIC262150 ERY262149:ERY262150 FBU262149:FBU262150 FLQ262149:FLQ262150 FVM262149:FVM262150 GFI262149:GFI262150 GPE262149:GPE262150 GZA262149:GZA262150 HIW262149:HIW262150 HSS262149:HSS262150 ICO262149:ICO262150 IMK262149:IMK262150 IWG262149:IWG262150 JGC262149:JGC262150 JPY262149:JPY262150 JZU262149:JZU262150 KJQ262149:KJQ262150 KTM262149:KTM262150 LDI262149:LDI262150 LNE262149:LNE262150 LXA262149:LXA262150 MGW262149:MGW262150 MQS262149:MQS262150 NAO262149:NAO262150 NKK262149:NKK262150 NUG262149:NUG262150 OEC262149:OEC262150 ONY262149:ONY262150 OXU262149:OXU262150 PHQ262149:PHQ262150 PRM262149:PRM262150 QBI262149:QBI262150 QLE262149:QLE262150 QVA262149:QVA262150 REW262149:REW262150 ROS262149:ROS262150 RYO262149:RYO262150 SIK262149:SIK262150 SSG262149:SSG262150 TCC262149:TCC262150 TLY262149:TLY262150 TVU262149:TVU262150 UFQ262149:UFQ262150 UPM262149:UPM262150 UZI262149:UZI262150 VJE262149:VJE262150 VTA262149:VTA262150 WCW262149:WCW262150 WMS262149:WMS262150 WWO262149:WWO262150 AF327685:AF327686 KC327685:KC327686 TY327685:TY327686 ADU327685:ADU327686 ANQ327685:ANQ327686 AXM327685:AXM327686 BHI327685:BHI327686 BRE327685:BRE327686 CBA327685:CBA327686 CKW327685:CKW327686 CUS327685:CUS327686 DEO327685:DEO327686 DOK327685:DOK327686 DYG327685:DYG327686 EIC327685:EIC327686 ERY327685:ERY327686 FBU327685:FBU327686 FLQ327685:FLQ327686 FVM327685:FVM327686 GFI327685:GFI327686 GPE327685:GPE327686 GZA327685:GZA327686 HIW327685:HIW327686 HSS327685:HSS327686 ICO327685:ICO327686 IMK327685:IMK327686 IWG327685:IWG327686 JGC327685:JGC327686 JPY327685:JPY327686 JZU327685:JZU327686 KJQ327685:KJQ327686 KTM327685:KTM327686 LDI327685:LDI327686 LNE327685:LNE327686 LXA327685:LXA327686 MGW327685:MGW327686 MQS327685:MQS327686 NAO327685:NAO327686 NKK327685:NKK327686 NUG327685:NUG327686 OEC327685:OEC327686 ONY327685:ONY327686 OXU327685:OXU327686 PHQ327685:PHQ327686 PRM327685:PRM327686 QBI327685:QBI327686 QLE327685:QLE327686 QVA327685:QVA327686 REW327685:REW327686 ROS327685:ROS327686 RYO327685:RYO327686 SIK327685:SIK327686 SSG327685:SSG327686 TCC327685:TCC327686 TLY327685:TLY327686 TVU327685:TVU327686 UFQ327685:UFQ327686 UPM327685:UPM327686 UZI327685:UZI327686 VJE327685:VJE327686 VTA327685:VTA327686 WCW327685:WCW327686 WMS327685:WMS327686 WWO327685:WWO327686 AF393221:AF393222 KC393221:KC393222 TY393221:TY393222 ADU393221:ADU393222 ANQ393221:ANQ393222 AXM393221:AXM393222 BHI393221:BHI393222 BRE393221:BRE393222 CBA393221:CBA393222 CKW393221:CKW393222 CUS393221:CUS393222 DEO393221:DEO393222 DOK393221:DOK393222 DYG393221:DYG393222 EIC393221:EIC393222 ERY393221:ERY393222 FBU393221:FBU393222 FLQ393221:FLQ393222 FVM393221:FVM393222 GFI393221:GFI393222 GPE393221:GPE393222 GZA393221:GZA393222 HIW393221:HIW393222 HSS393221:HSS393222 ICO393221:ICO393222 IMK393221:IMK393222 IWG393221:IWG393222 JGC393221:JGC393222 JPY393221:JPY393222 JZU393221:JZU393222 KJQ393221:KJQ393222 KTM393221:KTM393222 LDI393221:LDI393222 LNE393221:LNE393222 LXA393221:LXA393222 MGW393221:MGW393222 MQS393221:MQS393222 NAO393221:NAO393222 NKK393221:NKK393222 NUG393221:NUG393222 OEC393221:OEC393222 ONY393221:ONY393222 OXU393221:OXU393222 PHQ393221:PHQ393222 PRM393221:PRM393222 QBI393221:QBI393222 QLE393221:QLE393222 QVA393221:QVA393222 REW393221:REW393222 ROS393221:ROS393222 RYO393221:RYO393222 SIK393221:SIK393222 SSG393221:SSG393222 TCC393221:TCC393222 TLY393221:TLY393222 TVU393221:TVU393222 UFQ393221:UFQ393222 UPM393221:UPM393222 UZI393221:UZI393222 VJE393221:VJE393222 VTA393221:VTA393222 WCW393221:WCW393222 WMS393221:WMS393222 WWO393221:WWO393222 AF458757:AF458758 KC458757:KC458758 TY458757:TY458758 ADU458757:ADU458758 ANQ458757:ANQ458758 AXM458757:AXM458758 BHI458757:BHI458758 BRE458757:BRE458758 CBA458757:CBA458758 CKW458757:CKW458758 CUS458757:CUS458758 DEO458757:DEO458758 DOK458757:DOK458758 DYG458757:DYG458758 EIC458757:EIC458758 ERY458757:ERY458758 FBU458757:FBU458758 FLQ458757:FLQ458758 FVM458757:FVM458758 GFI458757:GFI458758 GPE458757:GPE458758 GZA458757:GZA458758 HIW458757:HIW458758 HSS458757:HSS458758 ICO458757:ICO458758 IMK458757:IMK458758 IWG458757:IWG458758 JGC458757:JGC458758 JPY458757:JPY458758 JZU458757:JZU458758 KJQ458757:KJQ458758 KTM458757:KTM458758 LDI458757:LDI458758 LNE458757:LNE458758 LXA458757:LXA458758 MGW458757:MGW458758 MQS458757:MQS458758 NAO458757:NAO458758 NKK458757:NKK458758 NUG458757:NUG458758 OEC458757:OEC458758 ONY458757:ONY458758 OXU458757:OXU458758 PHQ458757:PHQ458758 PRM458757:PRM458758 QBI458757:QBI458758 QLE458757:QLE458758 QVA458757:QVA458758 REW458757:REW458758 ROS458757:ROS458758 RYO458757:RYO458758 SIK458757:SIK458758 SSG458757:SSG458758 TCC458757:TCC458758 TLY458757:TLY458758 TVU458757:TVU458758 UFQ458757:UFQ458758 UPM458757:UPM458758 UZI458757:UZI458758 VJE458757:VJE458758 VTA458757:VTA458758 WCW458757:WCW458758 WMS458757:WMS458758 WWO458757:WWO458758 AF524293:AF524294 KC524293:KC524294 TY524293:TY524294 ADU524293:ADU524294 ANQ524293:ANQ524294 AXM524293:AXM524294 BHI524293:BHI524294 BRE524293:BRE524294 CBA524293:CBA524294 CKW524293:CKW524294 CUS524293:CUS524294 DEO524293:DEO524294 DOK524293:DOK524294 DYG524293:DYG524294 EIC524293:EIC524294 ERY524293:ERY524294 FBU524293:FBU524294 FLQ524293:FLQ524294 FVM524293:FVM524294 GFI524293:GFI524294 GPE524293:GPE524294 GZA524293:GZA524294 HIW524293:HIW524294 HSS524293:HSS524294 ICO524293:ICO524294 IMK524293:IMK524294 IWG524293:IWG524294 JGC524293:JGC524294 JPY524293:JPY524294 JZU524293:JZU524294 KJQ524293:KJQ524294 KTM524293:KTM524294 LDI524293:LDI524294 LNE524293:LNE524294 LXA524293:LXA524294 MGW524293:MGW524294 MQS524293:MQS524294 NAO524293:NAO524294 NKK524293:NKK524294 NUG524293:NUG524294 OEC524293:OEC524294 ONY524293:ONY524294 OXU524293:OXU524294 PHQ524293:PHQ524294 PRM524293:PRM524294 QBI524293:QBI524294 QLE524293:QLE524294 QVA524293:QVA524294 REW524293:REW524294 ROS524293:ROS524294 RYO524293:RYO524294 SIK524293:SIK524294 SSG524293:SSG524294 TCC524293:TCC524294 TLY524293:TLY524294 TVU524293:TVU524294 UFQ524293:UFQ524294 UPM524293:UPM524294 UZI524293:UZI524294 VJE524293:VJE524294 VTA524293:VTA524294 WCW524293:WCW524294 WMS524293:WMS524294 WWO524293:WWO524294 AF589829:AF589830 KC589829:KC589830 TY589829:TY589830 ADU589829:ADU589830 ANQ589829:ANQ589830 AXM589829:AXM589830 BHI589829:BHI589830 BRE589829:BRE589830 CBA589829:CBA589830 CKW589829:CKW589830 CUS589829:CUS589830 DEO589829:DEO589830 DOK589829:DOK589830 DYG589829:DYG589830 EIC589829:EIC589830 ERY589829:ERY589830 FBU589829:FBU589830 FLQ589829:FLQ589830 FVM589829:FVM589830 GFI589829:GFI589830 GPE589829:GPE589830 GZA589829:GZA589830 HIW589829:HIW589830 HSS589829:HSS589830 ICO589829:ICO589830 IMK589829:IMK589830 IWG589829:IWG589830 JGC589829:JGC589830 JPY589829:JPY589830 JZU589829:JZU589830 KJQ589829:KJQ589830 KTM589829:KTM589830 LDI589829:LDI589830 LNE589829:LNE589830 LXA589829:LXA589830 MGW589829:MGW589830 MQS589829:MQS589830 NAO589829:NAO589830 NKK589829:NKK589830 NUG589829:NUG589830 OEC589829:OEC589830 ONY589829:ONY589830 OXU589829:OXU589830 PHQ589829:PHQ589830 PRM589829:PRM589830 QBI589829:QBI589830 QLE589829:QLE589830 QVA589829:QVA589830 REW589829:REW589830 ROS589829:ROS589830 RYO589829:RYO589830 SIK589829:SIK589830 SSG589829:SSG589830 TCC589829:TCC589830 TLY589829:TLY589830 TVU589829:TVU589830 UFQ589829:UFQ589830 UPM589829:UPM589830 UZI589829:UZI589830 VJE589829:VJE589830 VTA589829:VTA589830 WCW589829:WCW589830 WMS589829:WMS589830 WWO589829:WWO589830 AF655365:AF655366 KC655365:KC655366 TY655365:TY655366 ADU655365:ADU655366 ANQ655365:ANQ655366 AXM655365:AXM655366 BHI655365:BHI655366 BRE655365:BRE655366 CBA655365:CBA655366 CKW655365:CKW655366 CUS655365:CUS655366 DEO655365:DEO655366 DOK655365:DOK655366 DYG655365:DYG655366 EIC655365:EIC655366 ERY655365:ERY655366 FBU655365:FBU655366 FLQ655365:FLQ655366 FVM655365:FVM655366 GFI655365:GFI655366 GPE655365:GPE655366 GZA655365:GZA655366 HIW655365:HIW655366 HSS655365:HSS655366 ICO655365:ICO655366 IMK655365:IMK655366 IWG655365:IWG655366 JGC655365:JGC655366 JPY655365:JPY655366 JZU655365:JZU655366 KJQ655365:KJQ655366 KTM655365:KTM655366 LDI655365:LDI655366 LNE655365:LNE655366 LXA655365:LXA655366 MGW655365:MGW655366 MQS655365:MQS655366 NAO655365:NAO655366 NKK655365:NKK655366 NUG655365:NUG655366 OEC655365:OEC655366 ONY655365:ONY655366 OXU655365:OXU655366 PHQ655365:PHQ655366 PRM655365:PRM655366 QBI655365:QBI655366 QLE655365:QLE655366 QVA655365:QVA655366 REW655365:REW655366 ROS655365:ROS655366 RYO655365:RYO655366 SIK655365:SIK655366 SSG655365:SSG655366 TCC655365:TCC655366 TLY655365:TLY655366 TVU655365:TVU655366 UFQ655365:UFQ655366 UPM655365:UPM655366 UZI655365:UZI655366 VJE655365:VJE655366 VTA655365:VTA655366 WCW655365:WCW655366 WMS655365:WMS655366 WWO655365:WWO655366 AF720901:AF720902 KC720901:KC720902 TY720901:TY720902 ADU720901:ADU720902 ANQ720901:ANQ720902 AXM720901:AXM720902 BHI720901:BHI720902 BRE720901:BRE720902 CBA720901:CBA720902 CKW720901:CKW720902 CUS720901:CUS720902 DEO720901:DEO720902 DOK720901:DOK720902 DYG720901:DYG720902 EIC720901:EIC720902 ERY720901:ERY720902 FBU720901:FBU720902 FLQ720901:FLQ720902 FVM720901:FVM720902 GFI720901:GFI720902 GPE720901:GPE720902 GZA720901:GZA720902 HIW720901:HIW720902 HSS720901:HSS720902 ICO720901:ICO720902 IMK720901:IMK720902 IWG720901:IWG720902 JGC720901:JGC720902 JPY720901:JPY720902 JZU720901:JZU720902 KJQ720901:KJQ720902 KTM720901:KTM720902 LDI720901:LDI720902 LNE720901:LNE720902 LXA720901:LXA720902 MGW720901:MGW720902 MQS720901:MQS720902 NAO720901:NAO720902 NKK720901:NKK720902 NUG720901:NUG720902 OEC720901:OEC720902 ONY720901:ONY720902 OXU720901:OXU720902 PHQ720901:PHQ720902 PRM720901:PRM720902 QBI720901:QBI720902 QLE720901:QLE720902 QVA720901:QVA720902 REW720901:REW720902 ROS720901:ROS720902 RYO720901:RYO720902 SIK720901:SIK720902 SSG720901:SSG720902 TCC720901:TCC720902 TLY720901:TLY720902 TVU720901:TVU720902 UFQ720901:UFQ720902 UPM720901:UPM720902 UZI720901:UZI720902 VJE720901:VJE720902 VTA720901:VTA720902 WCW720901:WCW720902 WMS720901:WMS720902 WWO720901:WWO720902 AF786437:AF786438 KC786437:KC786438 TY786437:TY786438 ADU786437:ADU786438 ANQ786437:ANQ786438 AXM786437:AXM786438 BHI786437:BHI786438 BRE786437:BRE786438 CBA786437:CBA786438 CKW786437:CKW786438 CUS786437:CUS786438 DEO786437:DEO786438 DOK786437:DOK786438 DYG786437:DYG786438 EIC786437:EIC786438 ERY786437:ERY786438 FBU786437:FBU786438 FLQ786437:FLQ786438 FVM786437:FVM786438 GFI786437:GFI786438 GPE786437:GPE786438 GZA786437:GZA786438 HIW786437:HIW786438 HSS786437:HSS786438 ICO786437:ICO786438 IMK786437:IMK786438 IWG786437:IWG786438 JGC786437:JGC786438 JPY786437:JPY786438 JZU786437:JZU786438 KJQ786437:KJQ786438 KTM786437:KTM786438 LDI786437:LDI786438 LNE786437:LNE786438 LXA786437:LXA786438 MGW786437:MGW786438 MQS786437:MQS786438 NAO786437:NAO786438 NKK786437:NKK786438 NUG786437:NUG786438 OEC786437:OEC786438 ONY786437:ONY786438 OXU786437:OXU786438 PHQ786437:PHQ786438 PRM786437:PRM786438 QBI786437:QBI786438 QLE786437:QLE786438 QVA786437:QVA786438 REW786437:REW786438 ROS786437:ROS786438 RYO786437:RYO786438 SIK786437:SIK786438 SSG786437:SSG786438 TCC786437:TCC786438 TLY786437:TLY786438 TVU786437:TVU786438 UFQ786437:UFQ786438 UPM786437:UPM786438 UZI786437:UZI786438 VJE786437:VJE786438 VTA786437:VTA786438 WCW786437:WCW786438 WMS786437:WMS786438 WWO786437:WWO786438 AF851973:AF851974 KC851973:KC851974 TY851973:TY851974 ADU851973:ADU851974 ANQ851973:ANQ851974 AXM851973:AXM851974 BHI851973:BHI851974 BRE851973:BRE851974 CBA851973:CBA851974 CKW851973:CKW851974 CUS851973:CUS851974 DEO851973:DEO851974 DOK851973:DOK851974 DYG851973:DYG851974 EIC851973:EIC851974 ERY851973:ERY851974 FBU851973:FBU851974 FLQ851973:FLQ851974 FVM851973:FVM851974 GFI851973:GFI851974 GPE851973:GPE851974 GZA851973:GZA851974 HIW851973:HIW851974 HSS851973:HSS851974 ICO851973:ICO851974 IMK851973:IMK851974 IWG851973:IWG851974 JGC851973:JGC851974 JPY851973:JPY851974 JZU851973:JZU851974 KJQ851973:KJQ851974 KTM851973:KTM851974 LDI851973:LDI851974 LNE851973:LNE851974 LXA851973:LXA851974 MGW851973:MGW851974 MQS851973:MQS851974 NAO851973:NAO851974 NKK851973:NKK851974 NUG851973:NUG851974 OEC851973:OEC851974 ONY851973:ONY851974 OXU851973:OXU851974 PHQ851973:PHQ851974 PRM851973:PRM851974 QBI851973:QBI851974 QLE851973:QLE851974 QVA851973:QVA851974 REW851973:REW851974 ROS851973:ROS851974 RYO851973:RYO851974 SIK851973:SIK851974 SSG851973:SSG851974 TCC851973:TCC851974 TLY851973:TLY851974 TVU851973:TVU851974 UFQ851973:UFQ851974 UPM851973:UPM851974 UZI851973:UZI851974 VJE851973:VJE851974 VTA851973:VTA851974 WCW851973:WCW851974 WMS851973:WMS851974 WWO851973:WWO851974 AF917509:AF917510 KC917509:KC917510 TY917509:TY917510 ADU917509:ADU917510 ANQ917509:ANQ917510 AXM917509:AXM917510 BHI917509:BHI917510 BRE917509:BRE917510 CBA917509:CBA917510 CKW917509:CKW917510 CUS917509:CUS917510 DEO917509:DEO917510 DOK917509:DOK917510 DYG917509:DYG917510 EIC917509:EIC917510 ERY917509:ERY917510 FBU917509:FBU917510 FLQ917509:FLQ917510 FVM917509:FVM917510 GFI917509:GFI917510 GPE917509:GPE917510 GZA917509:GZA917510 HIW917509:HIW917510 HSS917509:HSS917510 ICO917509:ICO917510 IMK917509:IMK917510 IWG917509:IWG917510 JGC917509:JGC917510 JPY917509:JPY917510 JZU917509:JZU917510 KJQ917509:KJQ917510 KTM917509:KTM917510 LDI917509:LDI917510 LNE917509:LNE917510 LXA917509:LXA917510 MGW917509:MGW917510 MQS917509:MQS917510 NAO917509:NAO917510 NKK917509:NKK917510 NUG917509:NUG917510 OEC917509:OEC917510 ONY917509:ONY917510 OXU917509:OXU917510 PHQ917509:PHQ917510 PRM917509:PRM917510 QBI917509:QBI917510 QLE917509:QLE917510 QVA917509:QVA917510 REW917509:REW917510 ROS917509:ROS917510 RYO917509:RYO917510 SIK917509:SIK917510 SSG917509:SSG917510 TCC917509:TCC917510 TLY917509:TLY917510 TVU917509:TVU917510 UFQ917509:UFQ917510 UPM917509:UPM917510 UZI917509:UZI917510 VJE917509:VJE917510 VTA917509:VTA917510 WCW917509:WCW917510 WMS917509:WMS917510 WWO917509:WWO917510 AF983045:AF983046 KC983045:KC983046 TY983045:TY983046 ADU983045:ADU983046 ANQ983045:ANQ983046 AXM983045:AXM983046 BHI983045:BHI983046 BRE983045:BRE983046 CBA983045:CBA983046 CKW983045:CKW983046 CUS983045:CUS983046 DEO983045:DEO983046 DOK983045:DOK983046 DYG983045:DYG983046 EIC983045:EIC983046 ERY983045:ERY983046 FBU983045:FBU983046 FLQ983045:FLQ983046 FVM983045:FVM983046 GFI983045:GFI983046 GPE983045:GPE983046 GZA983045:GZA983046 HIW983045:HIW983046 HSS983045:HSS983046 ICO983045:ICO983046 IMK983045:IMK983046 IWG983045:IWG983046 JGC983045:JGC983046 JPY983045:JPY983046 JZU983045:JZU983046 KJQ983045:KJQ983046 KTM983045:KTM983046 LDI983045:LDI983046 LNE983045:LNE983046 LXA983045:LXA983046 MGW983045:MGW983046 MQS983045:MQS983046 NAO983045:NAO983046 NKK983045:NKK983046 NUG983045:NUG983046 OEC983045:OEC983046 ONY983045:ONY983046 OXU983045:OXU983046 PHQ983045:PHQ983046 PRM983045:PRM983046 QBI983045:QBI983046 QLE983045:QLE983046 QVA983045:QVA983046 REW983045:REW983046 ROS983045:ROS983046 RYO983045:RYO983046 SIK983045:SIK983046 SSG983045:SSG983046 TCC983045:TCC983046 TLY983045:TLY983046 TVU983045:TVU983046 UFQ983045:UFQ983046 UPM983045:UPM983046 UZI983045:UZI983046 VJE983045:VJE983046 VTA983045:VTA983046 WCW983045:WCW983046 WMS983045:WMS983046 WWO983045:WWO983046 AJ65534:AJ65535 KG65534:KG65535 UC65534:UC65535 ADY65534:ADY65535 ANU65534:ANU65535 AXQ65534:AXQ65535 BHM65534:BHM65535 BRI65534:BRI65535 CBE65534:CBE65535 CLA65534:CLA65535 CUW65534:CUW65535 DES65534:DES65535 DOO65534:DOO65535 DYK65534:DYK65535 EIG65534:EIG65535 ESC65534:ESC65535 FBY65534:FBY65535 FLU65534:FLU65535 FVQ65534:FVQ65535 GFM65534:GFM65535 GPI65534:GPI65535 GZE65534:GZE65535 HJA65534:HJA65535 HSW65534:HSW65535 ICS65534:ICS65535 IMO65534:IMO65535 IWK65534:IWK65535 JGG65534:JGG65535 JQC65534:JQC65535 JZY65534:JZY65535 KJU65534:KJU65535 KTQ65534:KTQ65535 LDM65534:LDM65535 LNI65534:LNI65535 LXE65534:LXE65535 MHA65534:MHA65535 MQW65534:MQW65535 NAS65534:NAS65535 NKO65534:NKO65535 NUK65534:NUK65535 OEG65534:OEG65535 OOC65534:OOC65535 OXY65534:OXY65535 PHU65534:PHU65535 PRQ65534:PRQ65535 QBM65534:QBM65535 QLI65534:QLI65535 QVE65534:QVE65535 RFA65534:RFA65535 ROW65534:ROW65535 RYS65534:RYS65535 SIO65534:SIO65535 SSK65534:SSK65535 TCG65534:TCG65535 TMC65534:TMC65535 TVY65534:TVY65535 UFU65534:UFU65535 UPQ65534:UPQ65535 UZM65534:UZM65535 VJI65534:VJI65535 VTE65534:VTE65535 WDA65534:WDA65535 WMW65534:WMW65535 WWS65534:WWS65535 AJ131070:AJ131071 KG131070:KG131071 UC131070:UC131071 ADY131070:ADY131071 ANU131070:ANU131071 AXQ131070:AXQ131071 BHM131070:BHM131071 BRI131070:BRI131071 CBE131070:CBE131071 CLA131070:CLA131071 CUW131070:CUW131071 DES131070:DES131071 DOO131070:DOO131071 DYK131070:DYK131071 EIG131070:EIG131071 ESC131070:ESC131071 FBY131070:FBY131071 FLU131070:FLU131071 FVQ131070:FVQ131071 GFM131070:GFM131071 GPI131070:GPI131071 GZE131070:GZE131071 HJA131070:HJA131071 HSW131070:HSW131071 ICS131070:ICS131071 IMO131070:IMO131071 IWK131070:IWK131071 JGG131070:JGG131071 JQC131070:JQC131071 JZY131070:JZY131071 KJU131070:KJU131071 KTQ131070:KTQ131071 LDM131070:LDM131071 LNI131070:LNI131071 LXE131070:LXE131071 MHA131070:MHA131071 MQW131070:MQW131071 NAS131070:NAS131071 NKO131070:NKO131071 NUK131070:NUK131071 OEG131070:OEG131071 OOC131070:OOC131071 OXY131070:OXY131071 PHU131070:PHU131071 PRQ131070:PRQ131071 QBM131070:QBM131071 QLI131070:QLI131071 QVE131070:QVE131071 RFA131070:RFA131071 ROW131070:ROW131071 RYS131070:RYS131071 SIO131070:SIO131071 SSK131070:SSK131071 TCG131070:TCG131071 TMC131070:TMC131071 TVY131070:TVY131071 UFU131070:UFU131071 UPQ131070:UPQ131071 UZM131070:UZM131071 VJI131070:VJI131071 VTE131070:VTE131071 WDA131070:WDA131071 WMW131070:WMW131071 WWS131070:WWS131071 AJ196606:AJ196607 KG196606:KG196607 UC196606:UC196607 ADY196606:ADY196607 ANU196606:ANU196607 AXQ196606:AXQ196607 BHM196606:BHM196607 BRI196606:BRI196607 CBE196606:CBE196607 CLA196606:CLA196607 CUW196606:CUW196607 DES196606:DES196607 DOO196606:DOO196607 DYK196606:DYK196607 EIG196606:EIG196607 ESC196606:ESC196607 FBY196606:FBY196607 FLU196606:FLU196607 FVQ196606:FVQ196607 GFM196606:GFM196607 GPI196606:GPI196607 GZE196606:GZE196607 HJA196606:HJA196607 HSW196606:HSW196607 ICS196606:ICS196607 IMO196606:IMO196607 IWK196606:IWK196607 JGG196606:JGG196607 JQC196606:JQC196607 JZY196606:JZY196607 KJU196606:KJU196607 KTQ196606:KTQ196607 LDM196606:LDM196607 LNI196606:LNI196607 LXE196606:LXE196607 MHA196606:MHA196607 MQW196606:MQW196607 NAS196606:NAS196607 NKO196606:NKO196607 NUK196606:NUK196607 OEG196606:OEG196607 OOC196606:OOC196607 OXY196606:OXY196607 PHU196606:PHU196607 PRQ196606:PRQ196607 QBM196606:QBM196607 QLI196606:QLI196607 QVE196606:QVE196607 RFA196606:RFA196607 ROW196606:ROW196607 RYS196606:RYS196607 SIO196606:SIO196607 SSK196606:SSK196607 TCG196606:TCG196607 TMC196606:TMC196607 TVY196606:TVY196607 UFU196606:UFU196607 UPQ196606:UPQ196607 UZM196606:UZM196607 VJI196606:VJI196607 VTE196606:VTE196607 WDA196606:WDA196607 WMW196606:WMW196607 WWS196606:WWS196607 AJ262142:AJ262143 KG262142:KG262143 UC262142:UC262143 ADY262142:ADY262143 ANU262142:ANU262143 AXQ262142:AXQ262143 BHM262142:BHM262143 BRI262142:BRI262143 CBE262142:CBE262143 CLA262142:CLA262143 CUW262142:CUW262143 DES262142:DES262143 DOO262142:DOO262143 DYK262142:DYK262143 EIG262142:EIG262143 ESC262142:ESC262143 FBY262142:FBY262143 FLU262142:FLU262143 FVQ262142:FVQ262143 GFM262142:GFM262143 GPI262142:GPI262143 GZE262142:GZE262143 HJA262142:HJA262143 HSW262142:HSW262143 ICS262142:ICS262143 IMO262142:IMO262143 IWK262142:IWK262143 JGG262142:JGG262143 JQC262142:JQC262143 JZY262142:JZY262143 KJU262142:KJU262143 KTQ262142:KTQ262143 LDM262142:LDM262143 LNI262142:LNI262143 LXE262142:LXE262143 MHA262142:MHA262143 MQW262142:MQW262143 NAS262142:NAS262143 NKO262142:NKO262143 NUK262142:NUK262143 OEG262142:OEG262143 OOC262142:OOC262143 OXY262142:OXY262143 PHU262142:PHU262143 PRQ262142:PRQ262143 QBM262142:QBM262143 QLI262142:QLI262143 QVE262142:QVE262143 RFA262142:RFA262143 ROW262142:ROW262143 RYS262142:RYS262143 SIO262142:SIO262143 SSK262142:SSK262143 TCG262142:TCG262143 TMC262142:TMC262143 TVY262142:TVY262143 UFU262142:UFU262143 UPQ262142:UPQ262143 UZM262142:UZM262143 VJI262142:VJI262143 VTE262142:VTE262143 WDA262142:WDA262143 WMW262142:WMW262143 WWS262142:WWS262143 AJ327678:AJ327679 KG327678:KG327679 UC327678:UC327679 ADY327678:ADY327679 ANU327678:ANU327679 AXQ327678:AXQ327679 BHM327678:BHM327679 BRI327678:BRI327679 CBE327678:CBE327679 CLA327678:CLA327679 CUW327678:CUW327679 DES327678:DES327679 DOO327678:DOO327679 DYK327678:DYK327679 EIG327678:EIG327679 ESC327678:ESC327679 FBY327678:FBY327679 FLU327678:FLU327679 FVQ327678:FVQ327679 GFM327678:GFM327679 GPI327678:GPI327679 GZE327678:GZE327679 HJA327678:HJA327679 HSW327678:HSW327679 ICS327678:ICS327679 IMO327678:IMO327679 IWK327678:IWK327679 JGG327678:JGG327679 JQC327678:JQC327679 JZY327678:JZY327679 KJU327678:KJU327679 KTQ327678:KTQ327679 LDM327678:LDM327679 LNI327678:LNI327679 LXE327678:LXE327679 MHA327678:MHA327679 MQW327678:MQW327679 NAS327678:NAS327679 NKO327678:NKO327679 NUK327678:NUK327679 OEG327678:OEG327679 OOC327678:OOC327679 OXY327678:OXY327679 PHU327678:PHU327679 PRQ327678:PRQ327679 QBM327678:QBM327679 QLI327678:QLI327679 QVE327678:QVE327679 RFA327678:RFA327679 ROW327678:ROW327679 RYS327678:RYS327679 SIO327678:SIO327679 SSK327678:SSK327679 TCG327678:TCG327679 TMC327678:TMC327679 TVY327678:TVY327679 UFU327678:UFU327679 UPQ327678:UPQ327679 UZM327678:UZM327679 VJI327678:VJI327679 VTE327678:VTE327679 WDA327678:WDA327679 WMW327678:WMW327679 WWS327678:WWS327679 AJ393214:AJ393215 KG393214:KG393215 UC393214:UC393215 ADY393214:ADY393215 ANU393214:ANU393215 AXQ393214:AXQ393215 BHM393214:BHM393215 BRI393214:BRI393215 CBE393214:CBE393215 CLA393214:CLA393215 CUW393214:CUW393215 DES393214:DES393215 DOO393214:DOO393215 DYK393214:DYK393215 EIG393214:EIG393215 ESC393214:ESC393215 FBY393214:FBY393215 FLU393214:FLU393215 FVQ393214:FVQ393215 GFM393214:GFM393215 GPI393214:GPI393215 GZE393214:GZE393215 HJA393214:HJA393215 HSW393214:HSW393215 ICS393214:ICS393215 IMO393214:IMO393215 IWK393214:IWK393215 JGG393214:JGG393215 JQC393214:JQC393215 JZY393214:JZY393215 KJU393214:KJU393215 KTQ393214:KTQ393215 LDM393214:LDM393215 LNI393214:LNI393215 LXE393214:LXE393215 MHA393214:MHA393215 MQW393214:MQW393215 NAS393214:NAS393215 NKO393214:NKO393215 NUK393214:NUK393215 OEG393214:OEG393215 OOC393214:OOC393215 OXY393214:OXY393215 PHU393214:PHU393215 PRQ393214:PRQ393215 QBM393214:QBM393215 QLI393214:QLI393215 QVE393214:QVE393215 RFA393214:RFA393215 ROW393214:ROW393215 RYS393214:RYS393215 SIO393214:SIO393215 SSK393214:SSK393215 TCG393214:TCG393215 TMC393214:TMC393215 TVY393214:TVY393215 UFU393214:UFU393215 UPQ393214:UPQ393215 UZM393214:UZM393215 VJI393214:VJI393215 VTE393214:VTE393215 WDA393214:WDA393215 WMW393214:WMW393215 WWS393214:WWS393215 AJ458750:AJ458751 KG458750:KG458751 UC458750:UC458751 ADY458750:ADY458751 ANU458750:ANU458751 AXQ458750:AXQ458751 BHM458750:BHM458751 BRI458750:BRI458751 CBE458750:CBE458751 CLA458750:CLA458751 CUW458750:CUW458751 DES458750:DES458751 DOO458750:DOO458751 DYK458750:DYK458751 EIG458750:EIG458751 ESC458750:ESC458751 FBY458750:FBY458751 FLU458750:FLU458751 FVQ458750:FVQ458751 GFM458750:GFM458751 GPI458750:GPI458751 GZE458750:GZE458751 HJA458750:HJA458751 HSW458750:HSW458751 ICS458750:ICS458751 IMO458750:IMO458751 IWK458750:IWK458751 JGG458750:JGG458751 JQC458750:JQC458751 JZY458750:JZY458751 KJU458750:KJU458751 KTQ458750:KTQ458751 LDM458750:LDM458751 LNI458750:LNI458751 LXE458750:LXE458751 MHA458750:MHA458751 MQW458750:MQW458751 NAS458750:NAS458751 NKO458750:NKO458751 NUK458750:NUK458751 OEG458750:OEG458751 OOC458750:OOC458751 OXY458750:OXY458751 PHU458750:PHU458751 PRQ458750:PRQ458751 QBM458750:QBM458751 QLI458750:QLI458751 QVE458750:QVE458751 RFA458750:RFA458751 ROW458750:ROW458751 RYS458750:RYS458751 SIO458750:SIO458751 SSK458750:SSK458751 TCG458750:TCG458751 TMC458750:TMC458751 TVY458750:TVY458751 UFU458750:UFU458751 UPQ458750:UPQ458751 UZM458750:UZM458751 VJI458750:VJI458751 VTE458750:VTE458751 WDA458750:WDA458751 WMW458750:WMW458751 WWS458750:WWS458751 AJ524286:AJ524287 KG524286:KG524287 UC524286:UC524287 ADY524286:ADY524287 ANU524286:ANU524287 AXQ524286:AXQ524287 BHM524286:BHM524287 BRI524286:BRI524287 CBE524286:CBE524287 CLA524286:CLA524287 CUW524286:CUW524287 DES524286:DES524287 DOO524286:DOO524287 DYK524286:DYK524287 EIG524286:EIG524287 ESC524286:ESC524287 FBY524286:FBY524287 FLU524286:FLU524287 FVQ524286:FVQ524287 GFM524286:GFM524287 GPI524286:GPI524287 GZE524286:GZE524287 HJA524286:HJA524287 HSW524286:HSW524287 ICS524286:ICS524287 IMO524286:IMO524287 IWK524286:IWK524287 JGG524286:JGG524287 JQC524286:JQC524287 JZY524286:JZY524287 KJU524286:KJU524287 KTQ524286:KTQ524287 LDM524286:LDM524287 LNI524286:LNI524287 LXE524286:LXE524287 MHA524286:MHA524287 MQW524286:MQW524287 NAS524286:NAS524287 NKO524286:NKO524287 NUK524286:NUK524287 OEG524286:OEG524287 OOC524286:OOC524287 OXY524286:OXY524287 PHU524286:PHU524287 PRQ524286:PRQ524287 QBM524286:QBM524287 QLI524286:QLI524287 QVE524286:QVE524287 RFA524286:RFA524287 ROW524286:ROW524287 RYS524286:RYS524287 SIO524286:SIO524287 SSK524286:SSK524287 TCG524286:TCG524287 TMC524286:TMC524287 TVY524286:TVY524287 UFU524286:UFU524287 UPQ524286:UPQ524287 UZM524286:UZM524287 VJI524286:VJI524287 VTE524286:VTE524287 WDA524286:WDA524287 WMW524286:WMW524287 WWS524286:WWS524287 AJ589822:AJ589823 KG589822:KG589823 UC589822:UC589823 ADY589822:ADY589823 ANU589822:ANU589823 AXQ589822:AXQ589823 BHM589822:BHM589823 BRI589822:BRI589823 CBE589822:CBE589823 CLA589822:CLA589823 CUW589822:CUW589823 DES589822:DES589823 DOO589822:DOO589823 DYK589822:DYK589823 EIG589822:EIG589823 ESC589822:ESC589823 FBY589822:FBY589823 FLU589822:FLU589823 FVQ589822:FVQ589823 GFM589822:GFM589823 GPI589822:GPI589823 GZE589822:GZE589823 HJA589822:HJA589823 HSW589822:HSW589823 ICS589822:ICS589823 IMO589822:IMO589823 IWK589822:IWK589823 JGG589822:JGG589823 JQC589822:JQC589823 JZY589822:JZY589823 KJU589822:KJU589823 KTQ589822:KTQ589823 LDM589822:LDM589823 LNI589822:LNI589823 LXE589822:LXE589823 MHA589822:MHA589823 MQW589822:MQW589823 NAS589822:NAS589823 NKO589822:NKO589823 NUK589822:NUK589823 OEG589822:OEG589823 OOC589822:OOC589823 OXY589822:OXY589823 PHU589822:PHU589823 PRQ589822:PRQ589823 QBM589822:QBM589823 QLI589822:QLI589823 QVE589822:QVE589823 RFA589822:RFA589823 ROW589822:ROW589823 RYS589822:RYS589823 SIO589822:SIO589823 SSK589822:SSK589823 TCG589822:TCG589823 TMC589822:TMC589823 TVY589822:TVY589823 UFU589822:UFU589823 UPQ589822:UPQ589823 UZM589822:UZM589823 VJI589822:VJI589823 VTE589822:VTE589823 WDA589822:WDA589823 WMW589822:WMW589823 WWS589822:WWS589823 AJ655358:AJ655359 KG655358:KG655359 UC655358:UC655359 ADY655358:ADY655359 ANU655358:ANU655359 AXQ655358:AXQ655359 BHM655358:BHM655359 BRI655358:BRI655359 CBE655358:CBE655359 CLA655358:CLA655359 CUW655358:CUW655359 DES655358:DES655359 DOO655358:DOO655359 DYK655358:DYK655359 EIG655358:EIG655359 ESC655358:ESC655359 FBY655358:FBY655359 FLU655358:FLU655359 FVQ655358:FVQ655359 GFM655358:GFM655359 GPI655358:GPI655359 GZE655358:GZE655359 HJA655358:HJA655359 HSW655358:HSW655359 ICS655358:ICS655359 IMO655358:IMO655359 IWK655358:IWK655359 JGG655358:JGG655359 JQC655358:JQC655359 JZY655358:JZY655359 KJU655358:KJU655359 KTQ655358:KTQ655359 LDM655358:LDM655359 LNI655358:LNI655359 LXE655358:LXE655359 MHA655358:MHA655359 MQW655358:MQW655359 NAS655358:NAS655359 NKO655358:NKO655359 NUK655358:NUK655359 OEG655358:OEG655359 OOC655358:OOC655359 OXY655358:OXY655359 PHU655358:PHU655359 PRQ655358:PRQ655359 QBM655358:QBM655359 QLI655358:QLI655359 QVE655358:QVE655359 RFA655358:RFA655359 ROW655358:ROW655359 RYS655358:RYS655359 SIO655358:SIO655359 SSK655358:SSK655359 TCG655358:TCG655359 TMC655358:TMC655359 TVY655358:TVY655359 UFU655358:UFU655359 UPQ655358:UPQ655359 UZM655358:UZM655359 VJI655358:VJI655359 VTE655358:VTE655359 WDA655358:WDA655359 WMW655358:WMW655359 WWS655358:WWS655359 AJ720894:AJ720895 KG720894:KG720895 UC720894:UC720895 ADY720894:ADY720895 ANU720894:ANU720895 AXQ720894:AXQ720895 BHM720894:BHM720895 BRI720894:BRI720895 CBE720894:CBE720895 CLA720894:CLA720895 CUW720894:CUW720895 DES720894:DES720895 DOO720894:DOO720895 DYK720894:DYK720895 EIG720894:EIG720895 ESC720894:ESC720895 FBY720894:FBY720895 FLU720894:FLU720895 FVQ720894:FVQ720895 GFM720894:GFM720895 GPI720894:GPI720895 GZE720894:GZE720895 HJA720894:HJA720895 HSW720894:HSW720895 ICS720894:ICS720895 IMO720894:IMO720895 IWK720894:IWK720895 JGG720894:JGG720895 JQC720894:JQC720895 JZY720894:JZY720895 KJU720894:KJU720895 KTQ720894:KTQ720895 LDM720894:LDM720895 LNI720894:LNI720895 LXE720894:LXE720895 MHA720894:MHA720895 MQW720894:MQW720895 NAS720894:NAS720895 NKO720894:NKO720895 NUK720894:NUK720895 OEG720894:OEG720895 OOC720894:OOC720895 OXY720894:OXY720895 PHU720894:PHU720895 PRQ720894:PRQ720895 QBM720894:QBM720895 QLI720894:QLI720895 QVE720894:QVE720895 RFA720894:RFA720895 ROW720894:ROW720895 RYS720894:RYS720895 SIO720894:SIO720895 SSK720894:SSK720895 TCG720894:TCG720895 TMC720894:TMC720895 TVY720894:TVY720895 UFU720894:UFU720895 UPQ720894:UPQ720895 UZM720894:UZM720895 VJI720894:VJI720895 VTE720894:VTE720895 WDA720894:WDA720895 WMW720894:WMW720895 WWS720894:WWS720895 AJ786430:AJ786431 KG786430:KG786431 UC786430:UC786431 ADY786430:ADY786431 ANU786430:ANU786431 AXQ786430:AXQ786431 BHM786430:BHM786431 BRI786430:BRI786431 CBE786430:CBE786431 CLA786430:CLA786431 CUW786430:CUW786431 DES786430:DES786431 DOO786430:DOO786431 DYK786430:DYK786431 EIG786430:EIG786431 ESC786430:ESC786431 FBY786430:FBY786431 FLU786430:FLU786431 FVQ786430:FVQ786431 GFM786430:GFM786431 GPI786430:GPI786431 GZE786430:GZE786431 HJA786430:HJA786431 HSW786430:HSW786431 ICS786430:ICS786431 IMO786430:IMO786431 IWK786430:IWK786431 JGG786430:JGG786431 JQC786430:JQC786431 JZY786430:JZY786431 KJU786430:KJU786431 KTQ786430:KTQ786431 LDM786430:LDM786431 LNI786430:LNI786431 LXE786430:LXE786431 MHA786430:MHA786431 MQW786430:MQW786431 NAS786430:NAS786431 NKO786430:NKO786431 NUK786430:NUK786431 OEG786430:OEG786431 OOC786430:OOC786431 OXY786430:OXY786431 PHU786430:PHU786431 PRQ786430:PRQ786431 QBM786430:QBM786431 QLI786430:QLI786431 QVE786430:QVE786431 RFA786430:RFA786431 ROW786430:ROW786431 RYS786430:RYS786431 SIO786430:SIO786431 SSK786430:SSK786431 TCG786430:TCG786431 TMC786430:TMC786431 TVY786430:TVY786431 UFU786430:UFU786431 UPQ786430:UPQ786431 UZM786430:UZM786431 VJI786430:VJI786431 VTE786430:VTE786431 WDA786430:WDA786431 WMW786430:WMW786431 WWS786430:WWS786431 AJ851966:AJ851967 KG851966:KG851967 UC851966:UC851967 ADY851966:ADY851967 ANU851966:ANU851967 AXQ851966:AXQ851967 BHM851966:BHM851967 BRI851966:BRI851967 CBE851966:CBE851967 CLA851966:CLA851967 CUW851966:CUW851967 DES851966:DES851967 DOO851966:DOO851967 DYK851966:DYK851967 EIG851966:EIG851967 ESC851966:ESC851967 FBY851966:FBY851967 FLU851966:FLU851967 FVQ851966:FVQ851967 GFM851966:GFM851967 GPI851966:GPI851967 GZE851966:GZE851967 HJA851966:HJA851967 HSW851966:HSW851967 ICS851966:ICS851967 IMO851966:IMO851967 IWK851966:IWK851967 JGG851966:JGG851967 JQC851966:JQC851967 JZY851966:JZY851967 KJU851966:KJU851967 KTQ851966:KTQ851967 LDM851966:LDM851967 LNI851966:LNI851967 LXE851966:LXE851967 MHA851966:MHA851967 MQW851966:MQW851967 NAS851966:NAS851967 NKO851966:NKO851967 NUK851966:NUK851967 OEG851966:OEG851967 OOC851966:OOC851967 OXY851966:OXY851967 PHU851966:PHU851967 PRQ851966:PRQ851967 QBM851966:QBM851967 QLI851966:QLI851967 QVE851966:QVE851967 RFA851966:RFA851967 ROW851966:ROW851967 RYS851966:RYS851967 SIO851966:SIO851967 SSK851966:SSK851967 TCG851966:TCG851967 TMC851966:TMC851967 TVY851966:TVY851967 UFU851966:UFU851967 UPQ851966:UPQ851967 UZM851966:UZM851967 VJI851966:VJI851967 VTE851966:VTE851967 WDA851966:WDA851967 WMW851966:WMW851967 WWS851966:WWS851967 AJ917502:AJ917503 KG917502:KG917503 UC917502:UC917503 ADY917502:ADY917503 ANU917502:ANU917503 AXQ917502:AXQ917503 BHM917502:BHM917503 BRI917502:BRI917503 CBE917502:CBE917503 CLA917502:CLA917503 CUW917502:CUW917503 DES917502:DES917503 DOO917502:DOO917503 DYK917502:DYK917503 EIG917502:EIG917503 ESC917502:ESC917503 FBY917502:FBY917503 FLU917502:FLU917503 FVQ917502:FVQ917503 GFM917502:GFM917503 GPI917502:GPI917503 GZE917502:GZE917503 HJA917502:HJA917503 HSW917502:HSW917503 ICS917502:ICS917503 IMO917502:IMO917503 IWK917502:IWK917503 JGG917502:JGG917503 JQC917502:JQC917503 JZY917502:JZY917503 KJU917502:KJU917503 KTQ917502:KTQ917503 LDM917502:LDM917503 LNI917502:LNI917503 LXE917502:LXE917503 MHA917502:MHA917503 MQW917502:MQW917503 NAS917502:NAS917503 NKO917502:NKO917503 NUK917502:NUK917503 OEG917502:OEG917503 OOC917502:OOC917503 OXY917502:OXY917503 PHU917502:PHU917503 PRQ917502:PRQ917503 QBM917502:QBM917503 QLI917502:QLI917503 QVE917502:QVE917503 RFA917502:RFA917503 ROW917502:ROW917503 RYS917502:RYS917503 SIO917502:SIO917503 SSK917502:SSK917503 TCG917502:TCG917503 TMC917502:TMC917503 TVY917502:TVY917503 UFU917502:UFU917503 UPQ917502:UPQ917503 UZM917502:UZM917503 VJI917502:VJI917503 VTE917502:VTE917503 WDA917502:WDA917503 WMW917502:WMW917503 WWS917502:WWS917503 AJ983038:AJ983039 KG983038:KG983039 UC983038:UC983039 ADY983038:ADY983039 ANU983038:ANU983039 AXQ983038:AXQ983039 BHM983038:BHM983039 BRI983038:BRI983039 CBE983038:CBE983039 CLA983038:CLA983039 CUW983038:CUW983039 DES983038:DES983039 DOO983038:DOO983039 DYK983038:DYK983039 EIG983038:EIG983039 ESC983038:ESC983039 FBY983038:FBY983039 FLU983038:FLU983039 FVQ983038:FVQ983039 GFM983038:GFM983039 GPI983038:GPI983039 GZE983038:GZE983039 HJA983038:HJA983039 HSW983038:HSW983039 ICS983038:ICS983039 IMO983038:IMO983039 IWK983038:IWK983039 JGG983038:JGG983039 JQC983038:JQC983039 JZY983038:JZY983039 KJU983038:KJU983039 KTQ983038:KTQ983039 LDM983038:LDM983039 LNI983038:LNI983039 LXE983038:LXE983039 MHA983038:MHA983039 MQW983038:MQW983039 NAS983038:NAS983039 NKO983038:NKO983039 NUK983038:NUK983039 OEG983038:OEG983039 OOC983038:OOC983039 OXY983038:OXY983039 PHU983038:PHU983039 PRQ983038:PRQ983039 QBM983038:QBM983039 QLI983038:QLI983039 QVE983038:QVE983039 RFA983038:RFA983039 ROW983038:ROW983039 RYS983038:RYS983039 SIO983038:SIO983039 SSK983038:SSK983039 TCG983038:TCG983039 TMC983038:TMC983039 TVY983038:TVY983039 UFU983038:UFU983039 UPQ983038:UPQ983039 UZM983038:UZM983039 VJI983038:VJI983039 VTE983038:VTE983039 WDA983038:WDA983039 WMW983038:WMW983039 WWS983038:WWS983039 AN65530 KK65530 UG65530 AEC65530 ANY65530 AXU65530 BHQ65530 BRM65530 CBI65530 CLE65530 CVA65530 DEW65530 DOS65530 DYO65530 EIK65530 ESG65530 FCC65530 FLY65530 FVU65530 GFQ65530 GPM65530 GZI65530 HJE65530 HTA65530 ICW65530 IMS65530 IWO65530 JGK65530 JQG65530 KAC65530 KJY65530 KTU65530 LDQ65530 LNM65530 LXI65530 MHE65530 MRA65530 NAW65530 NKS65530 NUO65530 OEK65530 OOG65530 OYC65530 PHY65530 PRU65530 QBQ65530 QLM65530 QVI65530 RFE65530 RPA65530 RYW65530 SIS65530 SSO65530 TCK65530 TMG65530 TWC65530 UFY65530 UPU65530 UZQ65530 VJM65530 VTI65530 WDE65530 WNA65530 WWW65530 AN131066 KK131066 UG131066 AEC131066 ANY131066 AXU131066 BHQ131066 BRM131066 CBI131066 CLE131066 CVA131066 DEW131066 DOS131066 DYO131066 EIK131066 ESG131066 FCC131066 FLY131066 FVU131066 GFQ131066 GPM131066 GZI131066 HJE131066 HTA131066 ICW131066 IMS131066 IWO131066 JGK131066 JQG131066 KAC131066 KJY131066 KTU131066 LDQ131066 LNM131066 LXI131066 MHE131066 MRA131066 NAW131066 NKS131066 NUO131066 OEK131066 OOG131066 OYC131066 PHY131066 PRU131066 QBQ131066 QLM131066 QVI131066 RFE131066 RPA131066 RYW131066 SIS131066 SSO131066 TCK131066 TMG131066 TWC131066 UFY131066 UPU131066 UZQ131066 VJM131066 VTI131066 WDE131066 WNA131066 WWW131066 AN196602 KK196602 UG196602 AEC196602 ANY196602 AXU196602 BHQ196602 BRM196602 CBI196602 CLE196602 CVA196602 DEW196602 DOS196602 DYO196602 EIK196602 ESG196602 FCC196602 FLY196602 FVU196602 GFQ196602 GPM196602 GZI196602 HJE196602 HTA196602 ICW196602 IMS196602 IWO196602 JGK196602 JQG196602 KAC196602 KJY196602 KTU196602 LDQ196602 LNM196602 LXI196602 MHE196602 MRA196602 NAW196602 NKS196602 NUO196602 OEK196602 OOG196602 OYC196602 PHY196602 PRU196602 QBQ196602 QLM196602 QVI196602 RFE196602 RPA196602 RYW196602 SIS196602 SSO196602 TCK196602 TMG196602 TWC196602 UFY196602 UPU196602 UZQ196602 VJM196602 VTI196602 WDE196602 WNA196602 WWW196602 AN262138 KK262138 UG262138 AEC262138 ANY262138 AXU262138 BHQ262138 BRM262138 CBI262138 CLE262138 CVA262138 DEW262138 DOS262138 DYO262138 EIK262138 ESG262138 FCC262138 FLY262138 FVU262138 GFQ262138 GPM262138 GZI262138 HJE262138 HTA262138 ICW262138 IMS262138 IWO262138 JGK262138 JQG262138 KAC262138 KJY262138 KTU262138 LDQ262138 LNM262138 LXI262138 MHE262138 MRA262138 NAW262138 NKS262138 NUO262138 OEK262138 OOG262138 OYC262138 PHY262138 PRU262138 QBQ262138 QLM262138 QVI262138 RFE262138 RPA262138 RYW262138 SIS262138 SSO262138 TCK262138 TMG262138 TWC262138 UFY262138 UPU262138 UZQ262138 VJM262138 VTI262138 WDE262138 WNA262138 WWW262138 AN327674 KK327674 UG327674 AEC327674 ANY327674 AXU327674 BHQ327674 BRM327674 CBI327674 CLE327674 CVA327674 DEW327674 DOS327674 DYO327674 EIK327674 ESG327674 FCC327674 FLY327674 FVU327674 GFQ327674 GPM327674 GZI327674 HJE327674 HTA327674 ICW327674 IMS327674 IWO327674 JGK327674 JQG327674 KAC327674 KJY327674 KTU327674 LDQ327674 LNM327674 LXI327674 MHE327674 MRA327674 NAW327674 NKS327674 NUO327674 OEK327674 OOG327674 OYC327674 PHY327674 PRU327674 QBQ327674 QLM327674 QVI327674 RFE327674 RPA327674 RYW327674 SIS327674 SSO327674 TCK327674 TMG327674 TWC327674 UFY327674 UPU327674 UZQ327674 VJM327674 VTI327674 WDE327674 WNA327674 WWW327674 AN393210 KK393210 UG393210 AEC393210 ANY393210 AXU393210 BHQ393210 BRM393210 CBI393210 CLE393210 CVA393210 DEW393210 DOS393210 DYO393210 EIK393210 ESG393210 FCC393210 FLY393210 FVU393210 GFQ393210 GPM393210 GZI393210 HJE393210 HTA393210 ICW393210 IMS393210 IWO393210 JGK393210 JQG393210 KAC393210 KJY393210 KTU393210 LDQ393210 LNM393210 LXI393210 MHE393210 MRA393210 NAW393210 NKS393210 NUO393210 OEK393210 OOG393210 OYC393210 PHY393210 PRU393210 QBQ393210 QLM393210 QVI393210 RFE393210 RPA393210 RYW393210 SIS393210 SSO393210 TCK393210 TMG393210 TWC393210 UFY393210 UPU393210 UZQ393210 VJM393210 VTI393210 WDE393210 WNA393210 WWW393210 AN458746 KK458746 UG458746 AEC458746 ANY458746 AXU458746 BHQ458746 BRM458746 CBI458746 CLE458746 CVA458746 DEW458746 DOS458746 DYO458746 EIK458746 ESG458746 FCC458746 FLY458746 FVU458746 GFQ458746 GPM458746 GZI458746 HJE458746 HTA458746 ICW458746 IMS458746 IWO458746 JGK458746 JQG458746 KAC458746 KJY458746 KTU458746 LDQ458746 LNM458746 LXI458746 MHE458746 MRA458746 NAW458746 NKS458746 NUO458746 OEK458746 OOG458746 OYC458746 PHY458746 PRU458746 QBQ458746 QLM458746 QVI458746 RFE458746 RPA458746 RYW458746 SIS458746 SSO458746 TCK458746 TMG458746 TWC458746 UFY458746 UPU458746 UZQ458746 VJM458746 VTI458746 WDE458746 WNA458746 WWW458746 AN524282 KK524282 UG524282 AEC524282 ANY524282 AXU524282 BHQ524282 BRM524282 CBI524282 CLE524282 CVA524282 DEW524282 DOS524282 DYO524282 EIK524282 ESG524282 FCC524282 FLY524282 FVU524282 GFQ524282 GPM524282 GZI524282 HJE524282 HTA524282 ICW524282 IMS524282 IWO524282 JGK524282 JQG524282 KAC524282 KJY524282 KTU524282 LDQ524282 LNM524282 LXI524282 MHE524282 MRA524282 NAW524282 NKS524282 NUO524282 OEK524282 OOG524282 OYC524282 PHY524282 PRU524282 QBQ524282 QLM524282 QVI524282 RFE524282 RPA524282 RYW524282 SIS524282 SSO524282 TCK524282 TMG524282 TWC524282 UFY524282 UPU524282 UZQ524282 VJM524282 VTI524282 WDE524282 WNA524282 WWW524282 AN589818 KK589818 UG589818 AEC589818 ANY589818 AXU589818 BHQ589818 BRM589818 CBI589818 CLE589818 CVA589818 DEW589818 DOS589818 DYO589818 EIK589818 ESG589818 FCC589818 FLY589818 FVU589818 GFQ589818 GPM589818 GZI589818 HJE589818 HTA589818 ICW589818 IMS589818 IWO589818 JGK589818 JQG589818 KAC589818 KJY589818 KTU589818 LDQ589818 LNM589818 LXI589818 MHE589818 MRA589818 NAW589818 NKS589818 NUO589818 OEK589818 OOG589818 OYC589818 PHY589818 PRU589818 QBQ589818 QLM589818 QVI589818 RFE589818 RPA589818 RYW589818 SIS589818 SSO589818 TCK589818 TMG589818 TWC589818 UFY589818 UPU589818 UZQ589818 VJM589818 VTI589818 WDE589818 WNA589818 WWW589818 AN655354 KK655354 UG655354 AEC655354 ANY655354 AXU655354 BHQ655354 BRM655354 CBI655354 CLE655354 CVA655354 DEW655354 DOS655354 DYO655354 EIK655354 ESG655354 FCC655354 FLY655354 FVU655354 GFQ655354 GPM655354 GZI655354 HJE655354 HTA655354 ICW655354 IMS655354 IWO655354 JGK655354 JQG655354 KAC655354 KJY655354 KTU655354 LDQ655354 LNM655354 LXI655354 MHE655354 MRA655354 NAW655354 NKS655354 NUO655354 OEK655354 OOG655354 OYC655354 PHY655354 PRU655354 QBQ655354 QLM655354 QVI655354 RFE655354 RPA655354 RYW655354 SIS655354 SSO655354 TCK655354 TMG655354 TWC655354 UFY655354 UPU655354 UZQ655354 VJM655354 VTI655354 WDE655354 WNA655354 WWW655354 AN720890 KK720890 UG720890 AEC720890 ANY720890 AXU720890 BHQ720890 BRM720890 CBI720890 CLE720890 CVA720890 DEW720890 DOS720890 DYO720890 EIK720890 ESG720890 FCC720890 FLY720890 FVU720890 GFQ720890 GPM720890 GZI720890 HJE720890 HTA720890 ICW720890 IMS720890 IWO720890 JGK720890 JQG720890 KAC720890 KJY720890 KTU720890 LDQ720890 LNM720890 LXI720890 MHE720890 MRA720890 NAW720890 NKS720890 NUO720890 OEK720890 OOG720890 OYC720890 PHY720890 PRU720890 QBQ720890 QLM720890 QVI720890 RFE720890 RPA720890 RYW720890 SIS720890 SSO720890 TCK720890 TMG720890 TWC720890 UFY720890 UPU720890 UZQ720890 VJM720890 VTI720890 WDE720890 WNA720890 WWW720890 AN786426 KK786426 UG786426 AEC786426 ANY786426 AXU786426 BHQ786426 BRM786426 CBI786426 CLE786426 CVA786426 DEW786426 DOS786426 DYO786426 EIK786426 ESG786426 FCC786426 FLY786426 FVU786426 GFQ786426 GPM786426 GZI786426 HJE786426 HTA786426 ICW786426 IMS786426 IWO786426 JGK786426 JQG786426 KAC786426 KJY786426 KTU786426 LDQ786426 LNM786426 LXI786426 MHE786426 MRA786426 NAW786426 NKS786426 NUO786426 OEK786426 OOG786426 OYC786426 PHY786426 PRU786426 QBQ786426 QLM786426 QVI786426 RFE786426 RPA786426 RYW786426 SIS786426 SSO786426 TCK786426 TMG786426 TWC786426 UFY786426 UPU786426 UZQ786426 VJM786426 VTI786426 WDE786426 WNA786426 WWW786426 AN851962 KK851962 UG851962 AEC851962 ANY851962 AXU851962 BHQ851962 BRM851962 CBI851962 CLE851962 CVA851962 DEW851962 DOS851962 DYO851962 EIK851962 ESG851962 FCC851962 FLY851962 FVU851962 GFQ851962 GPM851962 GZI851962 HJE851962 HTA851962 ICW851962 IMS851962 IWO851962 JGK851962 JQG851962 KAC851962 KJY851962 KTU851962 LDQ851962 LNM851962 LXI851962 MHE851962 MRA851962 NAW851962 NKS851962 NUO851962 OEK851962 OOG851962 OYC851962 PHY851962 PRU851962 QBQ851962 QLM851962 QVI851962 RFE851962 RPA851962 RYW851962 SIS851962 SSO851962 TCK851962 TMG851962 TWC851962 UFY851962 UPU851962 UZQ851962 VJM851962 VTI851962 WDE851962 WNA851962 WWW851962 AN917498 KK917498 UG917498 AEC917498 ANY917498 AXU917498 BHQ917498 BRM917498 CBI917498 CLE917498 CVA917498 DEW917498 DOS917498 DYO917498 EIK917498 ESG917498 FCC917498 FLY917498 FVU917498 GFQ917498 GPM917498 GZI917498 HJE917498 HTA917498 ICW917498 IMS917498 IWO917498 JGK917498 JQG917498 KAC917498 KJY917498 KTU917498 LDQ917498 LNM917498 LXI917498 MHE917498 MRA917498 NAW917498 NKS917498 NUO917498 OEK917498 OOG917498 OYC917498 PHY917498 PRU917498 QBQ917498 QLM917498 QVI917498 RFE917498 RPA917498 RYW917498 SIS917498 SSO917498 TCK917498 TMG917498 TWC917498 UFY917498 UPU917498 UZQ917498 VJM917498 VTI917498 WDE917498 WNA917498 WWW917498 AN983034 KK983034 UG983034 AEC983034 ANY983034 AXU983034 BHQ983034 BRM983034 CBI983034 CLE983034 CVA983034 DEW983034 DOS983034 DYO983034 EIK983034 ESG983034 FCC983034 FLY983034 FVU983034 GFQ983034 GPM983034 GZI983034 HJE983034 HTA983034 ICW983034 IMS983034 IWO983034 JGK983034 JQG983034 KAC983034 KJY983034 KTU983034 LDQ983034 LNM983034 LXI983034 MHE983034 MRA983034 NAW983034 NKS983034 NUO983034 OEK983034 OOG983034 OYC983034 PHY983034 PRU983034 QBQ983034 QLM983034 QVI983034 RFE983034 RPA983034 RYW983034 SIS983034 SSO983034 TCK983034 TMG983034 TWC983034 UFY983034 UPU983034 UZQ983034 VJM983034 VTI983034 WDE983034 WNA983034 WWW983034 AN65536:AN65537 KK65536:KK65537 UG65536:UG65537 AEC65536:AEC65537 ANY65536:ANY65537 AXU65536:AXU65537 BHQ65536:BHQ65537 BRM65536:BRM65537 CBI65536:CBI65537 CLE65536:CLE65537 CVA65536:CVA65537 DEW65536:DEW65537 DOS65536:DOS65537 DYO65536:DYO65537 EIK65536:EIK65537 ESG65536:ESG65537 FCC65536:FCC65537 FLY65536:FLY65537 FVU65536:FVU65537 GFQ65536:GFQ65537 GPM65536:GPM65537 GZI65536:GZI65537 HJE65536:HJE65537 HTA65536:HTA65537 ICW65536:ICW65537 IMS65536:IMS65537 IWO65536:IWO65537 JGK65536:JGK65537 JQG65536:JQG65537 KAC65536:KAC65537 KJY65536:KJY65537 KTU65536:KTU65537 LDQ65536:LDQ65537 LNM65536:LNM65537 LXI65536:LXI65537 MHE65536:MHE65537 MRA65536:MRA65537 NAW65536:NAW65537 NKS65536:NKS65537 NUO65536:NUO65537 OEK65536:OEK65537 OOG65536:OOG65537 OYC65536:OYC65537 PHY65536:PHY65537 PRU65536:PRU65537 QBQ65536:QBQ65537 QLM65536:QLM65537 QVI65536:QVI65537 RFE65536:RFE65537 RPA65536:RPA65537 RYW65536:RYW65537 SIS65536:SIS65537 SSO65536:SSO65537 TCK65536:TCK65537 TMG65536:TMG65537 TWC65536:TWC65537 UFY65536:UFY65537 UPU65536:UPU65537 UZQ65536:UZQ65537 VJM65536:VJM65537 VTI65536:VTI65537 WDE65536:WDE65537 WNA65536:WNA65537 WWW65536:WWW65537 AN131072:AN131073 KK131072:KK131073 UG131072:UG131073 AEC131072:AEC131073 ANY131072:ANY131073 AXU131072:AXU131073 BHQ131072:BHQ131073 BRM131072:BRM131073 CBI131072:CBI131073 CLE131072:CLE131073 CVA131072:CVA131073 DEW131072:DEW131073 DOS131072:DOS131073 DYO131072:DYO131073 EIK131072:EIK131073 ESG131072:ESG131073 FCC131072:FCC131073 FLY131072:FLY131073 FVU131072:FVU131073 GFQ131072:GFQ131073 GPM131072:GPM131073 GZI131072:GZI131073 HJE131072:HJE131073 HTA131072:HTA131073 ICW131072:ICW131073 IMS131072:IMS131073 IWO131072:IWO131073 JGK131072:JGK131073 JQG131072:JQG131073 KAC131072:KAC131073 KJY131072:KJY131073 KTU131072:KTU131073 LDQ131072:LDQ131073 LNM131072:LNM131073 LXI131072:LXI131073 MHE131072:MHE131073 MRA131072:MRA131073 NAW131072:NAW131073 NKS131072:NKS131073 NUO131072:NUO131073 OEK131072:OEK131073 OOG131072:OOG131073 OYC131072:OYC131073 PHY131072:PHY131073 PRU131072:PRU131073 QBQ131072:QBQ131073 QLM131072:QLM131073 QVI131072:QVI131073 RFE131072:RFE131073 RPA131072:RPA131073 RYW131072:RYW131073 SIS131072:SIS131073 SSO131072:SSO131073 TCK131072:TCK131073 TMG131072:TMG131073 TWC131072:TWC131073 UFY131072:UFY131073 UPU131072:UPU131073 UZQ131072:UZQ131073 VJM131072:VJM131073 VTI131072:VTI131073 WDE131072:WDE131073 WNA131072:WNA131073 WWW131072:WWW131073 AN196608:AN196609 KK196608:KK196609 UG196608:UG196609 AEC196608:AEC196609 ANY196608:ANY196609 AXU196608:AXU196609 BHQ196608:BHQ196609 BRM196608:BRM196609 CBI196608:CBI196609 CLE196608:CLE196609 CVA196608:CVA196609 DEW196608:DEW196609 DOS196608:DOS196609 DYO196608:DYO196609 EIK196608:EIK196609 ESG196608:ESG196609 FCC196608:FCC196609 FLY196608:FLY196609 FVU196608:FVU196609 GFQ196608:GFQ196609 GPM196608:GPM196609 GZI196608:GZI196609 HJE196608:HJE196609 HTA196608:HTA196609 ICW196608:ICW196609 IMS196608:IMS196609 IWO196608:IWO196609 JGK196608:JGK196609 JQG196608:JQG196609 KAC196608:KAC196609 KJY196608:KJY196609 KTU196608:KTU196609 LDQ196608:LDQ196609 LNM196608:LNM196609 LXI196608:LXI196609 MHE196608:MHE196609 MRA196608:MRA196609 NAW196608:NAW196609 NKS196608:NKS196609 NUO196608:NUO196609 OEK196608:OEK196609 OOG196608:OOG196609 OYC196608:OYC196609 PHY196608:PHY196609 PRU196608:PRU196609 QBQ196608:QBQ196609 QLM196608:QLM196609 QVI196608:QVI196609 RFE196608:RFE196609 RPA196608:RPA196609 RYW196608:RYW196609 SIS196608:SIS196609 SSO196608:SSO196609 TCK196608:TCK196609 TMG196608:TMG196609 TWC196608:TWC196609 UFY196608:UFY196609 UPU196608:UPU196609 UZQ196608:UZQ196609 VJM196608:VJM196609 VTI196608:VTI196609 WDE196608:WDE196609 WNA196608:WNA196609 WWW196608:WWW196609 AN262144:AN262145 KK262144:KK262145 UG262144:UG262145 AEC262144:AEC262145 ANY262144:ANY262145 AXU262144:AXU262145 BHQ262144:BHQ262145 BRM262144:BRM262145 CBI262144:CBI262145 CLE262144:CLE262145 CVA262144:CVA262145 DEW262144:DEW262145 DOS262144:DOS262145 DYO262144:DYO262145 EIK262144:EIK262145 ESG262144:ESG262145 FCC262144:FCC262145 FLY262144:FLY262145 FVU262144:FVU262145 GFQ262144:GFQ262145 GPM262144:GPM262145 GZI262144:GZI262145 HJE262144:HJE262145 HTA262144:HTA262145 ICW262144:ICW262145 IMS262144:IMS262145 IWO262144:IWO262145 JGK262144:JGK262145 JQG262144:JQG262145 KAC262144:KAC262145 KJY262144:KJY262145 KTU262144:KTU262145 LDQ262144:LDQ262145 LNM262144:LNM262145 LXI262144:LXI262145 MHE262144:MHE262145 MRA262144:MRA262145 NAW262144:NAW262145 NKS262144:NKS262145 NUO262144:NUO262145 OEK262144:OEK262145 OOG262144:OOG262145 OYC262144:OYC262145 PHY262144:PHY262145 PRU262144:PRU262145 QBQ262144:QBQ262145 QLM262144:QLM262145 QVI262144:QVI262145 RFE262144:RFE262145 RPA262144:RPA262145 RYW262144:RYW262145 SIS262144:SIS262145 SSO262144:SSO262145 TCK262144:TCK262145 TMG262144:TMG262145 TWC262144:TWC262145 UFY262144:UFY262145 UPU262144:UPU262145 UZQ262144:UZQ262145 VJM262144:VJM262145 VTI262144:VTI262145 WDE262144:WDE262145 WNA262144:WNA262145 WWW262144:WWW262145 AN327680:AN327681 KK327680:KK327681 UG327680:UG327681 AEC327680:AEC327681 ANY327680:ANY327681 AXU327680:AXU327681 BHQ327680:BHQ327681 BRM327680:BRM327681 CBI327680:CBI327681 CLE327680:CLE327681 CVA327680:CVA327681 DEW327680:DEW327681 DOS327680:DOS327681 DYO327680:DYO327681 EIK327680:EIK327681 ESG327680:ESG327681 FCC327680:FCC327681 FLY327680:FLY327681 FVU327680:FVU327681 GFQ327680:GFQ327681 GPM327680:GPM327681 GZI327680:GZI327681 HJE327680:HJE327681 HTA327680:HTA327681 ICW327680:ICW327681 IMS327680:IMS327681 IWO327680:IWO327681 JGK327680:JGK327681 JQG327680:JQG327681 KAC327680:KAC327681 KJY327680:KJY327681 KTU327680:KTU327681 LDQ327680:LDQ327681 LNM327680:LNM327681 LXI327680:LXI327681 MHE327680:MHE327681 MRA327680:MRA327681 NAW327680:NAW327681 NKS327680:NKS327681 NUO327680:NUO327681 OEK327680:OEK327681 OOG327680:OOG327681 OYC327680:OYC327681 PHY327680:PHY327681 PRU327680:PRU327681 QBQ327680:QBQ327681 QLM327680:QLM327681 QVI327680:QVI327681 RFE327680:RFE327681 RPA327680:RPA327681 RYW327680:RYW327681 SIS327680:SIS327681 SSO327680:SSO327681 TCK327680:TCK327681 TMG327680:TMG327681 TWC327680:TWC327681 UFY327680:UFY327681 UPU327680:UPU327681 UZQ327680:UZQ327681 VJM327680:VJM327681 VTI327680:VTI327681 WDE327680:WDE327681 WNA327680:WNA327681 WWW327680:WWW327681 AN393216:AN393217 KK393216:KK393217 UG393216:UG393217 AEC393216:AEC393217 ANY393216:ANY393217 AXU393216:AXU393217 BHQ393216:BHQ393217 BRM393216:BRM393217 CBI393216:CBI393217 CLE393216:CLE393217 CVA393216:CVA393217 DEW393216:DEW393217 DOS393216:DOS393217 DYO393216:DYO393217 EIK393216:EIK393217 ESG393216:ESG393217 FCC393216:FCC393217 FLY393216:FLY393217 FVU393216:FVU393217 GFQ393216:GFQ393217 GPM393216:GPM393217 GZI393216:GZI393217 HJE393216:HJE393217 HTA393216:HTA393217 ICW393216:ICW393217 IMS393216:IMS393217 IWO393216:IWO393217 JGK393216:JGK393217 JQG393216:JQG393217 KAC393216:KAC393217 KJY393216:KJY393217 KTU393216:KTU393217 LDQ393216:LDQ393217 LNM393216:LNM393217 LXI393216:LXI393217 MHE393216:MHE393217 MRA393216:MRA393217 NAW393216:NAW393217 NKS393216:NKS393217 NUO393216:NUO393217 OEK393216:OEK393217 OOG393216:OOG393217 OYC393216:OYC393217 PHY393216:PHY393217 PRU393216:PRU393217 QBQ393216:QBQ393217 QLM393216:QLM393217 QVI393216:QVI393217 RFE393216:RFE393217 RPA393216:RPA393217 RYW393216:RYW393217 SIS393216:SIS393217 SSO393216:SSO393217 TCK393216:TCK393217 TMG393216:TMG393217 TWC393216:TWC393217 UFY393216:UFY393217 UPU393216:UPU393217 UZQ393216:UZQ393217 VJM393216:VJM393217 VTI393216:VTI393217 WDE393216:WDE393217 WNA393216:WNA393217 WWW393216:WWW393217 AN458752:AN458753 KK458752:KK458753 UG458752:UG458753 AEC458752:AEC458753 ANY458752:ANY458753 AXU458752:AXU458753 BHQ458752:BHQ458753 BRM458752:BRM458753 CBI458752:CBI458753 CLE458752:CLE458753 CVA458752:CVA458753 DEW458752:DEW458753 DOS458752:DOS458753 DYO458752:DYO458753 EIK458752:EIK458753 ESG458752:ESG458753 FCC458752:FCC458753 FLY458752:FLY458753 FVU458752:FVU458753 GFQ458752:GFQ458753 GPM458752:GPM458753 GZI458752:GZI458753 HJE458752:HJE458753 HTA458752:HTA458753 ICW458752:ICW458753 IMS458752:IMS458753 IWO458752:IWO458753 JGK458752:JGK458753 JQG458752:JQG458753 KAC458752:KAC458753 KJY458752:KJY458753 KTU458752:KTU458753 LDQ458752:LDQ458753 LNM458752:LNM458753 LXI458752:LXI458753 MHE458752:MHE458753 MRA458752:MRA458753 NAW458752:NAW458753 NKS458752:NKS458753 NUO458752:NUO458753 OEK458752:OEK458753 OOG458752:OOG458753 OYC458752:OYC458753 PHY458752:PHY458753 PRU458752:PRU458753 QBQ458752:QBQ458753 QLM458752:QLM458753 QVI458752:QVI458753 RFE458752:RFE458753 RPA458752:RPA458753 RYW458752:RYW458753 SIS458752:SIS458753 SSO458752:SSO458753 TCK458752:TCK458753 TMG458752:TMG458753 TWC458752:TWC458753 UFY458752:UFY458753 UPU458752:UPU458753 UZQ458752:UZQ458753 VJM458752:VJM458753 VTI458752:VTI458753 WDE458752:WDE458753 WNA458752:WNA458753 WWW458752:WWW458753 AN524288:AN524289 KK524288:KK524289 UG524288:UG524289 AEC524288:AEC524289 ANY524288:ANY524289 AXU524288:AXU524289 BHQ524288:BHQ524289 BRM524288:BRM524289 CBI524288:CBI524289 CLE524288:CLE524289 CVA524288:CVA524289 DEW524288:DEW524289 DOS524288:DOS524289 DYO524288:DYO524289 EIK524288:EIK524289 ESG524288:ESG524289 FCC524288:FCC524289 FLY524288:FLY524289 FVU524288:FVU524289 GFQ524288:GFQ524289 GPM524288:GPM524289 GZI524288:GZI524289 HJE524288:HJE524289 HTA524288:HTA524289 ICW524288:ICW524289 IMS524288:IMS524289 IWO524288:IWO524289 JGK524288:JGK524289 JQG524288:JQG524289 KAC524288:KAC524289 KJY524288:KJY524289 KTU524288:KTU524289 LDQ524288:LDQ524289 LNM524288:LNM524289 LXI524288:LXI524289 MHE524288:MHE524289 MRA524288:MRA524289 NAW524288:NAW524289 NKS524288:NKS524289 NUO524288:NUO524289 OEK524288:OEK524289 OOG524288:OOG524289 OYC524288:OYC524289 PHY524288:PHY524289 PRU524288:PRU524289 QBQ524288:QBQ524289 QLM524288:QLM524289 QVI524288:QVI524289 RFE524288:RFE524289 RPA524288:RPA524289 RYW524288:RYW524289 SIS524288:SIS524289 SSO524288:SSO524289 TCK524288:TCK524289 TMG524288:TMG524289 TWC524288:TWC524289 UFY524288:UFY524289 UPU524288:UPU524289 UZQ524288:UZQ524289 VJM524288:VJM524289 VTI524288:VTI524289 WDE524288:WDE524289 WNA524288:WNA524289 WWW524288:WWW524289 AN589824:AN589825 KK589824:KK589825 UG589824:UG589825 AEC589824:AEC589825 ANY589824:ANY589825 AXU589824:AXU589825 BHQ589824:BHQ589825 BRM589824:BRM589825 CBI589824:CBI589825 CLE589824:CLE589825 CVA589824:CVA589825 DEW589824:DEW589825 DOS589824:DOS589825 DYO589824:DYO589825 EIK589824:EIK589825 ESG589824:ESG589825 FCC589824:FCC589825 FLY589824:FLY589825 FVU589824:FVU589825 GFQ589824:GFQ589825 GPM589824:GPM589825 GZI589824:GZI589825 HJE589824:HJE589825 HTA589824:HTA589825 ICW589824:ICW589825 IMS589824:IMS589825 IWO589824:IWO589825 JGK589824:JGK589825 JQG589824:JQG589825 KAC589824:KAC589825 KJY589824:KJY589825 KTU589824:KTU589825 LDQ589824:LDQ589825 LNM589824:LNM589825 LXI589824:LXI589825 MHE589824:MHE589825 MRA589824:MRA589825 NAW589824:NAW589825 NKS589824:NKS589825 NUO589824:NUO589825 OEK589824:OEK589825 OOG589824:OOG589825 OYC589824:OYC589825 PHY589824:PHY589825 PRU589824:PRU589825 QBQ589824:QBQ589825 QLM589824:QLM589825 QVI589824:QVI589825 RFE589824:RFE589825 RPA589824:RPA589825 RYW589824:RYW589825 SIS589824:SIS589825 SSO589824:SSO589825 TCK589824:TCK589825 TMG589824:TMG589825 TWC589824:TWC589825 UFY589824:UFY589825 UPU589824:UPU589825 UZQ589824:UZQ589825 VJM589824:VJM589825 VTI589824:VTI589825 WDE589824:WDE589825 WNA589824:WNA589825 WWW589824:WWW589825 AN655360:AN655361 KK655360:KK655361 UG655360:UG655361 AEC655360:AEC655361 ANY655360:ANY655361 AXU655360:AXU655361 BHQ655360:BHQ655361 BRM655360:BRM655361 CBI655360:CBI655361 CLE655360:CLE655361 CVA655360:CVA655361 DEW655360:DEW655361 DOS655360:DOS655361 DYO655360:DYO655361 EIK655360:EIK655361 ESG655360:ESG655361 FCC655360:FCC655361 FLY655360:FLY655361 FVU655360:FVU655361 GFQ655360:GFQ655361 GPM655360:GPM655361 GZI655360:GZI655361 HJE655360:HJE655361 HTA655360:HTA655361 ICW655360:ICW655361 IMS655360:IMS655361 IWO655360:IWO655361 JGK655360:JGK655361 JQG655360:JQG655361 KAC655360:KAC655361 KJY655360:KJY655361 KTU655360:KTU655361 LDQ655360:LDQ655361 LNM655360:LNM655361 LXI655360:LXI655361 MHE655360:MHE655361 MRA655360:MRA655361 NAW655360:NAW655361 NKS655360:NKS655361 NUO655360:NUO655361 OEK655360:OEK655361 OOG655360:OOG655361 OYC655360:OYC655361 PHY655360:PHY655361 PRU655360:PRU655361 QBQ655360:QBQ655361 QLM655360:QLM655361 QVI655360:QVI655361 RFE655360:RFE655361 RPA655360:RPA655361 RYW655360:RYW655361 SIS655360:SIS655361 SSO655360:SSO655361 TCK655360:TCK655361 TMG655360:TMG655361 TWC655360:TWC655361 UFY655360:UFY655361 UPU655360:UPU655361 UZQ655360:UZQ655361 VJM655360:VJM655361 VTI655360:VTI655361 WDE655360:WDE655361 WNA655360:WNA655361 WWW655360:WWW655361 AN720896:AN720897 KK720896:KK720897 UG720896:UG720897 AEC720896:AEC720897 ANY720896:ANY720897 AXU720896:AXU720897 BHQ720896:BHQ720897 BRM720896:BRM720897 CBI720896:CBI720897 CLE720896:CLE720897 CVA720896:CVA720897 DEW720896:DEW720897 DOS720896:DOS720897 DYO720896:DYO720897 EIK720896:EIK720897 ESG720896:ESG720897 FCC720896:FCC720897 FLY720896:FLY720897 FVU720896:FVU720897 GFQ720896:GFQ720897 GPM720896:GPM720897 GZI720896:GZI720897 HJE720896:HJE720897 HTA720896:HTA720897 ICW720896:ICW720897 IMS720896:IMS720897 IWO720896:IWO720897 JGK720896:JGK720897 JQG720896:JQG720897 KAC720896:KAC720897 KJY720896:KJY720897 KTU720896:KTU720897 LDQ720896:LDQ720897 LNM720896:LNM720897 LXI720896:LXI720897 MHE720896:MHE720897 MRA720896:MRA720897 NAW720896:NAW720897 NKS720896:NKS720897 NUO720896:NUO720897 OEK720896:OEK720897 OOG720896:OOG720897 OYC720896:OYC720897 PHY720896:PHY720897 PRU720896:PRU720897 QBQ720896:QBQ720897 QLM720896:QLM720897 QVI720896:QVI720897 RFE720896:RFE720897 RPA720896:RPA720897 RYW720896:RYW720897 SIS720896:SIS720897 SSO720896:SSO720897 TCK720896:TCK720897 TMG720896:TMG720897 TWC720896:TWC720897 UFY720896:UFY720897 UPU720896:UPU720897 UZQ720896:UZQ720897 VJM720896:VJM720897 VTI720896:VTI720897 WDE720896:WDE720897 WNA720896:WNA720897 WWW720896:WWW720897 AN786432:AN786433 KK786432:KK786433 UG786432:UG786433 AEC786432:AEC786433 ANY786432:ANY786433 AXU786432:AXU786433 BHQ786432:BHQ786433 BRM786432:BRM786433 CBI786432:CBI786433 CLE786432:CLE786433 CVA786432:CVA786433 DEW786432:DEW786433 DOS786432:DOS786433 DYO786432:DYO786433 EIK786432:EIK786433 ESG786432:ESG786433 FCC786432:FCC786433 FLY786432:FLY786433 FVU786432:FVU786433 GFQ786432:GFQ786433 GPM786432:GPM786433 GZI786432:GZI786433 HJE786432:HJE786433 HTA786432:HTA786433 ICW786432:ICW786433 IMS786432:IMS786433 IWO786432:IWO786433 JGK786432:JGK786433 JQG786432:JQG786433 KAC786432:KAC786433 KJY786432:KJY786433 KTU786432:KTU786433 LDQ786432:LDQ786433 LNM786432:LNM786433 LXI786432:LXI786433 MHE786432:MHE786433 MRA786432:MRA786433 NAW786432:NAW786433 NKS786432:NKS786433 NUO786432:NUO786433 OEK786432:OEK786433 OOG786432:OOG786433 OYC786432:OYC786433 PHY786432:PHY786433 PRU786432:PRU786433 QBQ786432:QBQ786433 QLM786432:QLM786433 QVI786432:QVI786433 RFE786432:RFE786433 RPA786432:RPA786433 RYW786432:RYW786433 SIS786432:SIS786433 SSO786432:SSO786433 TCK786432:TCK786433 TMG786432:TMG786433 TWC786432:TWC786433 UFY786432:UFY786433 UPU786432:UPU786433 UZQ786432:UZQ786433 VJM786432:VJM786433 VTI786432:VTI786433 WDE786432:WDE786433 WNA786432:WNA786433 WWW786432:WWW786433 AN851968:AN851969 KK851968:KK851969 UG851968:UG851969 AEC851968:AEC851969 ANY851968:ANY851969 AXU851968:AXU851969 BHQ851968:BHQ851969 BRM851968:BRM851969 CBI851968:CBI851969 CLE851968:CLE851969 CVA851968:CVA851969 DEW851968:DEW851969 DOS851968:DOS851969 DYO851968:DYO851969 EIK851968:EIK851969 ESG851968:ESG851969 FCC851968:FCC851969 FLY851968:FLY851969 FVU851968:FVU851969 GFQ851968:GFQ851969 GPM851968:GPM851969 GZI851968:GZI851969 HJE851968:HJE851969 HTA851968:HTA851969 ICW851968:ICW851969 IMS851968:IMS851969 IWO851968:IWO851969 JGK851968:JGK851969 JQG851968:JQG851969 KAC851968:KAC851969 KJY851968:KJY851969 KTU851968:KTU851969 LDQ851968:LDQ851969 LNM851968:LNM851969 LXI851968:LXI851969 MHE851968:MHE851969 MRA851968:MRA851969 NAW851968:NAW851969 NKS851968:NKS851969 NUO851968:NUO851969 OEK851968:OEK851969 OOG851968:OOG851969 OYC851968:OYC851969 PHY851968:PHY851969 PRU851968:PRU851969 QBQ851968:QBQ851969 QLM851968:QLM851969 QVI851968:QVI851969 RFE851968:RFE851969 RPA851968:RPA851969 RYW851968:RYW851969 SIS851968:SIS851969 SSO851968:SSO851969 TCK851968:TCK851969 TMG851968:TMG851969 TWC851968:TWC851969 UFY851968:UFY851969 UPU851968:UPU851969 UZQ851968:UZQ851969 VJM851968:VJM851969 VTI851968:VTI851969 WDE851968:WDE851969 WNA851968:WNA851969 WWW851968:WWW851969 AN917504:AN917505 KK917504:KK917505 UG917504:UG917505 AEC917504:AEC917505 ANY917504:ANY917505 AXU917504:AXU917505 BHQ917504:BHQ917505 BRM917504:BRM917505 CBI917504:CBI917505 CLE917504:CLE917505 CVA917504:CVA917505 DEW917504:DEW917505 DOS917504:DOS917505 DYO917504:DYO917505 EIK917504:EIK917505 ESG917504:ESG917505 FCC917504:FCC917505 FLY917504:FLY917505 FVU917504:FVU917505 GFQ917504:GFQ917505 GPM917504:GPM917505 GZI917504:GZI917505 HJE917504:HJE917505 HTA917504:HTA917505 ICW917504:ICW917505 IMS917504:IMS917505 IWO917504:IWO917505 JGK917504:JGK917505 JQG917504:JQG917505 KAC917504:KAC917505 KJY917504:KJY917505 KTU917504:KTU917505 LDQ917504:LDQ917505 LNM917504:LNM917505 LXI917504:LXI917505 MHE917504:MHE917505 MRA917504:MRA917505 NAW917504:NAW917505 NKS917504:NKS917505 NUO917504:NUO917505 OEK917504:OEK917505 OOG917504:OOG917505 OYC917504:OYC917505 PHY917504:PHY917505 PRU917504:PRU917505 QBQ917504:QBQ917505 QLM917504:QLM917505 QVI917504:QVI917505 RFE917504:RFE917505 RPA917504:RPA917505 RYW917504:RYW917505 SIS917504:SIS917505 SSO917504:SSO917505 TCK917504:TCK917505 TMG917504:TMG917505 TWC917504:TWC917505 UFY917504:UFY917505 UPU917504:UPU917505 UZQ917504:UZQ917505 VJM917504:VJM917505 VTI917504:VTI917505 WDE917504:WDE917505 WNA917504:WNA917505 WWW917504:WWW917505 AN983040:AN983041 KK983040:KK983041 UG983040:UG983041 AEC983040:AEC983041 ANY983040:ANY983041 AXU983040:AXU983041 BHQ983040:BHQ983041 BRM983040:BRM983041 CBI983040:CBI983041 CLE983040:CLE983041 CVA983040:CVA983041 DEW983040:DEW983041 DOS983040:DOS983041 DYO983040:DYO983041 EIK983040:EIK983041 ESG983040:ESG983041 FCC983040:FCC983041 FLY983040:FLY983041 FVU983040:FVU983041 GFQ983040:GFQ983041 GPM983040:GPM983041 GZI983040:GZI983041 HJE983040:HJE983041 HTA983040:HTA983041 ICW983040:ICW983041 IMS983040:IMS983041 IWO983040:IWO983041 JGK983040:JGK983041 JQG983040:JQG983041 KAC983040:KAC983041 KJY983040:KJY983041 KTU983040:KTU983041 LDQ983040:LDQ983041 LNM983040:LNM983041 LXI983040:LXI983041 MHE983040:MHE983041 MRA983040:MRA983041 NAW983040:NAW983041 NKS983040:NKS983041 NUO983040:NUO983041 OEK983040:OEK983041 OOG983040:OOG983041 OYC983040:OYC983041 PHY983040:PHY983041 PRU983040:PRU983041 QBQ983040:QBQ983041 QLM983040:QLM983041 QVI983040:QVI983041 RFE983040:RFE983041 RPA983040:RPA983041 RYW983040:RYW983041 SIS983040:SIS983041 SSO983040:SSO983041 TCK983040:TCK983041 TMG983040:TMG983041 TWC983040:TWC983041 UFY983040:UFY983041 UPU983040:UPU983041 UZQ983040:UZQ983041 VJM983040:VJM983041 VTI983040:VTI983041 WDE983040:WDE983041 WNA983040:WNA983041 WWW983040:WWW983041 KN65520:KN65543 UJ65520:UJ65543 AEF65520:AEF65543 AOB65520:AOB65543 AXX65520:AXX65543 BHT65520:BHT65543 BRP65520:BRP65543 CBL65520:CBL65543 CLH65520:CLH65543 CVD65520:CVD65543 DEZ65520:DEZ65543 DOV65520:DOV65543 DYR65520:DYR65543 EIN65520:EIN65543 ESJ65520:ESJ65543 FCF65520:FCF65543 FMB65520:FMB65543 FVX65520:FVX65543 GFT65520:GFT65543 GPP65520:GPP65543 GZL65520:GZL65543 HJH65520:HJH65543 HTD65520:HTD65543 ICZ65520:ICZ65543 IMV65520:IMV65543 IWR65520:IWR65543 JGN65520:JGN65543 JQJ65520:JQJ65543 KAF65520:KAF65543 KKB65520:KKB65543 KTX65520:KTX65543 LDT65520:LDT65543 LNP65520:LNP65543 LXL65520:LXL65543 MHH65520:MHH65543 MRD65520:MRD65543 NAZ65520:NAZ65543 NKV65520:NKV65543 NUR65520:NUR65543 OEN65520:OEN65543 OOJ65520:OOJ65543 OYF65520:OYF65543 PIB65520:PIB65543 PRX65520:PRX65543 QBT65520:QBT65543 QLP65520:QLP65543 QVL65520:QVL65543 RFH65520:RFH65543 RPD65520:RPD65543 RYZ65520:RYZ65543 SIV65520:SIV65543 SSR65520:SSR65543 TCN65520:TCN65543 TMJ65520:TMJ65543 TWF65520:TWF65543 UGB65520:UGB65543 UPX65520:UPX65543 UZT65520:UZT65543 VJP65520:VJP65543 VTL65520:VTL65543 WDH65520:WDH65543 WND65520:WND65543 WWZ65520:WWZ65543 KN131056:KN131079 UJ131056:UJ131079 AEF131056:AEF131079 AOB131056:AOB131079 AXX131056:AXX131079 BHT131056:BHT131079 BRP131056:BRP131079 CBL131056:CBL131079 CLH131056:CLH131079 CVD131056:CVD131079 DEZ131056:DEZ131079 DOV131056:DOV131079 DYR131056:DYR131079 EIN131056:EIN131079 ESJ131056:ESJ131079 FCF131056:FCF131079 FMB131056:FMB131079 FVX131056:FVX131079 GFT131056:GFT131079 GPP131056:GPP131079 GZL131056:GZL131079 HJH131056:HJH131079 HTD131056:HTD131079 ICZ131056:ICZ131079 IMV131056:IMV131079 IWR131056:IWR131079 JGN131056:JGN131079 JQJ131056:JQJ131079 KAF131056:KAF131079 KKB131056:KKB131079 KTX131056:KTX131079 LDT131056:LDT131079 LNP131056:LNP131079 LXL131056:LXL131079 MHH131056:MHH131079 MRD131056:MRD131079 NAZ131056:NAZ131079 NKV131056:NKV131079 NUR131056:NUR131079 OEN131056:OEN131079 OOJ131056:OOJ131079 OYF131056:OYF131079 PIB131056:PIB131079 PRX131056:PRX131079 QBT131056:QBT131079 QLP131056:QLP131079 QVL131056:QVL131079 RFH131056:RFH131079 RPD131056:RPD131079 RYZ131056:RYZ131079 SIV131056:SIV131079 SSR131056:SSR131079 TCN131056:TCN131079 TMJ131056:TMJ131079 TWF131056:TWF131079 UGB131056:UGB131079 UPX131056:UPX131079 UZT131056:UZT131079 VJP131056:VJP131079 VTL131056:VTL131079 WDH131056:WDH131079 WND131056:WND131079 WWZ131056:WWZ131079 KN196592:KN196615 UJ196592:UJ196615 AEF196592:AEF196615 AOB196592:AOB196615 AXX196592:AXX196615 BHT196592:BHT196615 BRP196592:BRP196615 CBL196592:CBL196615 CLH196592:CLH196615 CVD196592:CVD196615 DEZ196592:DEZ196615 DOV196592:DOV196615 DYR196592:DYR196615 EIN196592:EIN196615 ESJ196592:ESJ196615 FCF196592:FCF196615 FMB196592:FMB196615 FVX196592:FVX196615 GFT196592:GFT196615 GPP196592:GPP196615 GZL196592:GZL196615 HJH196592:HJH196615 HTD196592:HTD196615 ICZ196592:ICZ196615 IMV196592:IMV196615 IWR196592:IWR196615 JGN196592:JGN196615 JQJ196592:JQJ196615 KAF196592:KAF196615 KKB196592:KKB196615 KTX196592:KTX196615 LDT196592:LDT196615 LNP196592:LNP196615 LXL196592:LXL196615 MHH196592:MHH196615 MRD196592:MRD196615 NAZ196592:NAZ196615 NKV196592:NKV196615 NUR196592:NUR196615 OEN196592:OEN196615 OOJ196592:OOJ196615 OYF196592:OYF196615 PIB196592:PIB196615 PRX196592:PRX196615 QBT196592:QBT196615 QLP196592:QLP196615 QVL196592:QVL196615 RFH196592:RFH196615 RPD196592:RPD196615 RYZ196592:RYZ196615 SIV196592:SIV196615 SSR196592:SSR196615 TCN196592:TCN196615 TMJ196592:TMJ196615 TWF196592:TWF196615 UGB196592:UGB196615 UPX196592:UPX196615 UZT196592:UZT196615 VJP196592:VJP196615 VTL196592:VTL196615 WDH196592:WDH196615 WND196592:WND196615 WWZ196592:WWZ196615 KN262128:KN262151 UJ262128:UJ262151 AEF262128:AEF262151 AOB262128:AOB262151 AXX262128:AXX262151 BHT262128:BHT262151 BRP262128:BRP262151 CBL262128:CBL262151 CLH262128:CLH262151 CVD262128:CVD262151 DEZ262128:DEZ262151 DOV262128:DOV262151 DYR262128:DYR262151 EIN262128:EIN262151 ESJ262128:ESJ262151 FCF262128:FCF262151 FMB262128:FMB262151 FVX262128:FVX262151 GFT262128:GFT262151 GPP262128:GPP262151 GZL262128:GZL262151 HJH262128:HJH262151 HTD262128:HTD262151 ICZ262128:ICZ262151 IMV262128:IMV262151 IWR262128:IWR262151 JGN262128:JGN262151 JQJ262128:JQJ262151 KAF262128:KAF262151 KKB262128:KKB262151 KTX262128:KTX262151 LDT262128:LDT262151 LNP262128:LNP262151 LXL262128:LXL262151 MHH262128:MHH262151 MRD262128:MRD262151 NAZ262128:NAZ262151 NKV262128:NKV262151 NUR262128:NUR262151 OEN262128:OEN262151 OOJ262128:OOJ262151 OYF262128:OYF262151 PIB262128:PIB262151 PRX262128:PRX262151 QBT262128:QBT262151 QLP262128:QLP262151 QVL262128:QVL262151 RFH262128:RFH262151 RPD262128:RPD262151 RYZ262128:RYZ262151 SIV262128:SIV262151 SSR262128:SSR262151 TCN262128:TCN262151 TMJ262128:TMJ262151 TWF262128:TWF262151 UGB262128:UGB262151 UPX262128:UPX262151 UZT262128:UZT262151 VJP262128:VJP262151 VTL262128:VTL262151 WDH262128:WDH262151 WND262128:WND262151 WWZ262128:WWZ262151 KN327664:KN327687 UJ327664:UJ327687 AEF327664:AEF327687 AOB327664:AOB327687 AXX327664:AXX327687 BHT327664:BHT327687 BRP327664:BRP327687 CBL327664:CBL327687 CLH327664:CLH327687 CVD327664:CVD327687 DEZ327664:DEZ327687 DOV327664:DOV327687 DYR327664:DYR327687 EIN327664:EIN327687 ESJ327664:ESJ327687 FCF327664:FCF327687 FMB327664:FMB327687 FVX327664:FVX327687 GFT327664:GFT327687 GPP327664:GPP327687 GZL327664:GZL327687 HJH327664:HJH327687 HTD327664:HTD327687 ICZ327664:ICZ327687 IMV327664:IMV327687 IWR327664:IWR327687 JGN327664:JGN327687 JQJ327664:JQJ327687 KAF327664:KAF327687 KKB327664:KKB327687 KTX327664:KTX327687 LDT327664:LDT327687 LNP327664:LNP327687 LXL327664:LXL327687 MHH327664:MHH327687 MRD327664:MRD327687 NAZ327664:NAZ327687 NKV327664:NKV327687 NUR327664:NUR327687 OEN327664:OEN327687 OOJ327664:OOJ327687 OYF327664:OYF327687 PIB327664:PIB327687 PRX327664:PRX327687 QBT327664:QBT327687 QLP327664:QLP327687 QVL327664:QVL327687 RFH327664:RFH327687 RPD327664:RPD327687 RYZ327664:RYZ327687 SIV327664:SIV327687 SSR327664:SSR327687 TCN327664:TCN327687 TMJ327664:TMJ327687 TWF327664:TWF327687 UGB327664:UGB327687 UPX327664:UPX327687 UZT327664:UZT327687 VJP327664:VJP327687 VTL327664:VTL327687 WDH327664:WDH327687 WND327664:WND327687 WWZ327664:WWZ327687 KN393200:KN393223 UJ393200:UJ393223 AEF393200:AEF393223 AOB393200:AOB393223 AXX393200:AXX393223 BHT393200:BHT393223 BRP393200:BRP393223 CBL393200:CBL393223 CLH393200:CLH393223 CVD393200:CVD393223 DEZ393200:DEZ393223 DOV393200:DOV393223 DYR393200:DYR393223 EIN393200:EIN393223 ESJ393200:ESJ393223 FCF393200:FCF393223 FMB393200:FMB393223 FVX393200:FVX393223 GFT393200:GFT393223 GPP393200:GPP393223 GZL393200:GZL393223 HJH393200:HJH393223 HTD393200:HTD393223 ICZ393200:ICZ393223 IMV393200:IMV393223 IWR393200:IWR393223 JGN393200:JGN393223 JQJ393200:JQJ393223 KAF393200:KAF393223 KKB393200:KKB393223 KTX393200:KTX393223 LDT393200:LDT393223 LNP393200:LNP393223 LXL393200:LXL393223 MHH393200:MHH393223 MRD393200:MRD393223 NAZ393200:NAZ393223 NKV393200:NKV393223 NUR393200:NUR393223 OEN393200:OEN393223 OOJ393200:OOJ393223 OYF393200:OYF393223 PIB393200:PIB393223 PRX393200:PRX393223 QBT393200:QBT393223 QLP393200:QLP393223 QVL393200:QVL393223 RFH393200:RFH393223 RPD393200:RPD393223 RYZ393200:RYZ393223 SIV393200:SIV393223 SSR393200:SSR393223 TCN393200:TCN393223 TMJ393200:TMJ393223 TWF393200:TWF393223 UGB393200:UGB393223 UPX393200:UPX393223 UZT393200:UZT393223 VJP393200:VJP393223 VTL393200:VTL393223 WDH393200:WDH393223 WND393200:WND393223 WWZ393200:WWZ393223 KN458736:KN458759 UJ458736:UJ458759 AEF458736:AEF458759 AOB458736:AOB458759 AXX458736:AXX458759 BHT458736:BHT458759 BRP458736:BRP458759 CBL458736:CBL458759 CLH458736:CLH458759 CVD458736:CVD458759 DEZ458736:DEZ458759 DOV458736:DOV458759 DYR458736:DYR458759 EIN458736:EIN458759 ESJ458736:ESJ458759 FCF458736:FCF458759 FMB458736:FMB458759 FVX458736:FVX458759 GFT458736:GFT458759 GPP458736:GPP458759 GZL458736:GZL458759 HJH458736:HJH458759 HTD458736:HTD458759 ICZ458736:ICZ458759 IMV458736:IMV458759 IWR458736:IWR458759 JGN458736:JGN458759 JQJ458736:JQJ458759 KAF458736:KAF458759 KKB458736:KKB458759 KTX458736:KTX458759 LDT458736:LDT458759 LNP458736:LNP458759 LXL458736:LXL458759 MHH458736:MHH458759 MRD458736:MRD458759 NAZ458736:NAZ458759 NKV458736:NKV458759 NUR458736:NUR458759 OEN458736:OEN458759 OOJ458736:OOJ458759 OYF458736:OYF458759 PIB458736:PIB458759 PRX458736:PRX458759 QBT458736:QBT458759 QLP458736:QLP458759 QVL458736:QVL458759 RFH458736:RFH458759 RPD458736:RPD458759 RYZ458736:RYZ458759 SIV458736:SIV458759 SSR458736:SSR458759 TCN458736:TCN458759 TMJ458736:TMJ458759 TWF458736:TWF458759 UGB458736:UGB458759 UPX458736:UPX458759 UZT458736:UZT458759 VJP458736:VJP458759 VTL458736:VTL458759 WDH458736:WDH458759 WND458736:WND458759 WWZ458736:WWZ458759 KN524272:KN524295 UJ524272:UJ524295 AEF524272:AEF524295 AOB524272:AOB524295 AXX524272:AXX524295 BHT524272:BHT524295 BRP524272:BRP524295 CBL524272:CBL524295 CLH524272:CLH524295 CVD524272:CVD524295 DEZ524272:DEZ524295 DOV524272:DOV524295 DYR524272:DYR524295 EIN524272:EIN524295 ESJ524272:ESJ524295 FCF524272:FCF524295 FMB524272:FMB524295 FVX524272:FVX524295 GFT524272:GFT524295 GPP524272:GPP524295 GZL524272:GZL524295 HJH524272:HJH524295 HTD524272:HTD524295 ICZ524272:ICZ524295 IMV524272:IMV524295 IWR524272:IWR524295 JGN524272:JGN524295 JQJ524272:JQJ524295 KAF524272:KAF524295 KKB524272:KKB524295 KTX524272:KTX524295 LDT524272:LDT524295 LNP524272:LNP524295 LXL524272:LXL524295 MHH524272:MHH524295 MRD524272:MRD524295 NAZ524272:NAZ524295 NKV524272:NKV524295 NUR524272:NUR524295 OEN524272:OEN524295 OOJ524272:OOJ524295 OYF524272:OYF524295 PIB524272:PIB524295 PRX524272:PRX524295 QBT524272:QBT524295 QLP524272:QLP524295 QVL524272:QVL524295 RFH524272:RFH524295 RPD524272:RPD524295 RYZ524272:RYZ524295 SIV524272:SIV524295 SSR524272:SSR524295 TCN524272:TCN524295 TMJ524272:TMJ524295 TWF524272:TWF524295 UGB524272:UGB524295 UPX524272:UPX524295 UZT524272:UZT524295 VJP524272:VJP524295 VTL524272:VTL524295 WDH524272:WDH524295 WND524272:WND524295 WWZ524272:WWZ524295 KN589808:KN589831 UJ589808:UJ589831 AEF589808:AEF589831 AOB589808:AOB589831 AXX589808:AXX589831 BHT589808:BHT589831 BRP589808:BRP589831 CBL589808:CBL589831 CLH589808:CLH589831 CVD589808:CVD589831 DEZ589808:DEZ589831 DOV589808:DOV589831 DYR589808:DYR589831 EIN589808:EIN589831 ESJ589808:ESJ589831 FCF589808:FCF589831 FMB589808:FMB589831 FVX589808:FVX589831 GFT589808:GFT589831 GPP589808:GPP589831 GZL589808:GZL589831 HJH589808:HJH589831 HTD589808:HTD589831 ICZ589808:ICZ589831 IMV589808:IMV589831 IWR589808:IWR589831 JGN589808:JGN589831 JQJ589808:JQJ589831 KAF589808:KAF589831 KKB589808:KKB589831 KTX589808:KTX589831 LDT589808:LDT589831 LNP589808:LNP589831 LXL589808:LXL589831 MHH589808:MHH589831 MRD589808:MRD589831 NAZ589808:NAZ589831 NKV589808:NKV589831 NUR589808:NUR589831 OEN589808:OEN589831 OOJ589808:OOJ589831 OYF589808:OYF589831 PIB589808:PIB589831 PRX589808:PRX589831 QBT589808:QBT589831 QLP589808:QLP589831 QVL589808:QVL589831 RFH589808:RFH589831 RPD589808:RPD589831 RYZ589808:RYZ589831 SIV589808:SIV589831 SSR589808:SSR589831 TCN589808:TCN589831 TMJ589808:TMJ589831 TWF589808:TWF589831 UGB589808:UGB589831 UPX589808:UPX589831 UZT589808:UZT589831 VJP589808:VJP589831 VTL589808:VTL589831 WDH589808:WDH589831 WND589808:WND589831 WWZ589808:WWZ589831 KN655344:KN655367 UJ655344:UJ655367 AEF655344:AEF655367 AOB655344:AOB655367 AXX655344:AXX655367 BHT655344:BHT655367 BRP655344:BRP655367 CBL655344:CBL655367 CLH655344:CLH655367 CVD655344:CVD655367 DEZ655344:DEZ655367 DOV655344:DOV655367 DYR655344:DYR655367 EIN655344:EIN655367 ESJ655344:ESJ655367 FCF655344:FCF655367 FMB655344:FMB655367 FVX655344:FVX655367 GFT655344:GFT655367 GPP655344:GPP655367 GZL655344:GZL655367 HJH655344:HJH655367 HTD655344:HTD655367 ICZ655344:ICZ655367 IMV655344:IMV655367 IWR655344:IWR655367 JGN655344:JGN655367 JQJ655344:JQJ655367 KAF655344:KAF655367 KKB655344:KKB655367 KTX655344:KTX655367 LDT655344:LDT655367 LNP655344:LNP655367 LXL655344:LXL655367 MHH655344:MHH655367 MRD655344:MRD655367 NAZ655344:NAZ655367 NKV655344:NKV655367 NUR655344:NUR655367 OEN655344:OEN655367 OOJ655344:OOJ655367 OYF655344:OYF655367 PIB655344:PIB655367 PRX655344:PRX655367 QBT655344:QBT655367 QLP655344:QLP655367 QVL655344:QVL655367 RFH655344:RFH655367 RPD655344:RPD655367 RYZ655344:RYZ655367 SIV655344:SIV655367 SSR655344:SSR655367 TCN655344:TCN655367 TMJ655344:TMJ655367 TWF655344:TWF655367 UGB655344:UGB655367 UPX655344:UPX655367 UZT655344:UZT655367 VJP655344:VJP655367 VTL655344:VTL655367 WDH655344:WDH655367 WND655344:WND655367 WWZ655344:WWZ655367 KN720880:KN720903 UJ720880:UJ720903 AEF720880:AEF720903 AOB720880:AOB720903 AXX720880:AXX720903 BHT720880:BHT720903 BRP720880:BRP720903 CBL720880:CBL720903 CLH720880:CLH720903 CVD720880:CVD720903 DEZ720880:DEZ720903 DOV720880:DOV720903 DYR720880:DYR720903 EIN720880:EIN720903 ESJ720880:ESJ720903 FCF720880:FCF720903 FMB720880:FMB720903 FVX720880:FVX720903 GFT720880:GFT720903 GPP720880:GPP720903 GZL720880:GZL720903 HJH720880:HJH720903 HTD720880:HTD720903 ICZ720880:ICZ720903 IMV720880:IMV720903 IWR720880:IWR720903 JGN720880:JGN720903 JQJ720880:JQJ720903 KAF720880:KAF720903 KKB720880:KKB720903 KTX720880:KTX720903 LDT720880:LDT720903 LNP720880:LNP720903 LXL720880:LXL720903 MHH720880:MHH720903 MRD720880:MRD720903 NAZ720880:NAZ720903 NKV720880:NKV720903 NUR720880:NUR720903 OEN720880:OEN720903 OOJ720880:OOJ720903 OYF720880:OYF720903 PIB720880:PIB720903 PRX720880:PRX720903 QBT720880:QBT720903 QLP720880:QLP720903 QVL720880:QVL720903 RFH720880:RFH720903 RPD720880:RPD720903 RYZ720880:RYZ720903 SIV720880:SIV720903 SSR720880:SSR720903 TCN720880:TCN720903 TMJ720880:TMJ720903 TWF720880:TWF720903 UGB720880:UGB720903 UPX720880:UPX720903 UZT720880:UZT720903 VJP720880:VJP720903 VTL720880:VTL720903 WDH720880:WDH720903 WND720880:WND720903 WWZ720880:WWZ720903 KN786416:KN786439 UJ786416:UJ786439 AEF786416:AEF786439 AOB786416:AOB786439 AXX786416:AXX786439 BHT786416:BHT786439 BRP786416:BRP786439 CBL786416:CBL786439 CLH786416:CLH786439 CVD786416:CVD786439 DEZ786416:DEZ786439 DOV786416:DOV786439 DYR786416:DYR786439 EIN786416:EIN786439 ESJ786416:ESJ786439 FCF786416:FCF786439 FMB786416:FMB786439 FVX786416:FVX786439 GFT786416:GFT786439 GPP786416:GPP786439 GZL786416:GZL786439 HJH786416:HJH786439 HTD786416:HTD786439 ICZ786416:ICZ786439 IMV786416:IMV786439 IWR786416:IWR786439 JGN786416:JGN786439 JQJ786416:JQJ786439 KAF786416:KAF786439 KKB786416:KKB786439 KTX786416:KTX786439 LDT786416:LDT786439 LNP786416:LNP786439 LXL786416:LXL786439 MHH786416:MHH786439 MRD786416:MRD786439 NAZ786416:NAZ786439 NKV786416:NKV786439 NUR786416:NUR786439 OEN786416:OEN786439 OOJ786416:OOJ786439 OYF786416:OYF786439 PIB786416:PIB786439 PRX786416:PRX786439 QBT786416:QBT786439 QLP786416:QLP786439 QVL786416:QVL786439 RFH786416:RFH786439 RPD786416:RPD786439 RYZ786416:RYZ786439 SIV786416:SIV786439 SSR786416:SSR786439 TCN786416:TCN786439 TMJ786416:TMJ786439 TWF786416:TWF786439 UGB786416:UGB786439 UPX786416:UPX786439 UZT786416:UZT786439 VJP786416:VJP786439 VTL786416:VTL786439 WDH786416:WDH786439 WND786416:WND786439 WWZ786416:WWZ786439 KN851952:KN851975 UJ851952:UJ851975 AEF851952:AEF851975 AOB851952:AOB851975 AXX851952:AXX851975 BHT851952:BHT851975 BRP851952:BRP851975 CBL851952:CBL851975 CLH851952:CLH851975 CVD851952:CVD851975 DEZ851952:DEZ851975 DOV851952:DOV851975 DYR851952:DYR851975 EIN851952:EIN851975 ESJ851952:ESJ851975 FCF851952:FCF851975 FMB851952:FMB851975 FVX851952:FVX851975 GFT851952:GFT851975 GPP851952:GPP851975 GZL851952:GZL851975 HJH851952:HJH851975 HTD851952:HTD851975 ICZ851952:ICZ851975 IMV851952:IMV851975 IWR851952:IWR851975 JGN851952:JGN851975 JQJ851952:JQJ851975 KAF851952:KAF851975 KKB851952:KKB851975 KTX851952:KTX851975 LDT851952:LDT851975 LNP851952:LNP851975 LXL851952:LXL851975 MHH851952:MHH851975 MRD851952:MRD851975 NAZ851952:NAZ851975 NKV851952:NKV851975 NUR851952:NUR851975 OEN851952:OEN851975 OOJ851952:OOJ851975 OYF851952:OYF851975 PIB851952:PIB851975 PRX851952:PRX851975 QBT851952:QBT851975 QLP851952:QLP851975 QVL851952:QVL851975 RFH851952:RFH851975 RPD851952:RPD851975 RYZ851952:RYZ851975 SIV851952:SIV851975 SSR851952:SSR851975 TCN851952:TCN851975 TMJ851952:TMJ851975 TWF851952:TWF851975 UGB851952:UGB851975 UPX851952:UPX851975 UZT851952:UZT851975 VJP851952:VJP851975 VTL851952:VTL851975 WDH851952:WDH851975 WND851952:WND851975 WWZ851952:WWZ851975 KN917488:KN917511 UJ917488:UJ917511 AEF917488:AEF917511 AOB917488:AOB917511 AXX917488:AXX917511 BHT917488:BHT917511 BRP917488:BRP917511 CBL917488:CBL917511 CLH917488:CLH917511 CVD917488:CVD917511 DEZ917488:DEZ917511 DOV917488:DOV917511 DYR917488:DYR917511 EIN917488:EIN917511 ESJ917488:ESJ917511 FCF917488:FCF917511 FMB917488:FMB917511 FVX917488:FVX917511 GFT917488:GFT917511 GPP917488:GPP917511 GZL917488:GZL917511 HJH917488:HJH917511 HTD917488:HTD917511 ICZ917488:ICZ917511 IMV917488:IMV917511 IWR917488:IWR917511 JGN917488:JGN917511 JQJ917488:JQJ917511 KAF917488:KAF917511 KKB917488:KKB917511 KTX917488:KTX917511 LDT917488:LDT917511 LNP917488:LNP917511 LXL917488:LXL917511 MHH917488:MHH917511 MRD917488:MRD917511 NAZ917488:NAZ917511 NKV917488:NKV917511 NUR917488:NUR917511 OEN917488:OEN917511 OOJ917488:OOJ917511 OYF917488:OYF917511 PIB917488:PIB917511 PRX917488:PRX917511 QBT917488:QBT917511 QLP917488:QLP917511 QVL917488:QVL917511 RFH917488:RFH917511 RPD917488:RPD917511 RYZ917488:RYZ917511 SIV917488:SIV917511 SSR917488:SSR917511 TCN917488:TCN917511 TMJ917488:TMJ917511 TWF917488:TWF917511 UGB917488:UGB917511 UPX917488:UPX917511 UZT917488:UZT917511 VJP917488:VJP917511 VTL917488:VTL917511 WDH917488:WDH917511 WND917488:WND917511 WWZ917488:WWZ917511 KN983024:KN983047 UJ983024:UJ983047 AEF983024:AEF983047 AOB983024:AOB983047 AXX983024:AXX983047 BHT983024:BHT983047 BRP983024:BRP983047 CBL983024:CBL983047 CLH983024:CLH983047 CVD983024:CVD983047 DEZ983024:DEZ983047 DOV983024:DOV983047 DYR983024:DYR983047 EIN983024:EIN983047 ESJ983024:ESJ983047 FCF983024:FCF983047 FMB983024:FMB983047 FVX983024:FVX983047 GFT983024:GFT983047 GPP983024:GPP983047 GZL983024:GZL983047 HJH983024:HJH983047 HTD983024:HTD983047 ICZ983024:ICZ983047 IMV983024:IMV983047 IWR983024:IWR983047 JGN983024:JGN983047 JQJ983024:JQJ983047 KAF983024:KAF983047 KKB983024:KKB983047 KTX983024:KTX983047 LDT983024:LDT983047 LNP983024:LNP983047 LXL983024:LXL983047 MHH983024:MHH983047 MRD983024:MRD983047 NAZ983024:NAZ983047 NKV983024:NKV983047 NUR983024:NUR983047 OEN983024:OEN983047 OOJ983024:OOJ983047 OYF983024:OYF983047 PIB983024:PIB983047 PRX983024:PRX983047 QBT983024:QBT983047 QLP983024:QLP983047 QVL983024:QVL983047 RFH983024:RFH983047 RPD983024:RPD983047 RYZ983024:RYZ983047 SIV983024:SIV983047 SSR983024:SSR983047 TCN983024:TCN983047 TMJ983024:TMJ983047 TWF983024:TWF983047 UGB983024:UGB983047 UPX983024:UPX983047 UZT983024:UZT983047 VJP983024:VJP983047 VTL983024:VTL983047 WDH983024:WDH983047 WND983024:WND983047 WWZ983024:WWZ983047 WWK983024:WWK983852 JY65520:JY66348 TU65520:TU66348 ADQ65520:ADQ66348 ANM65520:ANM66348 AXI65520:AXI66348 BHE65520:BHE66348 BRA65520:BRA66348 CAW65520:CAW66348 CKS65520:CKS66348 CUO65520:CUO66348 DEK65520:DEK66348 DOG65520:DOG66348 DYC65520:DYC66348 EHY65520:EHY66348 ERU65520:ERU66348 FBQ65520:FBQ66348 FLM65520:FLM66348 FVI65520:FVI66348 GFE65520:GFE66348 GPA65520:GPA66348 GYW65520:GYW66348 HIS65520:HIS66348 HSO65520:HSO66348 ICK65520:ICK66348 IMG65520:IMG66348 IWC65520:IWC66348 JFY65520:JFY66348 JPU65520:JPU66348 JZQ65520:JZQ66348 KJM65520:KJM66348 KTI65520:KTI66348 LDE65520:LDE66348 LNA65520:LNA66348 LWW65520:LWW66348 MGS65520:MGS66348 MQO65520:MQO66348 NAK65520:NAK66348 NKG65520:NKG66348 NUC65520:NUC66348 ODY65520:ODY66348 ONU65520:ONU66348 OXQ65520:OXQ66348 PHM65520:PHM66348 PRI65520:PRI66348 QBE65520:QBE66348 QLA65520:QLA66348 QUW65520:QUW66348 RES65520:RES66348 ROO65520:ROO66348 RYK65520:RYK66348 SIG65520:SIG66348 SSC65520:SSC66348 TBY65520:TBY66348 TLU65520:TLU66348 TVQ65520:TVQ66348 UFM65520:UFM66348 UPI65520:UPI66348 UZE65520:UZE66348 VJA65520:VJA66348 VSW65520:VSW66348 WCS65520:WCS66348 WMO65520:WMO66348 WWK65520:WWK66348 JY131056:JY131884 TU131056:TU131884 ADQ131056:ADQ131884 ANM131056:ANM131884 AXI131056:AXI131884 BHE131056:BHE131884 BRA131056:BRA131884 CAW131056:CAW131884 CKS131056:CKS131884 CUO131056:CUO131884 DEK131056:DEK131884 DOG131056:DOG131884 DYC131056:DYC131884 EHY131056:EHY131884 ERU131056:ERU131884 FBQ131056:FBQ131884 FLM131056:FLM131884 FVI131056:FVI131884 GFE131056:GFE131884 GPA131056:GPA131884 GYW131056:GYW131884 HIS131056:HIS131884 HSO131056:HSO131884 ICK131056:ICK131884 IMG131056:IMG131884 IWC131056:IWC131884 JFY131056:JFY131884 JPU131056:JPU131884 JZQ131056:JZQ131884 KJM131056:KJM131884 KTI131056:KTI131884 LDE131056:LDE131884 LNA131056:LNA131884 LWW131056:LWW131884 MGS131056:MGS131884 MQO131056:MQO131884 NAK131056:NAK131884 NKG131056:NKG131884 NUC131056:NUC131884 ODY131056:ODY131884 ONU131056:ONU131884 OXQ131056:OXQ131884 PHM131056:PHM131884 PRI131056:PRI131884 QBE131056:QBE131884 QLA131056:QLA131884 QUW131056:QUW131884 RES131056:RES131884 ROO131056:ROO131884 RYK131056:RYK131884 SIG131056:SIG131884 SSC131056:SSC131884 TBY131056:TBY131884 TLU131056:TLU131884 TVQ131056:TVQ131884 UFM131056:UFM131884 UPI131056:UPI131884 UZE131056:UZE131884 VJA131056:VJA131884 VSW131056:VSW131884 WCS131056:WCS131884 WMO131056:WMO131884 WWK131056:WWK131884 JY196592:JY197420 TU196592:TU197420 ADQ196592:ADQ197420 ANM196592:ANM197420 AXI196592:AXI197420 BHE196592:BHE197420 BRA196592:BRA197420 CAW196592:CAW197420 CKS196592:CKS197420 CUO196592:CUO197420 DEK196592:DEK197420 DOG196592:DOG197420 DYC196592:DYC197420 EHY196592:EHY197420 ERU196592:ERU197420 FBQ196592:FBQ197420 FLM196592:FLM197420 FVI196592:FVI197420 GFE196592:GFE197420 GPA196592:GPA197420 GYW196592:GYW197420 HIS196592:HIS197420 HSO196592:HSO197420 ICK196592:ICK197420 IMG196592:IMG197420 IWC196592:IWC197420 JFY196592:JFY197420 JPU196592:JPU197420 JZQ196592:JZQ197420 KJM196592:KJM197420 KTI196592:KTI197420 LDE196592:LDE197420 LNA196592:LNA197420 LWW196592:LWW197420 MGS196592:MGS197420 MQO196592:MQO197420 NAK196592:NAK197420 NKG196592:NKG197420 NUC196592:NUC197420 ODY196592:ODY197420 ONU196592:ONU197420 OXQ196592:OXQ197420 PHM196592:PHM197420 PRI196592:PRI197420 QBE196592:QBE197420 QLA196592:QLA197420 QUW196592:QUW197420 RES196592:RES197420 ROO196592:ROO197420 RYK196592:RYK197420 SIG196592:SIG197420 SSC196592:SSC197420 TBY196592:TBY197420 TLU196592:TLU197420 TVQ196592:TVQ197420 UFM196592:UFM197420 UPI196592:UPI197420 UZE196592:UZE197420 VJA196592:VJA197420 VSW196592:VSW197420 WCS196592:WCS197420 WMO196592:WMO197420 WWK196592:WWK197420 JY262128:JY262956 TU262128:TU262956 ADQ262128:ADQ262956 ANM262128:ANM262956 AXI262128:AXI262956 BHE262128:BHE262956 BRA262128:BRA262956 CAW262128:CAW262956 CKS262128:CKS262956 CUO262128:CUO262956 DEK262128:DEK262956 DOG262128:DOG262956 DYC262128:DYC262956 EHY262128:EHY262956 ERU262128:ERU262956 FBQ262128:FBQ262956 FLM262128:FLM262956 FVI262128:FVI262956 GFE262128:GFE262956 GPA262128:GPA262956 GYW262128:GYW262956 HIS262128:HIS262956 HSO262128:HSO262956 ICK262128:ICK262956 IMG262128:IMG262956 IWC262128:IWC262956 JFY262128:JFY262956 JPU262128:JPU262956 JZQ262128:JZQ262956 KJM262128:KJM262956 KTI262128:KTI262956 LDE262128:LDE262956 LNA262128:LNA262956 LWW262128:LWW262956 MGS262128:MGS262956 MQO262128:MQO262956 NAK262128:NAK262956 NKG262128:NKG262956 NUC262128:NUC262956 ODY262128:ODY262956 ONU262128:ONU262956 OXQ262128:OXQ262956 PHM262128:PHM262956 PRI262128:PRI262956 QBE262128:QBE262956 QLA262128:QLA262956 QUW262128:QUW262956 RES262128:RES262956 ROO262128:ROO262956 RYK262128:RYK262956 SIG262128:SIG262956 SSC262128:SSC262956 TBY262128:TBY262956 TLU262128:TLU262956 TVQ262128:TVQ262956 UFM262128:UFM262956 UPI262128:UPI262956 UZE262128:UZE262956 VJA262128:VJA262956 VSW262128:VSW262956 WCS262128:WCS262956 WMO262128:WMO262956 WWK262128:WWK262956 JY327664:JY328492 TU327664:TU328492 ADQ327664:ADQ328492 ANM327664:ANM328492 AXI327664:AXI328492 BHE327664:BHE328492 BRA327664:BRA328492 CAW327664:CAW328492 CKS327664:CKS328492 CUO327664:CUO328492 DEK327664:DEK328492 DOG327664:DOG328492 DYC327664:DYC328492 EHY327664:EHY328492 ERU327664:ERU328492 FBQ327664:FBQ328492 FLM327664:FLM328492 FVI327664:FVI328492 GFE327664:GFE328492 GPA327664:GPA328492 GYW327664:GYW328492 HIS327664:HIS328492 HSO327664:HSO328492 ICK327664:ICK328492 IMG327664:IMG328492 IWC327664:IWC328492 JFY327664:JFY328492 JPU327664:JPU328492 JZQ327664:JZQ328492 KJM327664:KJM328492 KTI327664:KTI328492 LDE327664:LDE328492 LNA327664:LNA328492 LWW327664:LWW328492 MGS327664:MGS328492 MQO327664:MQO328492 NAK327664:NAK328492 NKG327664:NKG328492 NUC327664:NUC328492 ODY327664:ODY328492 ONU327664:ONU328492 OXQ327664:OXQ328492 PHM327664:PHM328492 PRI327664:PRI328492 QBE327664:QBE328492 QLA327664:QLA328492 QUW327664:QUW328492 RES327664:RES328492 ROO327664:ROO328492 RYK327664:RYK328492 SIG327664:SIG328492 SSC327664:SSC328492 TBY327664:TBY328492 TLU327664:TLU328492 TVQ327664:TVQ328492 UFM327664:UFM328492 UPI327664:UPI328492 UZE327664:UZE328492 VJA327664:VJA328492 VSW327664:VSW328492 WCS327664:WCS328492 WMO327664:WMO328492 WWK327664:WWK328492 JY393200:JY394028 TU393200:TU394028 ADQ393200:ADQ394028 ANM393200:ANM394028 AXI393200:AXI394028 BHE393200:BHE394028 BRA393200:BRA394028 CAW393200:CAW394028 CKS393200:CKS394028 CUO393200:CUO394028 DEK393200:DEK394028 DOG393200:DOG394028 DYC393200:DYC394028 EHY393200:EHY394028 ERU393200:ERU394028 FBQ393200:FBQ394028 FLM393200:FLM394028 FVI393200:FVI394028 GFE393200:GFE394028 GPA393200:GPA394028 GYW393200:GYW394028 HIS393200:HIS394028 HSO393200:HSO394028 ICK393200:ICK394028 IMG393200:IMG394028 IWC393200:IWC394028 JFY393200:JFY394028 JPU393200:JPU394028 JZQ393200:JZQ394028 KJM393200:KJM394028 KTI393200:KTI394028 LDE393200:LDE394028 LNA393200:LNA394028 LWW393200:LWW394028 MGS393200:MGS394028 MQO393200:MQO394028 NAK393200:NAK394028 NKG393200:NKG394028 NUC393200:NUC394028 ODY393200:ODY394028 ONU393200:ONU394028 OXQ393200:OXQ394028 PHM393200:PHM394028 PRI393200:PRI394028 QBE393200:QBE394028 QLA393200:QLA394028 QUW393200:QUW394028 RES393200:RES394028 ROO393200:ROO394028 RYK393200:RYK394028 SIG393200:SIG394028 SSC393200:SSC394028 TBY393200:TBY394028 TLU393200:TLU394028 TVQ393200:TVQ394028 UFM393200:UFM394028 UPI393200:UPI394028 UZE393200:UZE394028 VJA393200:VJA394028 VSW393200:VSW394028 WCS393200:WCS394028 WMO393200:WMO394028 WWK393200:WWK394028 JY458736:JY459564 TU458736:TU459564 ADQ458736:ADQ459564 ANM458736:ANM459564 AXI458736:AXI459564 BHE458736:BHE459564 BRA458736:BRA459564 CAW458736:CAW459564 CKS458736:CKS459564 CUO458736:CUO459564 DEK458736:DEK459564 DOG458736:DOG459564 DYC458736:DYC459564 EHY458736:EHY459564 ERU458736:ERU459564 FBQ458736:FBQ459564 FLM458736:FLM459564 FVI458736:FVI459564 GFE458736:GFE459564 GPA458736:GPA459564 GYW458736:GYW459564 HIS458736:HIS459564 HSO458736:HSO459564 ICK458736:ICK459564 IMG458736:IMG459564 IWC458736:IWC459564 JFY458736:JFY459564 JPU458736:JPU459564 JZQ458736:JZQ459564 KJM458736:KJM459564 KTI458736:KTI459564 LDE458736:LDE459564 LNA458736:LNA459564 LWW458736:LWW459564 MGS458736:MGS459564 MQO458736:MQO459564 NAK458736:NAK459564 NKG458736:NKG459564 NUC458736:NUC459564 ODY458736:ODY459564 ONU458736:ONU459564 OXQ458736:OXQ459564 PHM458736:PHM459564 PRI458736:PRI459564 QBE458736:QBE459564 QLA458736:QLA459564 QUW458736:QUW459564 RES458736:RES459564 ROO458736:ROO459564 RYK458736:RYK459564 SIG458736:SIG459564 SSC458736:SSC459564 TBY458736:TBY459564 TLU458736:TLU459564 TVQ458736:TVQ459564 UFM458736:UFM459564 UPI458736:UPI459564 UZE458736:UZE459564 VJA458736:VJA459564 VSW458736:VSW459564 WCS458736:WCS459564 WMO458736:WMO459564 WWK458736:WWK459564 JY524272:JY525100 TU524272:TU525100 ADQ524272:ADQ525100 ANM524272:ANM525100 AXI524272:AXI525100 BHE524272:BHE525100 BRA524272:BRA525100 CAW524272:CAW525100 CKS524272:CKS525100 CUO524272:CUO525100 DEK524272:DEK525100 DOG524272:DOG525100 DYC524272:DYC525100 EHY524272:EHY525100 ERU524272:ERU525100 FBQ524272:FBQ525100 FLM524272:FLM525100 FVI524272:FVI525100 GFE524272:GFE525100 GPA524272:GPA525100 GYW524272:GYW525100 HIS524272:HIS525100 HSO524272:HSO525100 ICK524272:ICK525100 IMG524272:IMG525100 IWC524272:IWC525100 JFY524272:JFY525100 JPU524272:JPU525100 JZQ524272:JZQ525100 KJM524272:KJM525100 KTI524272:KTI525100 LDE524272:LDE525100 LNA524272:LNA525100 LWW524272:LWW525100 MGS524272:MGS525100 MQO524272:MQO525100 NAK524272:NAK525100 NKG524272:NKG525100 NUC524272:NUC525100 ODY524272:ODY525100 ONU524272:ONU525100 OXQ524272:OXQ525100 PHM524272:PHM525100 PRI524272:PRI525100 QBE524272:QBE525100 QLA524272:QLA525100 QUW524272:QUW525100 RES524272:RES525100 ROO524272:ROO525100 RYK524272:RYK525100 SIG524272:SIG525100 SSC524272:SSC525100 TBY524272:TBY525100 TLU524272:TLU525100 TVQ524272:TVQ525100 UFM524272:UFM525100 UPI524272:UPI525100 UZE524272:UZE525100 VJA524272:VJA525100 VSW524272:VSW525100 WCS524272:WCS525100 WMO524272:WMO525100 WWK524272:WWK525100 JY589808:JY590636 TU589808:TU590636 ADQ589808:ADQ590636 ANM589808:ANM590636 AXI589808:AXI590636 BHE589808:BHE590636 BRA589808:BRA590636 CAW589808:CAW590636 CKS589808:CKS590636 CUO589808:CUO590636 DEK589808:DEK590636 DOG589808:DOG590636 DYC589808:DYC590636 EHY589808:EHY590636 ERU589808:ERU590636 FBQ589808:FBQ590636 FLM589808:FLM590636 FVI589808:FVI590636 GFE589808:GFE590636 GPA589808:GPA590636 GYW589808:GYW590636 HIS589808:HIS590636 HSO589808:HSO590636 ICK589808:ICK590636 IMG589808:IMG590636 IWC589808:IWC590636 JFY589808:JFY590636 JPU589808:JPU590636 JZQ589808:JZQ590636 KJM589808:KJM590636 KTI589808:KTI590636 LDE589808:LDE590636 LNA589808:LNA590636 LWW589808:LWW590636 MGS589808:MGS590636 MQO589808:MQO590636 NAK589808:NAK590636 NKG589808:NKG590636 NUC589808:NUC590636 ODY589808:ODY590636 ONU589808:ONU590636 OXQ589808:OXQ590636 PHM589808:PHM590636 PRI589808:PRI590636 QBE589808:QBE590636 QLA589808:QLA590636 QUW589808:QUW590636 RES589808:RES590636 ROO589808:ROO590636 RYK589808:RYK590636 SIG589808:SIG590636 SSC589808:SSC590636 TBY589808:TBY590636 TLU589808:TLU590636 TVQ589808:TVQ590636 UFM589808:UFM590636 UPI589808:UPI590636 UZE589808:UZE590636 VJA589808:VJA590636 VSW589808:VSW590636 WCS589808:WCS590636 WMO589808:WMO590636 WWK589808:WWK590636 JY655344:JY656172 TU655344:TU656172 ADQ655344:ADQ656172 ANM655344:ANM656172 AXI655344:AXI656172 BHE655344:BHE656172 BRA655344:BRA656172 CAW655344:CAW656172 CKS655344:CKS656172 CUO655344:CUO656172 DEK655344:DEK656172 DOG655344:DOG656172 DYC655344:DYC656172 EHY655344:EHY656172 ERU655344:ERU656172 FBQ655344:FBQ656172 FLM655344:FLM656172 FVI655344:FVI656172 GFE655344:GFE656172 GPA655344:GPA656172 GYW655344:GYW656172 HIS655344:HIS656172 HSO655344:HSO656172 ICK655344:ICK656172 IMG655344:IMG656172 IWC655344:IWC656172 JFY655344:JFY656172 JPU655344:JPU656172 JZQ655344:JZQ656172 KJM655344:KJM656172 KTI655344:KTI656172 LDE655344:LDE656172 LNA655344:LNA656172 LWW655344:LWW656172 MGS655344:MGS656172 MQO655344:MQO656172 NAK655344:NAK656172 NKG655344:NKG656172 NUC655344:NUC656172 ODY655344:ODY656172 ONU655344:ONU656172 OXQ655344:OXQ656172 PHM655344:PHM656172 PRI655344:PRI656172 QBE655344:QBE656172 QLA655344:QLA656172 QUW655344:QUW656172 RES655344:RES656172 ROO655344:ROO656172 RYK655344:RYK656172 SIG655344:SIG656172 SSC655344:SSC656172 TBY655344:TBY656172 TLU655344:TLU656172 TVQ655344:TVQ656172 UFM655344:UFM656172 UPI655344:UPI656172 UZE655344:UZE656172 VJA655344:VJA656172 VSW655344:VSW656172 WCS655344:WCS656172 WMO655344:WMO656172 WWK655344:WWK656172 JY720880:JY721708 TU720880:TU721708 ADQ720880:ADQ721708 ANM720880:ANM721708 AXI720880:AXI721708 BHE720880:BHE721708 BRA720880:BRA721708 CAW720880:CAW721708 CKS720880:CKS721708 CUO720880:CUO721708 DEK720880:DEK721708 DOG720880:DOG721708 DYC720880:DYC721708 EHY720880:EHY721708 ERU720880:ERU721708 FBQ720880:FBQ721708 FLM720880:FLM721708 FVI720880:FVI721708 GFE720880:GFE721708 GPA720880:GPA721708 GYW720880:GYW721708 HIS720880:HIS721708 HSO720880:HSO721708 ICK720880:ICK721708 IMG720880:IMG721708 IWC720880:IWC721708 JFY720880:JFY721708 JPU720880:JPU721708 JZQ720880:JZQ721708 KJM720880:KJM721708 KTI720880:KTI721708 LDE720880:LDE721708 LNA720880:LNA721708 LWW720880:LWW721708 MGS720880:MGS721708 MQO720880:MQO721708 NAK720880:NAK721708 NKG720880:NKG721708 NUC720880:NUC721708 ODY720880:ODY721708 ONU720880:ONU721708 OXQ720880:OXQ721708 PHM720880:PHM721708 PRI720880:PRI721708 QBE720880:QBE721708 QLA720880:QLA721708 QUW720880:QUW721708 RES720880:RES721708 ROO720880:ROO721708 RYK720880:RYK721708 SIG720880:SIG721708 SSC720880:SSC721708 TBY720880:TBY721708 TLU720880:TLU721708 TVQ720880:TVQ721708 UFM720880:UFM721708 UPI720880:UPI721708 UZE720880:UZE721708 VJA720880:VJA721708 VSW720880:VSW721708 WCS720880:WCS721708 WMO720880:WMO721708 WWK720880:WWK721708 JY786416:JY787244 TU786416:TU787244 ADQ786416:ADQ787244 ANM786416:ANM787244 AXI786416:AXI787244 BHE786416:BHE787244 BRA786416:BRA787244 CAW786416:CAW787244 CKS786416:CKS787244 CUO786416:CUO787244 DEK786416:DEK787244 DOG786416:DOG787244 DYC786416:DYC787244 EHY786416:EHY787244 ERU786416:ERU787244 FBQ786416:FBQ787244 FLM786416:FLM787244 FVI786416:FVI787244 GFE786416:GFE787244 GPA786416:GPA787244 GYW786416:GYW787244 HIS786416:HIS787244 HSO786416:HSO787244 ICK786416:ICK787244 IMG786416:IMG787244 IWC786416:IWC787244 JFY786416:JFY787244 JPU786416:JPU787244 JZQ786416:JZQ787244 KJM786416:KJM787244 KTI786416:KTI787244 LDE786416:LDE787244 LNA786416:LNA787244 LWW786416:LWW787244 MGS786416:MGS787244 MQO786416:MQO787244 NAK786416:NAK787244 NKG786416:NKG787244 NUC786416:NUC787244 ODY786416:ODY787244 ONU786416:ONU787244 OXQ786416:OXQ787244 PHM786416:PHM787244 PRI786416:PRI787244 QBE786416:QBE787244 QLA786416:QLA787244 QUW786416:QUW787244 RES786416:RES787244 ROO786416:ROO787244 RYK786416:RYK787244 SIG786416:SIG787244 SSC786416:SSC787244 TBY786416:TBY787244 TLU786416:TLU787244 TVQ786416:TVQ787244 UFM786416:UFM787244 UPI786416:UPI787244 UZE786416:UZE787244 VJA786416:VJA787244 VSW786416:VSW787244 WCS786416:WCS787244 WMO786416:WMO787244 WWK786416:WWK787244 JY851952:JY852780 TU851952:TU852780 ADQ851952:ADQ852780 ANM851952:ANM852780 AXI851952:AXI852780 BHE851952:BHE852780 BRA851952:BRA852780 CAW851952:CAW852780 CKS851952:CKS852780 CUO851952:CUO852780 DEK851952:DEK852780 DOG851952:DOG852780 DYC851952:DYC852780 EHY851952:EHY852780 ERU851952:ERU852780 FBQ851952:FBQ852780 FLM851952:FLM852780 FVI851952:FVI852780 GFE851952:GFE852780 GPA851952:GPA852780 GYW851952:GYW852780 HIS851952:HIS852780 HSO851952:HSO852780 ICK851952:ICK852780 IMG851952:IMG852780 IWC851952:IWC852780 JFY851952:JFY852780 JPU851952:JPU852780 JZQ851952:JZQ852780 KJM851952:KJM852780 KTI851952:KTI852780 LDE851952:LDE852780 LNA851952:LNA852780 LWW851952:LWW852780 MGS851952:MGS852780 MQO851952:MQO852780 NAK851952:NAK852780 NKG851952:NKG852780 NUC851952:NUC852780 ODY851952:ODY852780 ONU851952:ONU852780 OXQ851952:OXQ852780 PHM851952:PHM852780 PRI851952:PRI852780 QBE851952:QBE852780 QLA851952:QLA852780 QUW851952:QUW852780 RES851952:RES852780 ROO851952:ROO852780 RYK851952:RYK852780 SIG851952:SIG852780 SSC851952:SSC852780 TBY851952:TBY852780 TLU851952:TLU852780 TVQ851952:TVQ852780 UFM851952:UFM852780 UPI851952:UPI852780 UZE851952:UZE852780 VJA851952:VJA852780 VSW851952:VSW852780 WCS851952:WCS852780 WMO851952:WMO852780 WWK851952:WWK852780 JY917488:JY918316 TU917488:TU918316 ADQ917488:ADQ918316 ANM917488:ANM918316 AXI917488:AXI918316 BHE917488:BHE918316 BRA917488:BRA918316 CAW917488:CAW918316 CKS917488:CKS918316 CUO917488:CUO918316 DEK917488:DEK918316 DOG917488:DOG918316 DYC917488:DYC918316 EHY917488:EHY918316 ERU917488:ERU918316 FBQ917488:FBQ918316 FLM917488:FLM918316 FVI917488:FVI918316 GFE917488:GFE918316 GPA917488:GPA918316 GYW917488:GYW918316 HIS917488:HIS918316 HSO917488:HSO918316 ICK917488:ICK918316 IMG917488:IMG918316 IWC917488:IWC918316 JFY917488:JFY918316 JPU917488:JPU918316 JZQ917488:JZQ918316 KJM917488:KJM918316 KTI917488:KTI918316 LDE917488:LDE918316 LNA917488:LNA918316 LWW917488:LWW918316 MGS917488:MGS918316 MQO917488:MQO918316 NAK917488:NAK918316 NKG917488:NKG918316 NUC917488:NUC918316 ODY917488:ODY918316 ONU917488:ONU918316 OXQ917488:OXQ918316 PHM917488:PHM918316 PRI917488:PRI918316 QBE917488:QBE918316 QLA917488:QLA918316 QUW917488:QUW918316 RES917488:RES918316 ROO917488:ROO918316 RYK917488:RYK918316 SIG917488:SIG918316 SSC917488:SSC918316 TBY917488:TBY918316 TLU917488:TLU918316 TVQ917488:TVQ918316 UFM917488:UFM918316 UPI917488:UPI918316 UZE917488:UZE918316 VJA917488:VJA918316 VSW917488:VSW918316 WCS917488:WCS918316 WMO917488:WMO918316 WWK917488:WWK918316 JY983024:JY983852 TU983024:TU983852 ADQ983024:ADQ983852 ANM983024:ANM983852 AXI983024:AXI983852 BHE983024:BHE983852 BRA983024:BRA983852 CAW983024:CAW983852 CKS983024:CKS983852 CUO983024:CUO983852 DEK983024:DEK983852 DOG983024:DOG983852 DYC983024:DYC983852 EHY983024:EHY983852 ERU983024:ERU983852 FBQ983024:FBQ983852 FLM983024:FLM983852 FVI983024:FVI983852 GFE983024:GFE983852 GPA983024:GPA983852 GYW983024:GYW983852 HIS983024:HIS983852 HSO983024:HSO983852 ICK983024:ICK983852 IMG983024:IMG983852 IWC983024:IWC983852 JFY983024:JFY983852 JPU983024:JPU983852 JZQ983024:JZQ983852 KJM983024:KJM983852 KTI983024:KTI983852 LDE983024:LDE983852 LNA983024:LNA983852 LWW983024:LWW983852 MGS983024:MGS983852 MQO983024:MQO983852 NAK983024:NAK983852 NKG983024:NKG983852 NUC983024:NUC983852 ODY983024:ODY983852 ONU983024:ONU983852 OXQ983024:OXQ983852 PHM983024:PHM983852 PRI983024:PRI983852 QBE983024:QBE983852 QLA983024:QLA983852 QUW983024:QUW983852 RES983024:RES983852 ROO983024:ROO983852 RYK983024:RYK983852 SIG983024:SIG983852 SSC983024:SSC983852 TBY983024:TBY983852 TLU983024:TLU983852 TVQ983024:TVQ983852 UFM983024:UFM983852 UPI983024:UPI983852 UZE983024:UZE983852 VJA983024:VJA983852 VSW983024:VSW983852 WCS983024:WCS983852 WMO983024:WMO983852 JQ77 WWC77 WMG77 WCK77 VSO77 VIS77 UYW77 UPA77 UFE77 TVI77 TLM77 TBQ77 SRU77 SHY77 RYC77 ROG77 REK77 QUO77 QKS77 QAW77 PRA77 PHE77 OXI77 ONM77 ODQ77 NTU77 NJY77 NAC77 MQG77 MGK77 LWO77 LMS77 LCW77 KTA77 KJE77 JZI77 JPM77 JFQ77 IVU77 ILY77 ICC77 HSG77 HIK77 GYO77 GOS77 GEW77 FVA77 FLE77 FBI77 ERM77 EHQ77 DXU77 DNY77 DEC77 CUG77 CKK77 CAO77 BQS77 BGW77 AXA77 ANE77 ADI77 TM77 JQ9 TM9 ADI9 ANE9 AXA9 BGW9 BQS9 CAO9 CKK9 CUG9 DEC9 DNY9 DXU9 EHQ9 ERM9 FBI9 FLE9 FVA9 GEW9 GOS9 GYO9 HIK9 HSG9 ICC9 ILY9 IVU9 JFQ9 JPM9 JZI9 KJE9 KTA9 LCW9 LMS9 LWO9 MGK9 MQG9 NAC9 NJY9 NTU9 ODQ9 ONM9 OXI9 PHE9 PRA9 QAW9 QKS9 QUO9 REK9 ROG9 RYC9 SHY9 SRU9 TBQ9 TLM9 TVI9 UFE9 UPA9 UYW9 VIS9 VSO9 WCK9 WMG9 WWC9 DOG275:DOG812 ADF142 WMI92 TBO89 SRS89 SHW89 RYA89 ROE89 REI89 QUM89 QKQ89 QAU89 PQY89 PHC89 OXG89 ONK89 ODO89 NTS89 NJW89 NAA89 MQE89 MGI89 LWM89 LMQ89 LCU89 KSY89 KJC89 JZG89 JPK89 JFO89 IVS89 ILW89 ICA89 HSE89 HII89 GYM89 GOQ89 GEU89 FUY89 FLC89 FBG89 ERK89 EHO89 DXS89 DNW89 DEA89 CUE89 CKI89 CAM89 BQQ89 BGU89 AWY89 ANC89 ADG89 TK89 JO89 WWA89 WME89 WCI89 VSM89 UYU89 VIQ89 UOY89 UFC89 TVG89 WCM92 VSQ92 VIU92 UYY92 UPC92 UFG92 TVK92 TLO92 TBS92 SRW92 SIA92 RYE92 ROI92 REM92 QUQ92 QKU92 QAY92 PRC92 PHG92 OXK92 ONO92 ODS92 NTW92 NKA92 NAE92 MQI92 MGM92 LWQ92 LMU92 LCY92 KTC92 KJG92 JZK92 JPO92 JFS92 IVW92 IMA92 ICE92 HSI92 HIM92 GYQ92 GOU92 GEY92 FVC92 FLG92 FBK92 ERO92 EHS92 DXW92 DOA92 DEE92 CUI92 CKM92 CAQ92 BQU92 BGY92 AXC92 ANG92 ADK92 TO92 JS92 WWE92 UYS90 TVI36 TLM36 TBQ36 SRU36 SHY36 RYC36 ROG36 REK36 QUO36 QKS36 QAW36 PRA36 PHE36 OXI36 ONM36 ODQ36 NTU36 NJY36 NAC36 MQG36 MGK36 LWO36 LMS36 LCW36 KTA36 KJE36 JZI36 JPM36 JFQ36 IVU36 ILY36 ICC36 HSG36 HIK36 GYO36 GOS36 GEW36 FVA36 FLE36 FBI36 ERM36 EHQ36 DXU36 DNY36 DEC36 CUG36 CKK36 CAO36 BQS36 BGW36 AXA36 ANE36 ADI36 TM36 JQ36 WWC36 WMG36 WCK36 VSO36 VIS36 UYW36 AJ38 UPA36 WCJ24 TVI45 TLM45 TBQ45 SRU45 SHY45 RYC45 ROG45 REK45 QUO45 QKS45 QAW45 PRA45 PHE45 OXI45 ONM45 ODQ45 NTU45 NJY45 NAC45 MQG45 MGK45 LWO45 LMS45 LCW45 KTA45 KJE45 JZI45 JPM45 JFQ45 IVU45 ILY45 ICC45 HSG45 HIK45 GYO45 GOS45 GEW45 FVA45 FLE45 FBI45 ERM45 EHQ45 DXU45 DNY45 DEC45 CUG45 CKK45 CAO45 BQS45 BGW45 AXA45 ANE45 ADI45 TM45 JQ45 WWC45 WMG45 WCK45 VSO45 VIS45 UYW45 UPA45 VSO110:VSO113 AXE97 VIO90 UOW90 UFA90 TVE90 TLI90 TBM90 SRQ90 SHU90 RXY90 ROC90 REG90 QUK90 QKO90 QAS90 PQW90 PHA90 OXE90 ONI90 ODM90 NTQ90 NJU90 MZY90 MQC90 MGG90 LWK90 LMO90 LCS90 KSW90 KJA90 JZE90 JPI90 JFM90 IVQ90 ILU90 IBY90 HSC90 HIG90 GYK90 GOO90 GES90 FUW90 FLA90 FBE90 ERI90 EHM90 DXQ90 DNU90 DDY90 CUC90 CKG90 CAK90 BQO90 BGS90 AWW90 ANA90 ADE90 TI90 JM90 WVY90 WMC90 WCG90 CAW133 AR91:AR97 AV91:AV97 ANI97 WLX93 WCB93 VSF93 VIJ93 UYN93 UOR93 UEV93 TUZ93 TLD93 TBH93 SRL93 SHP93 RXT93 RNX93 REB93 QUF93 QKJ93 QAN93 PQR93 PGV93 OWZ93 OND93 ODH93 NTL93 NJP93 MZT93 MPX93 MGB93 LWF93 LMJ93 LCN93 KSR93 KIV93 JYZ93 JPD93 JFH93 IVL93 ILP93 IBT93 HRX93 HIB93 GYF93 GOJ93 GEN93 FUR93 FKV93 FAZ93 ERD93 EHH93 DXL93 DNP93 DDT93 CTX93 CKB93 CAF93 BQJ93 BGN93 AWR93 AMV93 ACZ93 TD93 JH93 CKH94:CKH95 CAU273:CAU274 VID96 UOL96 UEP96 TUT96 TKX96 TBB96 SRF96 SHJ96 RXN96 RNR96 RDV96 QTZ96 QKD96 QAH96 PQL96 PGP96 OWT96 OMX96 ODB96 NTF96 NJJ96 MZN96 MPR96 MFV96 LVZ96 LMD96 LCH96 KSL96 KIP96 JYT96 JOX96 JFB96 IVF96 ILJ96 IBN96 HRR96 HHV96 GXZ96 GOD96 GEH96 FUL96 FKP96 FAT96 EQX96 EHB96 DXF96 DNJ96 DDN96 CTR96 CJV96 BZZ96 BQD96 BGH96 AWL96 AMP96 ACT96 SX96 JB96 WVN96 WLR96 WBV96 VRZ96 CAL129 CKH129 AWX129 CUD129 BGT129 DDZ129 BQP129 DNV129 DXR129 EHN129 ERJ129 FBF129 FLB129 FUX129 GET129 GOP129 GYL129 HIH129 HSD129 IBZ129 ILV129 IVR129 JFN129 JPJ129 JZF129 KJB129 KSX129 LCT129 LMP129 LWL129 MGH129 MQD129 MZZ129 NJV129 NTR129 ODN129 ONJ129 OXF129 PHB129 PQX129 QAT129 QKP129 QUL129 REH129 ROD129 RXZ129 SHV129 SRR129 TBN129 TLJ129 TVF129 UFB129 UOX129 UYT129 VIP129 VSL129 WCH129 WMD129 WVZ129 JN129 TJ129 ADF129 CKO88 CAL132 CKH132 AWX132 CUD132 BGT132 DDZ132 BQP132 DNV132 DXR132 EHN132 ERJ132 FBF132 FLB132 FUX132 GET132 GOP132 GYL132 HIH132 HSD132 IBZ132 ILV132 IVR132 JFN132 JPJ132 JZF132 KJB132 KSX132 LCT132 LMP132 LWL132 MGH132 MQD132 MZZ132 NJV132 NTR132 ODN132 ONJ132 OXF132 PHB132 PQX132 QAT132 QKP132 QUL132 REH132 ROD132 RXZ132 SHV132 SRR132 TBN132 TLJ132 TVF132 UFB132 UOX132 UYT132 VIP132 VSL132 WCH132 WMD132 WVZ132 JN132 TJ132 ADF132 CAW130 ANB135 CAL135 CKH135 AWX135 CUD135 BGT135 DDZ135 BQP135 DNV135 DXR135 EHN135 ERJ135 FBF135 FLB135 FUX135 GET135 GOP135 GYL135 HIH135 HSD135 IBZ135 ILV135 IVR135 JFN135 JPJ135 JZF135 KJB135 KSX135 LCT135 LMP135 LWL135 MGH135 MQD135 MZZ135 NJV135 NTR135 ODN135 ONJ135 OXF135 PHB135 PQX135 QAT135 QKP135 QUL135 REH135 ROD135 RXZ135 SHV135 SRR135 TBN135 TLJ135 TVF135 UFB135 UOX135 UYT135 VIP135 VSL135 WCH135 WMD135 WVZ135 JN135 TJ135 ADF135 ANB142 CAL142 CKH142 AWX142 CUD142 BGT142 DDZ142 BQP142 DNV142 DXR142 EHN142 ERJ142 FBF142 FLB142 FUX142 GET142 GOP142 GYL142 HIH142 HSD142 IBZ142 ILV142 IVR142 JFN142 JPJ142 JZF142 KJB142 KSX142 LCT142 LMP142 LWL142 MGH142 MQD142 MZZ142 NJV142 NTR142 ODN142 ONJ142 OXF142 PHB142 PQX142 QAT142 QKP142 QUL142 REH142 ROD142 RXZ142 SHV142 SRR142 TBN142 TLJ142 TVF142 UFB142 UOX142 UYT142 VIP142 VSL142 WCH142 WMD142 WVZ142 JN142 TJ142 UYH96 CAS97 BHA97 ADM97 TQ97 JU97 WWG97 WMK97 WCO97 VSS97 VIW97 UZA97 UPE97 UFI97 TVM97 TLQ97 TBU97 SRY97 SIC97 RYG97 ROK97 REO97 QUS97 QKW97 QBA97 PRE97 PHI97 OXM97 ONQ97 ODU97 NTY97 NKC97 NAG97 MQK97 MGO97 LWS97 LMW97 LDA97 KTE97 KJI97 JZM97 JPQ97 JFU97 IVY97 IMC97 ICG97 HSK97 HIO97 GYS97 GOW97 GFA97 FVE97 FLI97 FBM97 ERQ97 EHU97 DXY97 DOC97 DEG97 CUK97 CKO97 AJ91:AJ97 VSK90 VIQ81 UYU81 VSM81 WCI81 WME81 WWA81 JO81 TK81 ADG81 ANC81 AWY81 BGU81 BQQ81 CAM81 CKI81 CUE81 DEA81 DNW81 DXS81 EHO81 ERK81 FBG81 FLC81 FUY81 GEU81 GOQ81 GYM81 HII81 HSE81 ICA81 ILW81 IVS81 JFO81 JPK81 JZG81 KJC81 KSY81 LCU81 LMQ81 LWM81 MGI81 MQE81 NAA81 NJW81 NTS81 ODO81 ONK81 OXG81 PHC81 PQY81 QAU81 QKQ81 QUM81 REI81 ROE81 RYA81 SHW81 SRS81 TBO81 TLK81 TVG81 UFC81 UOY81 CKO82 AXE82 BQW82 ANI82 CAS82 BHA82 ADM82 TQ82 JU82 WWG82 WMK82 WCO82 VSS82 VIW82 UZA82 UPE82 UFI82 TVM82 TLQ82 TBU82 SRY82 SIC82 RYG82 ROK82 REO82 QUS82 QKW82 QBA82 PRE82 PHI82 OXM82 ONQ82 ODU82 NTY82 NKC82 NAG82 MQK82 MGO82 LWS82 LMW82 LDA82 KTE82 KJI82 JZM82 JPQ82 JFU82 IVY82 IMC82 ICG82 HSK82 HIO82 GYS82 GOW82 GFA82 FVE82 FLI82 FBM82 ERQ82 EHU82 DXY82 DOC82 DEG82 CUK82 UOY83 VIQ83 UYU83 VSM83 WCI83 WME83 WWA83 JO83 TK83 ADG83 ANC83 AWY83 BGU83 BQQ83 CAM83 CKI83 CUE83 DEA83 DNW83 DXS83 EHO83 ERK83 FBG83 FLC83 FUY83 GEU83 GOQ83 GYM83 HII83 HSE83 ICA83 ILW83 IVS83 JFO83 JPK83 JZG83 KJC83 KSY83 LCU83 LMQ83 LWM83 MGI83 MQE83 NAA83 NJW83 NTS83 ODO83 ONK83 OXG83 PHC83 PQY83 QAU83 QKQ83 QUM83 REI83 ROE83 RYA83 SHW83 SRS83 TBO83 TLK83 TVG83 UFC83 CKO84 AXE84 BQW84 ANI84 CAS84 BHA84 ADM84 TQ84 JU84 WWG84 WMK84 WCO84 VSS84 VIW84 UZA84 UPE84 UFI84 TVM84 TLQ84 TBU84 SRY84 SIC84 RYG84 ROK84 REO84 QUS84 QKW84 QBA84 PRE84 PHI84 OXM84 ONQ84 ODU84 NTY84 NKC84 NAG84 MQK84 MGO84 LWS84 LMW84 LDA84 KTE84 KJI84 JZM84 JPQ84 JFU84 IVY84 IMC84 ICG84 HSK84 HIO84 GYS84 GOW84 GFA84 FVE84 FLI84 FBM84 ERQ84 EHU84 DXY84 DOC84 DEG84 CUK84 UFC85 UOY85 VIQ85 UYU85 VSM85 WCI85 WME85 WWA85 JO85 TK85 ADG85 ANC85 AWY85 BGU85 BQQ85 CAM85 CKI85 CUE85 DEA85 DNW85 DXS85 EHO85 ERK85 FBG85 FLC85 FUY85 GEU85 GOQ85 GYM85 HII85 HSE85 ICA85 ILW85 IVS85 JFO85 JPK85 JZG85 KJC85 KSY85 LCU85 LMQ85 LWM85 MGI85 MQE85 NAA85 NJW85 NTS85 ODO85 ONK85 OXG85 PHC85 PQY85 QAU85 QKQ85 QUM85 REI85 ROE85 RYA85 SHW85 SRS85 TBO85 TLK85 TVG85 CKO86 AXE86 BQW86 ANI86 CAS86 BHA86 ADM86 TQ86 JU86 WWG86 WMK86 WCO86 VSS86 VIW86 UZA86 UPE86 UFI86 TVM86 TLQ86 TBU86 SRY86 SIC86 RYG86 ROK86 REO86 QUS86 QKW86 QBA86 PRE86 PHI86 OXM86 ONQ86 ODU86 NTY86 NKC86 NAG86 MQK86 MGO86 LWS86 LMW86 LDA86 KTE86 KJI86 JZM86 JPQ86 JFU86 IVY86 IMC86 ICG86 HSK86 HIO86 GYS86 GOW86 GFA86 FVE86 FLI86 FBM86 ERQ86 EHU86 DXY86 DOC86 DEG86 CUK86 TVG87 UFC87 UOY87 VIQ87 UYU87 VSM87 WCI87 WME87 WWA87 JO87 TK87 ADG87 ANC87 AWY87 BGU87 BQQ87 CAM87 CKI87 CUE87 DEA87 DNW87 DXS87 EHO87 ERK87 FBG87 FLC87 FUY87 GEU87 GOQ87 GYM87 HII87 HSE87 ICA87 ILW87 IVS87 JFO87 JPK87 JZG87 KJC87 KSY87 LCU87 LMQ87 LWM87 MGI87 MQE87 NAA87 NJW87 NTS87 ODO87 ONK87 OXG87 PHC87 PQY87 QAU87 QKQ87 QUM87 REI87 ROE87 RYA87 SHW87 SRS87 TBO87 TLK87 TLK89 AXE88 BQW88 ANI88 CAS88 BHA88 ADM88 TQ88 JU88 WWG88 WMK88 WCO88 VSS88 VIW88 UZA88 UPE88 UFI88 TVM88 TLQ88 TBU88 SRY88 SIC88 RYG88 ROK88 REO88 QUS88 QKW88 QBA88 PRE88 PHI88 OXM88 ONQ88 ODU88 NTY88 NKC88 NAG88 MQK88 MGO88 LWS88 LMW88 LDA88 KTE88 KJI88 JZM88 JPQ88 JFU88 IVY88 IMC88 ICG88 HSK88 HIO88 GYS88 GOW88 GFA88 FVE88 FLI88 FBM88 ERQ88 EHU88 DXY88 DOC88 DEG88 CUK88 ANB129 ANM130 ADQ130 TU130 JY130 WWK130 WMO130 WCS130 VSW130 VJA130 UZE130 UPI130 UFM130 TVQ130 TLU130 TBY130 SSC130 SIG130 RYK130 ROO130 RES130 QUW130 QLA130 QBE130 PRI130 PHM130 OXQ130 ONU130 ODY130 NUC130 NKG130 NAK130 MQO130 MGS130 LWW130 LNA130 LDE130 KTI130 KJM130 JZQ130 JPU130 JFY130 IWC130 IMG130 ICK130 HSO130 HIS130 GYW130 GPA130 GFE130 FVI130 FLM130 FBQ130 ERU130 EHY130 DYC130 DOG130 BRA130 DEK130 BHE130 CUO130 AXI130 CKS130 ANB132 ANM133 ADQ133 TU133 JY133 WWK133 WMO133 WCS133 VSW133 VJA133 UZE133 UPI133 UFM133 TVQ133 TLU133 TBY133 SSC133 SIG133 RYK133 ROO133 RES133 QUW133 QLA133 QBE133 PRI133 PHM133 OXQ133 ONU133 ODY133 NUC133 NKG133 NAK133 MQO133 MGS133 LWW133 LNA133 LDE133 KTI133 KJM133 JZQ133 JPU133 JFY133 IWC133 IMG133 ICK133 HSO133 HIS133 GYW133 GPA133 GFE133 FVI133 FLM133 FBQ133 ERU133 EHY133 DYC133 DOG133 BRA133 DEK133 BHE133 CUO133 AXI133 CKS133 WVT93 CUD94:CUD95 DDZ94:DDZ95 DNV94:DNV95 DXR94:DXR95 EHN94:EHN95 ERJ94:ERJ95 FBF94:FBF95 FLB94:FLB95 FUX94:FUX95 GET94:GET95 GOP94:GOP95 GYL94:GYL95 HIH94:HIH95 HSD94:HSD95 IBZ94:IBZ95 ILV94:ILV95 IVR94:IVR95 JFN94:JFN95 JPJ94:JPJ95 JZF94:JZF95 KJB94:KJB95 KSX94:KSX95 LCT94:LCT95 LMP94:LMP95 LWL94:LWL95 MGH94:MGH95 MQD94:MQD95 MZZ94:MZZ95 NJV94:NJV95 NTR94:NTR95 ODN94:ODN95 ONJ94:ONJ95 OXF94:OXF95 PHB94:PHB95 PQX94:PQX95 QAT94:QAT95 QKP94:QKP95 QUL94:QUL95 REH94:REH95 ROD94:ROD95 RXZ94:RXZ95 SHV94:SHV95 SRR94:SRR95 TBN94:TBN95 TLJ94:TLJ95 TVF94:TVF95 UFB94:UFB95 UOX94:UOX95 UYT94:UYT95 VIP94:VIP95 VSL94:VSL95 WCH94:WCH95 WMD94:WMD95 WVZ94:WVZ95 JN94:JN95 TJ94:TJ95 ADF94:ADF95 BGT94:BGT95 CAL94:CAL95 ANB94:ANB95 BQP94:BQP95 AWX94:AWX95 CKQ273:CKQ274 AN91:AN97 AXG273:AXG274 CUM273:CUM274 BHC273:BHC274 DEI273:DEI274 BQY273:BQY274 DOE273:DOE274 DYA273:DYA274 EHW273:EHW274 ERS273:ERS274 FBO273:FBO274 FLK273:FLK274 FVG273:FVG274 GFC273:GFC274 GOY273:GOY274 GYU273:GYU274 HIQ273:HIQ274 HSM273:HSM274 ICI273:ICI274 IME273:IME274 IWA273:IWA274 JFW273:JFW274 JPS273:JPS274 JZO273:JZO274 KJK273:KJK274 KTG273:KTG274 LDC273:LDC274 LMY273:LMY274 LWU273:LWU274 MGQ273:MGQ274 MQM273:MQM274 NAI273:NAI274 NKE273:NKE274 NUA273:NUA274 ODW273:ODW274 ONS273:ONS274 OXO273:OXO274 PHK273:PHK274 PRG273:PRG274 QBC273:QBC274 QKY273:QKY274 QUU273:QUU274 REQ273:REQ274 ROM273:ROM274 RYI273:RYI274 SIE273:SIE274 SSA273:SSA274 TBW273:TBW274 TLS273:TLS274 TVO273:TVO274 UFK273:UFK274 UPG273:UPG274 UZC273:UZC274 VIY273:VIY274 VSU273:VSU274 WCQ273:WCQ274 WMM273:WMM274 WWI273:WWI274 JW273:JW274 TS273:TS274 ADO273:ADO274 DYC275:DYC812 EHY275:EHY812 ERU275:ERU812 FBQ275:FBQ812 FLM275:FLM812 FVI275:FVI812 GFE275:GFE812 GPA275:GPA812 GYW275:GYW812 HIS275:HIS812 HSO275:HSO812 ICK275:ICK812 IMG275:IMG812 IWC275:IWC812 JFY275:JFY812 JPU275:JPU812 JZQ275:JZQ812 KJM275:KJM812 KTI275:KTI812 LDE275:LDE812 LNA275:LNA812 LWW275:LWW812 MGS275:MGS812 MQO275:MQO812 NAK275:NAK812 NKG275:NKG812 NUC275:NUC812 ODY275:ODY812 ONU275:ONU812 OXQ275:OXQ812 PHM275:PHM812 PRI275:PRI812 QBE275:QBE812 QLA275:QLA812 QUW275:QUW812 RES275:RES812 ROO275:ROO812 RYK275:RYK812 SIG275:SIG812 SSC275:SSC812 TBY275:TBY812 TLU275:TLU812 TVQ275:TVQ812 UFM275:UFM812 UPI275:UPI812 UZE275:UZE812 VJA275:VJA812 VSW275:VSW812 WCS275:WCS812 WMO275:WMO812 WWK275:WWK812 JY275:JY812 TU275:TU812 ADQ275:ADQ812 ANM275:ANM812 CAW275:CAW812 CKS275:CKS812 AXI275:AXI812 CUO275:CUO812 BHE275:BHE812 DEK275:DEK812 UYS47 AH83:AH86 AY142:AZ145 AP145 AH144:AH145 AP142 AH142 AN146 AJ146 WMF38 WCJ38 VSN38 AN102:AN109 AH191 AN172:AN185 AN170 AR170 AV170 AF170 AJ170 AV172:AV173 WWO168 AH208 SHT201:SHT202 SRP201:SRP202 TBL201:TBL202 TVD201:TVD202 UEZ201:UEZ202 UOV201:UOV202 UYR201:UYR202 VIN201:VIN202 VSJ201:VSJ202 WCF201:WCF202 WMB201:WMB202 WVX201:WVX202 JL201:JL202 TH201:TH202 ADD201:ADD202 AMZ201:AMZ202 AWV201:AWV202 BGR201:BGR202 BQN201:BQN202 CAJ201:CAJ202 CKF201:CKF202 CUB201:CUB202 DDX201:DDX202 DNT201:DNT202 DXP201:DXP202 EHL201:EHL202 ERH201:ERH202 FBD201:FBD202 FKZ201:FKZ202 FUV201:FUV202 GER201:GER202 GON201:GON202 GYJ201:GYJ202 HIF201:HIF202 HSB201:HSB202 IBX201:IBX202 ILT201:ILT202 IVP201:IVP202 JFL201:JFL202 JPH201:JPH202 JZD201:JZD202 KIZ201:KIZ202 KSV201:KSV202 LCR201:LCR202 LMN201:LMN202 LWJ201:LWJ202 MGF201:MGF202 MQB201:MQB202 MZX201:MZX202 NJT201:NJT202 NTP201:NTP202 ODL201:ODL202 ONH201:ONH202 OXD201:OXD202 PGZ201:PGZ202 PQV201:PQV202 QAR201:QAR202 QKN201:QKN202 QUJ201:QUJ202 REF201:REF202 TLH201:TLH202 ROB201:ROB202 BQW97 ANB138 CAL138 CKH138 AWX138 CUD138 BGT138 DDZ138 BQP138 DNV138 DXR138 EHN138 ERJ138 FBF138 FLB138 FUX138 GET138 GOP138 GYL138 HIH138 HSD138 IBZ138 ILV138 IVR138 JFN138 JPJ138 JZF138 KJB138 KSX138 LCT138 LMP138 LWL138 MGH138 MQD138 MZZ138 NJV138 NTR138 ODN138 ONJ138 OXF138 PHB138 PQX138 QAT138 QKP138 QUL138 REH138 ROD138 RXZ138 SHV138 SRR138 TBN138 TLJ138 TVF138 UFB138 UOX138 UYT138 VIP138 VSL138 WCH138 WMD138 WVZ138 JN138 TJ138 DEK206 CKE139 AH188 AF151 SH99:SH101 ACD99:ACD101 ALZ99:ALZ101 AVV99:AVV101 BFR99:BFR101 BPN99:BPN101 BZJ99:BZJ101 CJF99:CJF101 CTB99:CTB101 DCX99:DCX101 DMT99:DMT101 DWP99:DWP101 EGL99:EGL101 EQH99:EQH101 FAD99:FAD101 FJZ99:FJZ101 FTV99:FTV101 GDR99:GDR101 GNN99:GNN101 GXJ99:GXJ101 HHF99:HHF101 HRB99:HRB101 IAX99:IAX101 IKT99:IKT101 IUP99:IUP101 JEL99:JEL101 JOH99:JOH101 JYD99:JYD101 KHZ99:KHZ101 KRV99:KRV101 LBR99:LBR101 LLN99:LLN101 LVJ99:LVJ101 MFF99:MFF101 MPB99:MPB101 MYX99:MYX101 NIT99:NIT101 NSP99:NSP101 OCL99:OCL101 OMH99:OMH101 OWD99:OWD101 PFZ99:PFZ101 PPV99:PPV101 PZR99:PZR101 QJN99:QJN101 QTJ99:QTJ101 RDF99:RDF101 RNB99:RNB101 RWX99:RWX101 SGT99:SGT101 SQP99:SQP101 TAL99:TAL101 TKH99:TKH101 TUD99:TUD101 UDZ99:UDZ101 UNV99:UNV101 UXR99:UXR101 VHN99:VHN101 VRJ99:VRJ101 WBF99:WBF101 WLB99:WLB101 WUX99:WUX101 IL99:IL101 JX102:JX105 TT102:TT105 ADP102:ADP105 ANL102:ANL105 AXH102:AXH105 BHD102:BHD105 BQZ102:BQZ105 CAV102:CAV105 CKR102:CKR105 CUN102:CUN105 DEJ102:DEJ105 DOF102:DOF105 DYB102:DYB105 EHX102:EHX105 ERT102:ERT105 FBP102:FBP105 FLL102:FLL105 FVH102:FVH105 GFD102:GFD105 GOZ102:GOZ105 GYV102:GYV105 HIR102:HIR105 HSN102:HSN105 ICJ102:ICJ105 IMF102:IMF105 IWB102:IWB105 JFX102:JFX105 JPT102:JPT105 JZP102:JZP105 KJL102:KJL105 KTH102:KTH105 LDD102:LDD105 LMZ102:LMZ105 LWV102:LWV105 MGR102:MGR105 MQN102:MQN105 NAJ102:NAJ105 NKF102:NKF105 NUB102:NUB105 ODX102:ODX105 ONT102:ONT105 OXP102:OXP105 PHL102:PHL105 PRH102:PRH105 QBD102:QBD105 QKZ102:QKZ105 QUV102:QUV105 RER102:RER105 RON102:RON105 RYJ102:RYJ105 SIF102:SIF105 SSB102:SSB105 TBX102:TBX105 TLT102:TLT105 TVP102:TVP105 UFL102:UFL105 UPH102:UPH105 UZD102:UZD105 VIZ102:VIZ105 VSV102:VSV105 WCR102:WCR105 WMN102:WMN105 WWJ102:WWJ105 VSZ102:VSZ105 VJD102:VJD105 UZH102:UZH105 UPL102:UPL105 UFP102:UFP105 TVT102:TVT105 TLX102:TLX105 TCB102:TCB105 SSF102:SSF105 SIJ102:SIJ105 RYN102:RYN105 ROR102:ROR105 REV102:REV105 QUZ102:QUZ105 QLD102:QLD105 QBH102:QBH105 PRL102:PRL105 PHP102:PHP105 OXT102:OXT105 ONX102:ONX105 OEB102:OEB105 NUF102:NUF105 NKJ102:NKJ105 NAN102:NAN105 MQR102:MQR105 MGV102:MGV105 LWZ102:LWZ105 LND102:LND105 LDH102:LDH105 KTL102:KTL105 KJP102:KJP105 JZT102:JZT105 JPX102:JPX105 JGB102:JGB105 IWF102:IWF105 IMJ102:IMJ105 ICN102:ICN105 HSR102:HSR105 HIV102:HIV105 GYZ102:GYZ105 GPD102:GPD105 GFH102:GFH105 FVL102:FVL105 FLP102:FLP105 FBT102:FBT105 ERX102:ERX105 EIB102:EIB105 DYF102:DYF105 DOJ102:DOJ105 DEN102:DEN105 CUR102:CUR105 CKV102:CKV105 CAZ102:CAZ105 BRD102:BRD105 BHH102:BHH105 AXL102:AXL105 ANP102:ANP105 ADT102:ADT105 TX102:TX105 KB102:KB105 WWN102:WWN105 WWR102:WWR105 WMV102:WMV105 WCZ102:WCZ105 VTD102:VTD105 VJH102:VJH105 UZL102:UZL105 UPP102:UPP105 UFT102:UFT105 TVX102:TVX105 TMB102:TMB105 TCF102:TCF105 SSJ102:SSJ105 SIN102:SIN105 RYR102:RYR105 ROV102:ROV105 REZ102:REZ105 QVD102:QVD105 QLH102:QLH105 QBL102:QBL105 PRP102:PRP105 PHT102:PHT105 OXX102:OXX105 OOB102:OOB105 OEF102:OEF105 NUJ102:NUJ105 NKN102:NKN105 NAR102:NAR105 MQV102:MQV105 MGZ102:MGZ105 LXD102:LXD105 LNH102:LNH105 LDL102:LDL105 KTP102:KTP105 KJT102:KJT105 JZX102:JZX105 JQB102:JQB105 JGF102:JGF105 IWJ102:IWJ105 IMN102:IMN105 ICR102:ICR105 HSV102:HSV105 HIZ102:HIZ105 GZD102:GZD105 GPH102:GPH105 GFL102:GFL105 FVP102:FVP105 FLT102:FLT105 FBX102:FBX105 ESB102:ESB105 EIF102:EIF105 DYJ102:DYJ105 DON102:DON105 DER102:DER105 CUV102:CUV105 CKZ102:CKZ105 CBD102:CBD105 BRH102:BRH105 BHL102:BHL105 AXP102:AXP105 ANT102:ANT105 ADX102:ADX105 UB102:UB105 KF102:KF105 WMR102:WMR105 ADV106:ADV109 WMF24 AF91:AF105 ANR106:ANR109 AXN106:AXN109 BHJ106:BHJ109 BRF106:BRF109 CBB106:CBB109 CKX106:CKX109 CUT106:CUT109 DEP106:DEP109 DOL106:DOL109 DYH106:DYH109 EID106:EID109 ERZ106:ERZ109 FBV106:FBV109 FLR106:FLR109 FVN106:FVN109 GFJ106:GFJ109 GPF106:GPF109 GZB106:GZB109 HIX106:HIX109 HST106:HST109 ICP106:ICP109 IML106:IML109 IWH106:IWH109 JGD106:JGD109 JPZ106:JPZ109 JZV106:JZV109 KJR106:KJR109 KTN106:KTN109 LDJ106:LDJ109 LNF106:LNF109 LXB106:LXB109 MGX106:MGX109 MQT106:MQT109 NAP106:NAP109 NKL106:NKL109 NUH106:NUH109 OED106:OED109 ONZ106:ONZ109 OXV106:OXV109 PHR106:PHR109 PRN106:PRN109 QBJ106:QBJ109 QLF106:QLF109 QVB106:QVB109 REX106:REX109 ROT106:ROT109 RYP106:RYP109 SIL106:SIL109 SSH106:SSH109 TCD106:TCD109 TLZ106:TLZ109 TVV106:TVV109 UFR106:UFR109 UPN106:UPN109 UZJ106:UZJ109 VJF106:VJF109 VTB106:VTB109 WCX106:WCX109 WMT106:WMT109 WWP106:WWP109 WWL106:WWL109 JZ106:JZ109 TV106:TV109 ADR106:ADR109 ANN106:ANN109 AXJ106:AXJ109 BHF106:BHF109 BRB106:BRB109 CAX106:CAX109 CKT106:CKT109 CUP106:CUP109 DEL106:DEL109 DOH106:DOH109 DYD106:DYD109 EHZ106:EHZ109 ERV106:ERV109 FBR106:FBR109 FLN106:FLN109 FVJ106:FVJ109 GFF106:GFF109 GPB106:GPB109 GYX106:GYX109 HIT106:HIT109 HSP106:HSP109 ICL106:ICL109 IMH106:IMH109 IWD106:IWD109 JFZ106:JFZ109 JPV106:JPV109 JZR106:JZR109 KJN106:KJN109 KTJ106:KTJ109 LDF106:LDF109 LNB106:LNB109 LWX106:LWX109 MGT106:MGT109 MQP106:MQP109 NAL106:NAL109 NKH106:NKH109 NUD106:NUD109 ODZ106:ODZ109 ONV106:ONV109 OXR106:OXR109 PHN106:PHN109 PRJ106:PRJ109 QBF106:QBF109 QLB106:QLB109 QUX106:QUX109 RET106:RET109 ROP106:ROP109 RYL106:RYL109 SIH106:SIH109 SSD106:SSD109 TBZ106:TBZ109 TLV106:TLV109 TVR106:TVR109 UFN106:UFN109 UPJ106:UPJ109 UZF106:UZF109 VJB106:VJB109 VSX106:VSX109 WCT106:WCT109 AJ102:AJ113 WMP106:WMP109 WCV102:WCV105 VIR38 VSN24 VIR24 UYV24 UOZ24 UFD24 TVH24 TLL24 TBP24 SRT24 SHX24 RYB24 ROF24 REJ24 QUN24 QKR24 QAV24 PQZ24 PHD24 OXH24 ONL24 ODP24 NTT24 NJX24 NAB24 MQF24 MGJ24 LWN24 LMR24 LCV24 KSZ24 KJD24 JZH24 JPL24 JFP24 IVT24 ILX24 ICB24 HSF24 HIJ24 GYN24 GOR24 GEV24 FUZ24 FLD24 FBH24 ERL24 EHP24 DXT24 DNX24 DEB24 CUF24 CKJ24 CAN24 BQR24 BGV24 AWZ24 AND24 ADH24 TL24 JP24 WWB24 AJ47 JP76 UYV38 UOZ38 UFD38 TVH38 TLL38 TBP38 SRT38 SHX38 RYB38 ROF38 REJ38 QUN38 QKR38 QAV38 PQZ38 PHD38 OXH38 ONL38 ODP38 NTT38 NJX38 NAB38 MQF38 MGJ38 LWN38 LMR38 LCV38 KSZ38 KJD38 JZH38 JPL38 JFP38 IVT38 ILX38 ICB38 HSF38 HIJ38 GYN38 GOR38 GEV38 FUZ38 FLD38 FBH38 ERL38 EHP38 DXT38 DNX38 DEB38 CUF38 CKJ38 CAN38 BQR38 BGV38 AWZ38 AND38 ADH38 TL38 JP38 WWB38 WXC151 KI151 UE151 AEA151 ANW151 AXS151 BHO151 BRK151 CBG151 CLC151 CUY151 DEU151 DOQ151 DYM151 EII151 ESE151 FCA151 FLW151 FVS151 GFO151 GPK151 GZG151 HJC151 HSY151 ICU151 IMQ151 IWM151 JGI151 JQE151 KAA151 KJW151 KTS151 LDO151 LNK151 LXG151 MHC151 MQY151 NAU151 NKQ151 NUM151 OEI151 OOE151 OYA151 PHW151 PRS151 QBO151 QLK151 QVG151 RFC151 ROY151 RYU151 SIQ151 SSM151 TCI151 TME151 TWA151 UFW151 UPS151 UZO151 VJK151 VTG151 WDC151 WMY151 WWU151 KE151 UA151 ADW151 ANS151 AXO151 BHK151 BRG151 CBC151 CKY151 CUU151 DEQ151 DOM151 DYI151 EIE151 ESA151 FBW151 FLS151 FVO151 GFK151 GPG151 GZC151 HIY151 HSU151 ICQ151 IMM151 IWI151 JGE151 JQA151 JZW151 KJS151 KTO151 LDK151 LNG151 LXC151 MGY151 MQU151 NAQ151 NKM151 NUI151 OEE151 OOA151 OXW151 PHS151 PRO151 QBK151 QLG151 QVC151 REY151 ROU151 RYQ151 SIM151 SSI151 TCE151 TMA151 TVW151 UFS151 UPO151 UZK151 VJG151 VTC151 WCY151 WMU151 WWQ151 KA151 TW151 ADS151 ANO151 AXK151 BHG151 BRC151 CAY151 CKU151 CUQ151 DEM151 DOI151 DYE151 EIA151 ERW151 FBS151 FLO151 FVK151 GFG151 GPC151 GYY151 HIU151 HSQ151 ICM151 IMI151 IWE151 JGA151 JPW151 JZS151 KJO151 KTK151 LDG151 LNC151 LWY151 MGU151 MQQ151 NAM151 NKI151 NUE151 OEA151 ONW151 OXS151 PHO151 PRK151 QBG151 QLC151 QUY151 REU151 ROQ151 RYM151 SII151 SSE151 TCA151 TLW151 TVS151 UFO151 UPK151 UZG151 VJC151 VSY151 WCU151 WMQ151 WWM151 KM151 UI151 AEE151 AOA151 AXW151 BHS151 BRO151 CBK151 CLG151 CVC151 DEY151 DOU151 DYQ151 EIM151 ESI151 FCE151 FMA151 FVW151 GFS151 GPO151 GZK151 HJG151 HTC151 ICY151 IMU151 IWQ151 JGM151 JQI151 KAE151 KKA151 KTW151 LDS151 LNO151 LXK151 MHG151 MRC151 NAY151 NKU151 NUQ151 OEM151 OOI151 OYE151 PIA151 PRW151 QBS151 QLO151 QVK151 RFG151 RPC151 RYY151 SIU151 SSQ151 TCM151 TMI151 TWE151 UGA151 UPW151 UZS151 VJO151 VTK151 WDG151 WNC151 WWY151 AV151 KQ151 UM151 AEI151 AOE151 AYA151 BHW151 BRS151 CBO151 CLK151 CVG151 DFC151 DOY151 DYU151 EIQ151 ESM151 FCI151 FME151 FWA151 GFW151 GPS151 GZO151 HJK151 HTG151 IDC151 IMY151 IWU151 JGQ151 JQM151 KAI151 KKE151 KUA151 LDW151 LNS151 LXO151 MHK151 MRG151 NBC151 NKY151 NUU151 OEQ151 OOM151 OYI151 PIE151 PSA151 QBW151 QLS151 QVO151 RFK151 RPG151 RZC151 SIY151 SSU151 TCQ151 TMM151 TWI151 UGE151 UQA151 UZW151 VJS151 VTO151 WDK151 WNG151 AR151 AN151 AJ151 AR172:AR185 AJ172:AJ189 AF172:AF189 WMS153 WWO153 KC153 TY153 ADU153 ANQ153 AXM153 BHI153 BRE153 CBA153 CKW153 CUS153 DEO153 DOK153 DYG153 EIC153 ERY153 FBU153 FLQ153 FVM153 GFI153 GPE153 GZA153 HIW153 HSS153 ICO153 IMK153 IWG153 JGC153 JPY153 JZU153 KJQ153 KTM153 LDI153 LNE153 LXA153 MGW153 MQS153 NAO153 NKK153 NUG153 OEC153 ONY153 OXU153 PHQ153 PRM153 QBI153 QLE153 QVA153 REW153 ROS153 RYO153 SIK153 SSG153 TCC153 TLY153 TVU153 UFQ153 UPM153 UZI153 VJE153 VTA153 WCW153 WMS156 WWO156 KC156 TY156 ADU156 ANQ156 AXM156 BHI156 BRE156 CBA156 CKW156 CUS156 DEO156 DOK156 DYG156 EIC156 ERY156 FBU156 FLQ156 FVM156 GFI156 GPE156 GZA156 HIW156 HSS156 ICO156 IMK156 IWG156 JGC156 JPY156 JZU156 KJQ156 KTM156 LDI156 LNE156 LXA156 MGW156 MQS156 NAO156 NKK156 NUG156 OEC156 ONY156 OXU156 PHQ156 PRM156 QBI156 QLE156 QVA156 REW156 ROS156 RYO156 SIK156 SSG156 TCC156 TLY156 TVU156 UFQ156 UPM156 UZI156 VJE156 VTA156 WCW156 WMS159 WWO159 KC159 TY159 ADU159 ANQ159 AXM159 BHI159 BRE159 CBA159 CKW159 CUS159 DEO159 DOK159 DYG159 EIC159 ERY159 FBU159 FLQ159 FVM159 GFI159 GPE159 GZA159 HIW159 HSS159 ICO159 IMK159 IWG159 JGC159 JPY159 JZU159 KJQ159 KTM159 LDI159 LNE159 LXA159 MGW159 MQS159 NAO159 NKK159 NUG159 OEC159 ONY159 OXU159 PHQ159 PRM159 QBI159 QLE159 QVA159 REW159 ROS159 RYO159 SIK159 SSG159 TCC159 TLY159 TVU159 UFQ159 UPM159 UZI159 VJE159 VTA159 WCW159 WMS162 WWO162 KC162 TY162 ADU162 ANQ162 AXM162 BHI162 BRE162 CBA162 CKW162 CUS162 DEO162 DOK162 DYG162 EIC162 ERY162 FBU162 FLQ162 FVM162 GFI162 GPE162 GZA162 HIW162 HSS162 ICO162 IMK162 IWG162 JGC162 JPY162 JZU162 KJQ162 KTM162 LDI162 LNE162 LXA162 MGW162 MQS162 NAO162 NKK162 NUG162 OEC162 ONY162 OXU162 PHQ162 PRM162 QBI162 QLE162 QVA162 REW162 ROS162 RYO162 SIK162 SSG162 TCC162 TLY162 TVU162 UFQ162 UPM162 UZI162 VJE162 VTA162 WCW162 WMS165 WWO165 KC165 TY165 ADU165 ANQ165 AXM165 BHI165 BRE165 CBA165 CKW165 CUS165 DEO165 DOK165 DYG165 EIC165 ERY165 FBU165 FLQ165 FVM165 GFI165 GPE165 GZA165 HIW165 HSS165 ICO165 IMK165 IWG165 JGC165 JPY165 JZU165 KJQ165 KTM165 LDI165 LNE165 LXA165 MGW165 MQS165 NAO165 NKK165 NUG165 OEC165 ONY165 OXU165 PHQ165 PRM165 QBI165 QLE165 QVA165 REW165 ROS165 RYO165 SIK165 SSG165 TCC165 TLY165 TVU165 UFQ165 UPM165 UZI165 VJE165 VTA165 WCW165 KC168 TY168 ADU168 ANQ168 AXM168 BHI168 BRE168 CBA168 CKW168 CUS168 DEO168 DOK168 DYG168 EIC168 ERY168 FBU168 FLQ168 FVM168 GFI168 GPE168 GZA168 HIW168 HSS168 ICO168 IMK168 IWG168 JGC168 JPY168 JZU168 KJQ168 KTM168 LDI168 LNE168 LXA168 MGW168 MQS168 NAO168 NKK168 NUG168 OEC168 ONY168 OXU168 PHQ168 PRM168 QBI168 QLE168 QVA168 REW168 ROS168 RYO168 SIK168 SSG168 TCC168 TLY168 TVU168 UFQ168 UPM168 UZI168 VJE168 VTA168 WCW168 ANK273:ANK274 WMD25 WCH25 VSL25 VIP25 UYT25 UOX25 UFB25 TVF25 TLJ25 TBN25 SRR25 SHV25 RXZ25 ROD25 REH25 QUL25 QKP25 QAT25 PQX25 PHB25 OXF25 ONJ25 ODN25 NTR25 NJV25 MZZ25 MQD25 MGH25 LWL25 LMP25 LCT25 KSX25 KJB25 JZF25 JPJ25 JFN25 IVR25 ILV25 IBZ25 HSD25 HIH25 GYL25 GOP25 GET25 FUX25 FLB25 FBF25 ERJ25 EHN25 DXR25 DNV25 DDZ25 CUD25 CKH25 CAL25 BQP25 BGT25 AWX25 ANB25 ADF25 TJ25 JN25 WVZ25 TL40 UOW47 UFA47 TVE47 TLI47 TBM47 SRQ47 SHU47 RXY47 ROC47 REG47 QUK47 QKO47 QAS47 PQW47 PHA47 OXE47 ONI47 ODM47 NTQ47 NJU47 MZY47 MQC47 MGG47 LWK47 LMO47 LCS47 KSW47 KJA47 JZE47 JPI47 JFM47 IVQ47 ILU47 IBY47 HSC47 HIG47 GYK47 GOO47 GES47 FUW47 FLA47 FBE47 ERI47 EHM47 DXQ47 DNU47 DDY47 CUC47 CKG47 CAK47 BQO47 BGS47 AWW47 ANA47 ADE47 TI47 JM47 WVY47 WMC47 WCG47 VSK47 VIO47 BRA275:BRA812 VIS110:VIS113 UYW110:UYW113 UPA110:UPA113 UFE110:UFE113 TVI110:TVI113 TLM110:TLM113 TBQ110:TBQ113 SRU110:SRU113 SHY110:SHY113 RYC110:RYC113 ROG110:ROG113 REK110:REK113 QUO110:QUO113 QKS110:QKS113 QAW110:QAW113 PRA110:PRA113 PHE110:PHE113 OXI110:OXI113 ONM110:ONM113 ODQ110:ODQ113 NTU110:NTU113 NJY110:NJY113 NAC110:NAC113 MQG110:MQG113 MGK110:MGK113 LWO110:LWO113 LMS110:LMS113 LCW110:LCW113 KTA110:KTA113 KJE110:KJE113 JZI110:JZI113 JPM110:JPM113 JFQ110:JFQ113 IVU110:IVU113 ILY110:ILY113 ICC110:ICC113 HSG110:HSG113 HIK110:HIK113 GYO110:GYO113 GOS110:GOS113 GEW110:GEW113 FVA110:FVA113 FLE110:FLE113 FBI110:FBI113 ERM110:ERM113 EHQ110:EHQ113 DXU110:DXU113 DNY110:DNY113 DEC110:DEC113 CUG110:CUG113 CKK110:CKK113 CAO110:CAO113 BQS110:BQS113 BGW110:BGW113 AXA110:AXA113 ANE110:ANE113 ADI110:ADI113 TM110:TM113 JQ110:JQ113 WWC110:WWC113 WMG110:WMG113 KD106:KD109 AN206 AJ206 KC206 WWO206 WMS206 WCW206 VTA206 VJE206 UZI206 UPM206 UFQ206 TVU206 TLY206 TCC206 SSG206 SIK206 RYO206 ROS206 REW206 QVA206 QLE206 QBI206 PRM206 PHQ206 OXU206 ONY206 OEC206 NUG206 NKK206 NAO206 MQS206 MGW206 LXA206 LNE206 LDI206 KTM206 KJQ206 JZU206 JPY206 JGC206 IWG206 IMK206 ICO206 HSS206 HIW206 GZA206 GPE206 GFI206 FVM206 FLQ206 FBU206 ERY206 EIC206 DYG206 DOK206 DEO206 CUS206 CKW206 CBA206 BRE206 BHI206 AXM206 ANQ206 ADU206 TY206 BHE206 CUO206 AXI206 CKS206 CAW206 ANM206 ADQ206 TU206 JY206 WWK206 WMO206 WCS206 VSW206 VJA206 UZE206 UPI206 UFM206 TVQ206 TLU206 TBY206 SSC206 SIG206 RYK206 ROO206 RES206 QUW206 QLA206 QBE206 PRI206 PHM206 OXQ206 ONU206 ODY206 NUC206 NKG206 NAK206 MQO206 MGS206 LWW206 LNA206 LDE206 KTI206 KJM206 JZQ206 JPU206 JFY206 IWC206 IMG206 ICK206 HSO206 HIS206 GYW206 GPA206 GFE206 FVI206 FLM206 FBQ206 ERU206 EHY206 DYC206 DOG206 BRA206 ADF138 CAI139 AMY139 ADC139 TG139 JK139 WVW139 WMA139 WCE139 VSI139 VIM139 UYQ139 UOU139 UEY139 TVC139 TLG139 TBK139 SRO139 SHS139 RXW139 ROA139 REE139 QUI139 QKM139 QAQ139 PQU139 PGY139 OXC139 ONG139 ODK139 NTO139 NJS139 MZW139 MQA139 MGE139 LWI139 LMM139 LCQ139 KSU139 KIY139 JZC139 JPG139 JFK139 IVO139 ILS139 IBW139 HSA139 HIE139 GYI139 GOM139 GEQ139 FUU139 FKY139 FBC139 ERG139 EHK139 DXO139 DNS139 BQM139 DDW139 BGQ139 CUA139 AWU139 RXX201:RXX202 SHP198:SHP200 AF110:AF113 WMU228 WMU230:WMU233 AF212:AF223 WWQ228 KE228 UA228 ADW228 ANS228 AXO228 BHK228 BRG228 CBC228 CKY228 CUU228 DEQ228 DOM228 DYI228 EIE228 ESA228 FBW228 FLS228 FVO228 GFK228 GPG228 GZC228 HIY228 HSU228 ICQ228 IMM228 IWI228 JGE228 JQA228 JZW228 KJS228 KTO228 LDK228 LNG228 LXC228 MGY228 MQU228 NAQ228 NKM228 NUI228 OEE228 OOA228 OXW228 PHS228 PRO228 QBK228 QLG228 QVC228 REY228 ROU228 RYQ228 SIM228 SSI228 TCE228 TMA228 TVW228 UFS228 UPO228 UZK228 VJG228 VTC228 WCY228 AH228 WWQ230:WWQ233 KE230:KE233 UA230:UA233 ADW230:ADW233 ANS230:ANS233 AXO230:AXO233 BHK230:BHK233 BRG230:BRG233 CBC230:CBC233 CKY230:CKY233 CUU230:CUU233 DEQ230:DEQ233 DOM230:DOM233 DYI230:DYI233 EIE230:EIE233 ESA230:ESA233 FBW230:FBW233 FLS230:FLS233 FVO230:FVO233 GFK230:GFK233 GPG230:GPG233 GZC230:GZC233 HIY230:HIY233 HSU230:HSU233 ICQ230:ICQ233 IMM230:IMM233 IWI230:IWI233 JGE230:JGE233 JQA230:JQA233 JZW230:JZW233 KJS230:KJS233 KTO230:KTO233 LDK230:LDK233 LNG230:LNG233 LXC230:LXC233 MGY230:MGY233 MQU230:MQU233 NAQ230:NAQ233 NKM230:NKM233 NUI230:NUI233 OEE230:OEE233 OOA230:OOA233 OXW230:OXW233 PHS230:PHS233 PRO230:PRO233 QBK230:QBK233 QLG230:QLG233 QVC230:QVC233 REY230:REY233 ROU230:ROU233 RYQ230:RYQ233 SIM230:SIM233 SSI230:SSI233 TCE230:TCE233 TMA230:TMA233 TVW230:TVW233 UFS230:UFS233 UPO230:UPO233 UZK230:UZK233 VJG230:VJG233 VTC230:VTC233 WCY230:WCY233 SRN211 AH230:AH233 UFE45 TZ106:TZ109 WCK110:WCK113 SHR211 RXV211 RNZ211 RED211 QUH211 QKL211 QAP211 PQT211 PGX211 OXB211 ONF211 ODJ211 NTN211 NJR211 MZV211 MPZ211 MGD211 LWH211 LML211 LCP211 KST211 KIX211 JZB211 JPF211 JFJ211 IVN211 ILR211 IBV211 HRZ211 HID211 GYH211 GOL211 GEP211 FUT211 FKX211 FBB211 ERF211 EHJ211 DXN211 DNR211 DDV211 CTZ211 CKD211 CAH211 BQL211 BGP211 AWT211 AMX211 ADB211 TF211 JJ211 WVV211 WLZ211 WCD211 VSH211 VIL211 UYP211 UOT211 UEX211 TVB211 TBJ211 TLF211 AH198:AH200 AF271 AJ271 AH271 WWP271 WMT271 WCX271 VTB271 VJF271 UZJ271 UPN271 UFR271 TVV271 TLZ271 TCD271 SSH271 SIL271 RYP271 ROT271 REX271 QVB271 QLF271 QBJ271 PRN271 PHR271 OXV271 ONZ271 OED271 NUH271 NKL271 NAP271 MQT271 MGX271 LXB271 LNF271 LDJ271 KTN271 KJR271 JZV271 JPZ271 JGD271 IWH271 IML271 ICP271 HST271 HIX271 GZB271 GPF271 GFJ271 FVN271 FLR271 FBV271 ERZ271 EID271 DYH271 DOL271 DEP271 CUT271 CKX271 CBB271 BRF271 BHJ271 AXN271 ANR271 ADV271 TZ271 KD271 SRQ224:SRQ227 RXT198:RXT200 RNX198:RNX200 TLD198:TLD200 REB198:REB200 QUF198:QUF200 QKJ198:QKJ200 QAN198:QAN200 PQR198:PQR200 PGV198:PGV200 OWZ198:OWZ200 OND198:OND200 ODH198:ODH200 NTL198:NTL200 NJP198:NJP200 MZT198:MZT200 MPX198:MPX200 MGB198:MGB200 LWF198:LWF200 LMJ198:LMJ200 LCN198:LCN200 KSR198:KSR200 KIV198:KIV200 JYZ198:JYZ200 JPD198:JPD200 JFH198:JFH200 IVL198:IVL200 ILP198:ILP200 IBT198:IBT200 HRX198:HRX200 HIB198:HIB200 GYF198:GYF200 GOJ198:GOJ200 GEN198:GEN200 FUR198:FUR200 FKV198:FKV200 FAZ198:FAZ200 ERD198:ERD200 EHH198:EHH200 DXL198:DXL200 DNP198:DNP200 DDT198:DDT200 CTX198:CTX200 CKB198:CKB200 CAF198:CAF200 BQJ198:BQJ200 BGN198:BGN200 AWR198:AWR200 AMV198:AMV200 ACZ198:ACZ200 TD198:TD200 JH198:JH200 WVT198:WVT200 WLX198:WLX200 WCB198:WCB200 VSF198:VSF200 VIJ198:VIJ200 UYN198:UYN200 UOR198:UOR200 UEV198:UEV200 TUZ198:TUZ200 TBH198:TBH200 SRL198:SRL200 WWB236:WWB243 ROB194:ROB197 TLH194:TLH197 REF194:REF197 QUJ194:QUJ197 QKN194:QKN197 QAR194:QAR197 PQV194:PQV197 PGZ194:PGZ197 OXD194:OXD197 ONH194:ONH197 ODL194:ODL197 NTP194:NTP197 NJT194:NJT197 MZX194:MZX197 MQB194:MQB197 MGF194:MGF197 LWJ194:LWJ197 LMN194:LMN197 LCR194:LCR197 KSV194:KSV197 KIZ194:KIZ197 JZD194:JZD197 JPH194:JPH197 JFL194:JFL197 IVP194:IVP197 ILT194:ILT197 IBX194:IBX197 HSB194:HSB197 HIF194:HIF197 GYJ194:GYJ197 GON194:GON197 GER194:GER197 FUV194:FUV197 FKZ194:FKZ197 FBD194:FBD197 ERH194:ERH197 EHL194:EHL197 DXP194:DXP197 DNT194:DNT197 DDX194:DDX197 CUB194:CUB197 CKF194:CKF197 CAJ194:CAJ197 BQN194:BQN197 BGR194:BGR197 AWV194:AWV197 AMZ194:AMZ197 ADD194:ADD197 TH194:TH197 JL194:JL197 WVX194:WVX197 WMB194:WMB197 WCF194:WCF197 VSJ194:VSJ197 VIN194:VIN197 UYR194:UYR197 UOV194:UOV197 UEZ194:UEZ197 TVD194:TVD197 TBL194:TBL197 SRP194:SRP197 SHT194:SHT197 RXX194:RXX197 AJ248:AJ250 AR248:AR250 AN248:AN250 AF248:AF250 TZ155 ADV155 ANR155 AXN155 BHJ155 BRF155 CBB155 CKX155 CUT155 DEP155 DOL155 DYH155 EID155 ERZ155 FBV155 FLR155 FVN155 GFJ155 GPF155 GZB155 HIX155 HST155 ICP155 IML155 IWH155 JGD155 JPZ155 JZV155 KJR155 KTN155 LDJ155 LNF155 LXB155 MGX155 MQT155 NAP155 NKL155 NUH155 OED155 ONZ155 OXV155 PHR155 PRN155 QBJ155 QLF155 QVB155 REX155 ROT155 RYP155 SIL155 SSH155 TCD155 TLZ155 TVV155 UFR155 UPN155 UZJ155 VJF155 VTB155 WCX155 WMT155 WWP155 KD155 KD158 WWP158 WMT158 WCX158 VTB158 VJF158 UZJ158 UPN158 UFR158 TVV158 TLZ158 TCD158 SSH158 SIL158 RYP158 ROT158 REX158 QVB158 QLF158 QBJ158 PRN158 PHR158 OXV158 ONZ158 OED158 NUH158 NKL158 NAP158 MQT158 MGX158 LXB158 LNF158 LDJ158 KTN158 KJR158 JZV158 JPZ158 JGD158 IWH158 IML158 ICP158 HST158 HIX158 GZB158 GPF158 GFJ158 FVN158 FLR158 FBV158 ERZ158 EID158 DYH158 DOL158 DEP158 CUT158 CKX158 CBB158 BRF158 BHJ158 AXN158 ANR158 ADV158 TZ158 ADV161 ANR161 AXN161 BHJ161 BRF161 CBB161 CKX161 CUT161 DEP161 DOL161 DYH161 EID161 ERZ161 FBV161 FLR161 FVN161 GFJ161 GPF161 GZB161 HIX161 HST161 ICP161 IML161 IWH161 JGD161 JPZ161 JZV161 KJR161 KTN161 LDJ161 LNF161 LXB161 MGX161 MQT161 NAP161 NKL161 NUH161 OED161 ONZ161 OXV161 PHR161 PRN161 QBJ161 QLF161 QVB161 REX161 ROT161 RYP161 SIL161 SSH161 TCD161 TLZ161 TVV161 UFR161 UPN161 UZJ161 VJF161 VTB161 WCX161 WMT161 WWP161 KD161 TZ161 TZ164 KD164 WWP164 WMT164 WCX164 VTB164 VJF164 UZJ164 UPN164 UFR164 TVV164 TLZ164 TCD164 SSH164 SIL164 RYP164 ROT164 REX164 QVB164 QLF164 QBJ164 PRN164 PHR164 OXV164 ONZ164 OED164 NUH164 NKL164 NAP164 MQT164 MGX164 LXB164 LNF164 LDJ164 KTN164 KJR164 JZV164 JPZ164 JGD164 IWH164 IML164 ICP164 HST164 HIX164 GZB164 GPF164 GFJ164 FVN164 FLR164 FBV164 ERZ164 EID164 DYH164 DOL164 DEP164 CUT164 CKX164 CBB164 BRF164 BHJ164 AXN164 ANR164 ADV164 ANR167 ANR169 AXN167 AXN169 BHJ167 BHJ169 BRF167 BRF169 CBB167 CBB169 CKX167 CKX169 CUT167 CUT169 DEP167 DEP169 DOL167 DOL169 DYH167 DYH169 EID167 EID169 ERZ167 ERZ169 FBV167 FBV169 FLR167 FLR169 FVN167 FVN169 GFJ167 GFJ169 GPF167 GPF169 GZB167 GZB169 HIX167 HIX169 HST167 HST169 ICP167 ICP169 IML167 IML169 IWH167 IWH169 JGD167 JGD169 JPZ167 JPZ169 JZV167 JZV169 KJR167 KJR169 KTN167 KTN169 LDJ167 LDJ169 LNF167 LNF169 LXB167 LXB169 MGX167 MGX169 MQT167 MQT169 NAP167 NAP169 NKL167 NKL169 NUH167 NUH169 OED167 OED169 ONZ167 ONZ169 OXV167 OXV169 PHR167 PHR169 PRN167 PRN169 QBJ167 QBJ169 QLF167 QLF169 QVB167 QVB169 REX167 REX169 ROT167 ROT169 RYP167 RYP169 SIL167 SIL169 SSH167 SSH169 TCD167 TCD169 TLZ167 TLZ169 TVV167 TVV169 UFR167 UFR169 UPN167 UPN169 UZJ167 UZJ169 VJF167 VJF169 VTB167 VTB169 WCX167 WCX169 WMT167 WMT169 WWP167 WWP169 KD167 KD169 TZ167 TZ169 ADV169 ADV167 WMS168 AH152:AH169 AH196 AH254:AH256 WWB76 WMF76 WCJ76 VSN76 VIR76 UYV76 UOZ76 UFD76 TVH76 TLL76 TBP76 SRT76 SHX76 RYB76 ROF76 REJ76 QUN76 QKR76 QAV76 PQZ76 PHD76 OXH76 ONL76 ODP76 NTT76 NJX76 NAB76 MQF76 MGJ76 LWN76 LMR76 LCV76 KSZ76 KJD76 JZH76 JPL76 JFP76 IVT76 ILX76 ICB76 HSF76 HIJ76 GYN76 GOR76 GEV76 FUZ76 FLD76 FBH76 ERL76 EHP76 DXT76 DNX76 DEB76 CUF76 CKJ76 CAN76 BQR76 BGV76 AWZ76 AND76 ADH76 TL76 AJ36 UFE36 JP40 WWB40 AJ40 WMF40 WCJ40 VSN40 VIR40 UYV40 UOZ40 UFD40 TVH40 TLL40 TBP40 SRT40 SHX40 RYB40 ROF40 REJ40 QUN40 QKR40 QAV40 PQZ40 PHD40 OXH40 ONL40 ODP40 NTT40 NJX40 NAB40 MQF40 MGJ40 LWN40 LMR40 LCV40 KSZ40 KJD40 JZH40 JPL40 JFP40 IVT40 ILX40 ICB40 HSF40 HIJ40 GYN40 GOR40 GEV40 FUZ40 FLD40 FBH40 ERL40 EHP40 DXT40 DNX40 DEB40 CUF40 CKJ40 CAN40 BQR40 BGV40 AWZ40 AND40 ADH40 AJ45 WMF236:WMF243 WCJ236:WCJ243 VSN236:VSN243 VIR236:VIR243 UYV236:UYV243 UOZ236:UOZ243 UFD236:UFD243 TVH236:TVH243 TLL236:TLL243 TBP236:TBP243 SRT236:SRT243 SHX236:SHX243 RYB236:RYB243 ROF236:ROF243 REJ236:REJ243 QUN236:QUN243 QKR236:QKR243 QAV236:QAV243 PQZ236:PQZ243 PHD236:PHD243 OXH236:OXH243 ONL236:ONL243 ODP236:ODP243 NTT236:NTT243 NJX236:NJX243 NAB236:NAB243 MQF236:MQF243 MGJ236:MGJ243 LWN236:LWN243 LMR236:LMR243 LCV236:LCV243 KSZ236:KSZ243 KJD236:KJD243 JZH236:JZH243 JPL236:JPL243 JFP236:JFP243 IVT236:IVT243 ILX236:ILX243 ICB236:ICB243 HSF236:HSF243 HIJ236:HIJ243 GYN236:GYN243 GOR236:GOR243 GEV236:GEV243 FUZ236:FUZ243 FLD236:FLD243 FBH236:FBH243 ERL236:ERL243 EHP236:EHP243 DXT236:DXT243 DNX236:DNX243 DEB236:DEB243 CUF236:CUF243 CKJ236:CKJ243 CAN236:CAN243 BQR236:BQR243 BGV236:BGV243 AWZ236:AWZ243 AND236:AND243 ADH236:ADH243 TL236:TL243 JP236:JP243 SHU224:SHU227 RXY224:RXY227 ROC224:ROC227 REG224:REG227 QUK224:QUK227 QKO224:QKO227 QAS224:QAS227 PQW224:PQW227 PHA224:PHA227 OXE224:OXE227 ONI224:ONI227 ODM224:ODM227 NTQ224:NTQ227 NJU224:NJU227 MZY224:MZY227 MQC224:MQC227 MGG224:MGG227 LWK224:LWK227 LMO224:LMO227 LCS224:LCS227 KSW224:KSW227 KJA224:KJA227 JZE224:JZE227 JPI224:JPI227 JFM224:JFM227 IVQ224:IVQ227 ILU224:ILU227 IBY224:IBY227 HSC224:HSC227 HIG224:HIG227 GYK224:GYK227 GOO224:GOO227 GES224:GES227 FUW224:FUW227 FLA224:FLA227 FBE224:FBE227 ERI224:ERI227 EHM224:EHM227 DXQ224:DXQ227 DNU224:DNU227 DDY224:DDY227 CUC224:CUC227 CKG224:CKG227 CAK224:CAK227 BQO224:BQO227 BGS224:BGS227 AWW224:AWW227 ANA224:ANA227 ADE224:ADE227 TI224:TI227 JM224:JM227 WVY224:WVY227 WMC224:WMC227 WCG224:WCG227 VSK224:VSK227 VIO224:VIO227 UYS224:UYS227 UOW224:UOW227 UFA224:UFA227 TVE224:TVE227 TBM224:TBM227 TLI224:TLI227 AN271</xm:sqref>
        </x14:dataValidation>
        <x14:dataValidation type="list" allowBlank="1" showInputMessage="1">
          <x14:formula1>
            <xm:f>атрибут</xm:f>
          </x14:formula1>
          <xm:sqref>BJ65520:BJ66350 KY65520:KY66350 UU65520:UU66350 AEQ65520:AEQ66350 AOM65520:AOM66350 AYI65520:AYI66350 BIE65520:BIE66350 BSA65520:BSA66350 CBW65520:CBW66350 CLS65520:CLS66350 CVO65520:CVO66350 DFK65520:DFK66350 DPG65520:DPG66350 DZC65520:DZC66350 EIY65520:EIY66350 ESU65520:ESU66350 FCQ65520:FCQ66350 FMM65520:FMM66350 FWI65520:FWI66350 GGE65520:GGE66350 GQA65520:GQA66350 GZW65520:GZW66350 HJS65520:HJS66350 HTO65520:HTO66350 IDK65520:IDK66350 ING65520:ING66350 IXC65520:IXC66350 JGY65520:JGY66350 JQU65520:JQU66350 KAQ65520:KAQ66350 KKM65520:KKM66350 KUI65520:KUI66350 LEE65520:LEE66350 LOA65520:LOA66350 LXW65520:LXW66350 MHS65520:MHS66350 MRO65520:MRO66350 NBK65520:NBK66350 NLG65520:NLG66350 NVC65520:NVC66350 OEY65520:OEY66350 OOU65520:OOU66350 OYQ65520:OYQ66350 PIM65520:PIM66350 PSI65520:PSI66350 QCE65520:QCE66350 QMA65520:QMA66350 QVW65520:QVW66350 RFS65520:RFS66350 RPO65520:RPO66350 RZK65520:RZK66350 SJG65520:SJG66350 STC65520:STC66350 TCY65520:TCY66350 TMU65520:TMU66350 TWQ65520:TWQ66350 UGM65520:UGM66350 UQI65520:UQI66350 VAE65520:VAE66350 VKA65520:VKA66350 VTW65520:VTW66350 WDS65520:WDS66350 WNO65520:WNO66350 WXK65520:WXK66350 BJ131056:BJ131886 KY131056:KY131886 UU131056:UU131886 AEQ131056:AEQ131886 AOM131056:AOM131886 AYI131056:AYI131886 BIE131056:BIE131886 BSA131056:BSA131886 CBW131056:CBW131886 CLS131056:CLS131886 CVO131056:CVO131886 DFK131056:DFK131886 DPG131056:DPG131886 DZC131056:DZC131886 EIY131056:EIY131886 ESU131056:ESU131886 FCQ131056:FCQ131886 FMM131056:FMM131886 FWI131056:FWI131886 GGE131056:GGE131886 GQA131056:GQA131886 GZW131056:GZW131886 HJS131056:HJS131886 HTO131056:HTO131886 IDK131056:IDK131886 ING131056:ING131886 IXC131056:IXC131886 JGY131056:JGY131886 JQU131056:JQU131886 KAQ131056:KAQ131886 KKM131056:KKM131886 KUI131056:KUI131886 LEE131056:LEE131886 LOA131056:LOA131886 LXW131056:LXW131886 MHS131056:MHS131886 MRO131056:MRO131886 NBK131056:NBK131886 NLG131056:NLG131886 NVC131056:NVC131886 OEY131056:OEY131886 OOU131056:OOU131886 OYQ131056:OYQ131886 PIM131056:PIM131886 PSI131056:PSI131886 QCE131056:QCE131886 QMA131056:QMA131886 QVW131056:QVW131886 RFS131056:RFS131886 RPO131056:RPO131886 RZK131056:RZK131886 SJG131056:SJG131886 STC131056:STC131886 TCY131056:TCY131886 TMU131056:TMU131886 TWQ131056:TWQ131886 UGM131056:UGM131886 UQI131056:UQI131886 VAE131056:VAE131886 VKA131056:VKA131886 VTW131056:VTW131886 WDS131056:WDS131886 WNO131056:WNO131886 WXK131056:WXK131886 BJ196592:BJ197422 KY196592:KY197422 UU196592:UU197422 AEQ196592:AEQ197422 AOM196592:AOM197422 AYI196592:AYI197422 BIE196592:BIE197422 BSA196592:BSA197422 CBW196592:CBW197422 CLS196592:CLS197422 CVO196592:CVO197422 DFK196592:DFK197422 DPG196592:DPG197422 DZC196592:DZC197422 EIY196592:EIY197422 ESU196592:ESU197422 FCQ196592:FCQ197422 FMM196592:FMM197422 FWI196592:FWI197422 GGE196592:GGE197422 GQA196592:GQA197422 GZW196592:GZW197422 HJS196592:HJS197422 HTO196592:HTO197422 IDK196592:IDK197422 ING196592:ING197422 IXC196592:IXC197422 JGY196592:JGY197422 JQU196592:JQU197422 KAQ196592:KAQ197422 KKM196592:KKM197422 KUI196592:KUI197422 LEE196592:LEE197422 LOA196592:LOA197422 LXW196592:LXW197422 MHS196592:MHS197422 MRO196592:MRO197422 NBK196592:NBK197422 NLG196592:NLG197422 NVC196592:NVC197422 OEY196592:OEY197422 OOU196592:OOU197422 OYQ196592:OYQ197422 PIM196592:PIM197422 PSI196592:PSI197422 QCE196592:QCE197422 QMA196592:QMA197422 QVW196592:QVW197422 RFS196592:RFS197422 RPO196592:RPO197422 RZK196592:RZK197422 SJG196592:SJG197422 STC196592:STC197422 TCY196592:TCY197422 TMU196592:TMU197422 TWQ196592:TWQ197422 UGM196592:UGM197422 UQI196592:UQI197422 VAE196592:VAE197422 VKA196592:VKA197422 VTW196592:VTW197422 WDS196592:WDS197422 WNO196592:WNO197422 WXK196592:WXK197422 BJ262128:BJ262958 KY262128:KY262958 UU262128:UU262958 AEQ262128:AEQ262958 AOM262128:AOM262958 AYI262128:AYI262958 BIE262128:BIE262958 BSA262128:BSA262958 CBW262128:CBW262958 CLS262128:CLS262958 CVO262128:CVO262958 DFK262128:DFK262958 DPG262128:DPG262958 DZC262128:DZC262958 EIY262128:EIY262958 ESU262128:ESU262958 FCQ262128:FCQ262958 FMM262128:FMM262958 FWI262128:FWI262958 GGE262128:GGE262958 GQA262128:GQA262958 GZW262128:GZW262958 HJS262128:HJS262958 HTO262128:HTO262958 IDK262128:IDK262958 ING262128:ING262958 IXC262128:IXC262958 JGY262128:JGY262958 JQU262128:JQU262958 KAQ262128:KAQ262958 KKM262128:KKM262958 KUI262128:KUI262958 LEE262128:LEE262958 LOA262128:LOA262958 LXW262128:LXW262958 MHS262128:MHS262958 MRO262128:MRO262958 NBK262128:NBK262958 NLG262128:NLG262958 NVC262128:NVC262958 OEY262128:OEY262958 OOU262128:OOU262958 OYQ262128:OYQ262958 PIM262128:PIM262958 PSI262128:PSI262958 QCE262128:QCE262958 QMA262128:QMA262958 QVW262128:QVW262958 RFS262128:RFS262958 RPO262128:RPO262958 RZK262128:RZK262958 SJG262128:SJG262958 STC262128:STC262958 TCY262128:TCY262958 TMU262128:TMU262958 TWQ262128:TWQ262958 UGM262128:UGM262958 UQI262128:UQI262958 VAE262128:VAE262958 VKA262128:VKA262958 VTW262128:VTW262958 WDS262128:WDS262958 WNO262128:WNO262958 WXK262128:WXK262958 BJ327664:BJ328494 KY327664:KY328494 UU327664:UU328494 AEQ327664:AEQ328494 AOM327664:AOM328494 AYI327664:AYI328494 BIE327664:BIE328494 BSA327664:BSA328494 CBW327664:CBW328494 CLS327664:CLS328494 CVO327664:CVO328494 DFK327664:DFK328494 DPG327664:DPG328494 DZC327664:DZC328494 EIY327664:EIY328494 ESU327664:ESU328494 FCQ327664:FCQ328494 FMM327664:FMM328494 FWI327664:FWI328494 GGE327664:GGE328494 GQA327664:GQA328494 GZW327664:GZW328494 HJS327664:HJS328494 HTO327664:HTO328494 IDK327664:IDK328494 ING327664:ING328494 IXC327664:IXC328494 JGY327664:JGY328494 JQU327664:JQU328494 KAQ327664:KAQ328494 KKM327664:KKM328494 KUI327664:KUI328494 LEE327664:LEE328494 LOA327664:LOA328494 LXW327664:LXW328494 MHS327664:MHS328494 MRO327664:MRO328494 NBK327664:NBK328494 NLG327664:NLG328494 NVC327664:NVC328494 OEY327664:OEY328494 OOU327664:OOU328494 OYQ327664:OYQ328494 PIM327664:PIM328494 PSI327664:PSI328494 QCE327664:QCE328494 QMA327664:QMA328494 QVW327664:QVW328494 RFS327664:RFS328494 RPO327664:RPO328494 RZK327664:RZK328494 SJG327664:SJG328494 STC327664:STC328494 TCY327664:TCY328494 TMU327664:TMU328494 TWQ327664:TWQ328494 UGM327664:UGM328494 UQI327664:UQI328494 VAE327664:VAE328494 VKA327664:VKA328494 VTW327664:VTW328494 WDS327664:WDS328494 WNO327664:WNO328494 WXK327664:WXK328494 BJ393200:BJ394030 KY393200:KY394030 UU393200:UU394030 AEQ393200:AEQ394030 AOM393200:AOM394030 AYI393200:AYI394030 BIE393200:BIE394030 BSA393200:BSA394030 CBW393200:CBW394030 CLS393200:CLS394030 CVO393200:CVO394030 DFK393200:DFK394030 DPG393200:DPG394030 DZC393200:DZC394030 EIY393200:EIY394030 ESU393200:ESU394030 FCQ393200:FCQ394030 FMM393200:FMM394030 FWI393200:FWI394030 GGE393200:GGE394030 GQA393200:GQA394030 GZW393200:GZW394030 HJS393200:HJS394030 HTO393200:HTO394030 IDK393200:IDK394030 ING393200:ING394030 IXC393200:IXC394030 JGY393200:JGY394030 JQU393200:JQU394030 KAQ393200:KAQ394030 KKM393200:KKM394030 KUI393200:KUI394030 LEE393200:LEE394030 LOA393200:LOA394030 LXW393200:LXW394030 MHS393200:MHS394030 MRO393200:MRO394030 NBK393200:NBK394030 NLG393200:NLG394030 NVC393200:NVC394030 OEY393200:OEY394030 OOU393200:OOU394030 OYQ393200:OYQ394030 PIM393200:PIM394030 PSI393200:PSI394030 QCE393200:QCE394030 QMA393200:QMA394030 QVW393200:QVW394030 RFS393200:RFS394030 RPO393200:RPO394030 RZK393200:RZK394030 SJG393200:SJG394030 STC393200:STC394030 TCY393200:TCY394030 TMU393200:TMU394030 TWQ393200:TWQ394030 UGM393200:UGM394030 UQI393200:UQI394030 VAE393200:VAE394030 VKA393200:VKA394030 VTW393200:VTW394030 WDS393200:WDS394030 WNO393200:WNO394030 WXK393200:WXK394030 BJ458736:BJ459566 KY458736:KY459566 UU458736:UU459566 AEQ458736:AEQ459566 AOM458736:AOM459566 AYI458736:AYI459566 BIE458736:BIE459566 BSA458736:BSA459566 CBW458736:CBW459566 CLS458736:CLS459566 CVO458736:CVO459566 DFK458736:DFK459566 DPG458736:DPG459566 DZC458736:DZC459566 EIY458736:EIY459566 ESU458736:ESU459566 FCQ458736:FCQ459566 FMM458736:FMM459566 FWI458736:FWI459566 GGE458736:GGE459566 GQA458736:GQA459566 GZW458736:GZW459566 HJS458736:HJS459566 HTO458736:HTO459566 IDK458736:IDK459566 ING458736:ING459566 IXC458736:IXC459566 JGY458736:JGY459566 JQU458736:JQU459566 KAQ458736:KAQ459566 KKM458736:KKM459566 KUI458736:KUI459566 LEE458736:LEE459566 LOA458736:LOA459566 LXW458736:LXW459566 MHS458736:MHS459566 MRO458736:MRO459566 NBK458736:NBK459566 NLG458736:NLG459566 NVC458736:NVC459566 OEY458736:OEY459566 OOU458736:OOU459566 OYQ458736:OYQ459566 PIM458736:PIM459566 PSI458736:PSI459566 QCE458736:QCE459566 QMA458736:QMA459566 QVW458736:QVW459566 RFS458736:RFS459566 RPO458736:RPO459566 RZK458736:RZK459566 SJG458736:SJG459566 STC458736:STC459566 TCY458736:TCY459566 TMU458736:TMU459566 TWQ458736:TWQ459566 UGM458736:UGM459566 UQI458736:UQI459566 VAE458736:VAE459566 VKA458736:VKA459566 VTW458736:VTW459566 WDS458736:WDS459566 WNO458736:WNO459566 WXK458736:WXK459566 BJ524272:BJ525102 KY524272:KY525102 UU524272:UU525102 AEQ524272:AEQ525102 AOM524272:AOM525102 AYI524272:AYI525102 BIE524272:BIE525102 BSA524272:BSA525102 CBW524272:CBW525102 CLS524272:CLS525102 CVO524272:CVO525102 DFK524272:DFK525102 DPG524272:DPG525102 DZC524272:DZC525102 EIY524272:EIY525102 ESU524272:ESU525102 FCQ524272:FCQ525102 FMM524272:FMM525102 FWI524272:FWI525102 GGE524272:GGE525102 GQA524272:GQA525102 GZW524272:GZW525102 HJS524272:HJS525102 HTO524272:HTO525102 IDK524272:IDK525102 ING524272:ING525102 IXC524272:IXC525102 JGY524272:JGY525102 JQU524272:JQU525102 KAQ524272:KAQ525102 KKM524272:KKM525102 KUI524272:KUI525102 LEE524272:LEE525102 LOA524272:LOA525102 LXW524272:LXW525102 MHS524272:MHS525102 MRO524272:MRO525102 NBK524272:NBK525102 NLG524272:NLG525102 NVC524272:NVC525102 OEY524272:OEY525102 OOU524272:OOU525102 OYQ524272:OYQ525102 PIM524272:PIM525102 PSI524272:PSI525102 QCE524272:QCE525102 QMA524272:QMA525102 QVW524272:QVW525102 RFS524272:RFS525102 RPO524272:RPO525102 RZK524272:RZK525102 SJG524272:SJG525102 STC524272:STC525102 TCY524272:TCY525102 TMU524272:TMU525102 TWQ524272:TWQ525102 UGM524272:UGM525102 UQI524272:UQI525102 VAE524272:VAE525102 VKA524272:VKA525102 VTW524272:VTW525102 WDS524272:WDS525102 WNO524272:WNO525102 WXK524272:WXK525102 BJ589808:BJ590638 KY589808:KY590638 UU589808:UU590638 AEQ589808:AEQ590638 AOM589808:AOM590638 AYI589808:AYI590638 BIE589808:BIE590638 BSA589808:BSA590638 CBW589808:CBW590638 CLS589808:CLS590638 CVO589808:CVO590638 DFK589808:DFK590638 DPG589808:DPG590638 DZC589808:DZC590638 EIY589808:EIY590638 ESU589808:ESU590638 FCQ589808:FCQ590638 FMM589808:FMM590638 FWI589808:FWI590638 GGE589808:GGE590638 GQA589808:GQA590638 GZW589808:GZW590638 HJS589808:HJS590638 HTO589808:HTO590638 IDK589808:IDK590638 ING589808:ING590638 IXC589808:IXC590638 JGY589808:JGY590638 JQU589808:JQU590638 KAQ589808:KAQ590638 KKM589808:KKM590638 KUI589808:KUI590638 LEE589808:LEE590638 LOA589808:LOA590638 LXW589808:LXW590638 MHS589808:MHS590638 MRO589808:MRO590638 NBK589808:NBK590638 NLG589808:NLG590638 NVC589808:NVC590638 OEY589808:OEY590638 OOU589808:OOU590638 OYQ589808:OYQ590638 PIM589808:PIM590638 PSI589808:PSI590638 QCE589808:QCE590638 QMA589808:QMA590638 QVW589808:QVW590638 RFS589808:RFS590638 RPO589808:RPO590638 RZK589808:RZK590638 SJG589808:SJG590638 STC589808:STC590638 TCY589808:TCY590638 TMU589808:TMU590638 TWQ589808:TWQ590638 UGM589808:UGM590638 UQI589808:UQI590638 VAE589808:VAE590638 VKA589808:VKA590638 VTW589808:VTW590638 WDS589808:WDS590638 WNO589808:WNO590638 WXK589808:WXK590638 BJ655344:BJ656174 KY655344:KY656174 UU655344:UU656174 AEQ655344:AEQ656174 AOM655344:AOM656174 AYI655344:AYI656174 BIE655344:BIE656174 BSA655344:BSA656174 CBW655344:CBW656174 CLS655344:CLS656174 CVO655344:CVO656174 DFK655344:DFK656174 DPG655344:DPG656174 DZC655344:DZC656174 EIY655344:EIY656174 ESU655344:ESU656174 FCQ655344:FCQ656174 FMM655344:FMM656174 FWI655344:FWI656174 GGE655344:GGE656174 GQA655344:GQA656174 GZW655344:GZW656174 HJS655344:HJS656174 HTO655344:HTO656174 IDK655344:IDK656174 ING655344:ING656174 IXC655344:IXC656174 JGY655344:JGY656174 JQU655344:JQU656174 KAQ655344:KAQ656174 KKM655344:KKM656174 KUI655344:KUI656174 LEE655344:LEE656174 LOA655344:LOA656174 LXW655344:LXW656174 MHS655344:MHS656174 MRO655344:MRO656174 NBK655344:NBK656174 NLG655344:NLG656174 NVC655344:NVC656174 OEY655344:OEY656174 OOU655344:OOU656174 OYQ655344:OYQ656174 PIM655344:PIM656174 PSI655344:PSI656174 QCE655344:QCE656174 QMA655344:QMA656174 QVW655344:QVW656174 RFS655344:RFS656174 RPO655344:RPO656174 RZK655344:RZK656174 SJG655344:SJG656174 STC655344:STC656174 TCY655344:TCY656174 TMU655344:TMU656174 TWQ655344:TWQ656174 UGM655344:UGM656174 UQI655344:UQI656174 VAE655344:VAE656174 VKA655344:VKA656174 VTW655344:VTW656174 WDS655344:WDS656174 WNO655344:WNO656174 WXK655344:WXK656174 BJ720880:BJ721710 KY720880:KY721710 UU720880:UU721710 AEQ720880:AEQ721710 AOM720880:AOM721710 AYI720880:AYI721710 BIE720880:BIE721710 BSA720880:BSA721710 CBW720880:CBW721710 CLS720880:CLS721710 CVO720880:CVO721710 DFK720880:DFK721710 DPG720880:DPG721710 DZC720880:DZC721710 EIY720880:EIY721710 ESU720880:ESU721710 FCQ720880:FCQ721710 FMM720880:FMM721710 FWI720880:FWI721710 GGE720880:GGE721710 GQA720880:GQA721710 GZW720880:GZW721710 HJS720880:HJS721710 HTO720880:HTO721710 IDK720880:IDK721710 ING720880:ING721710 IXC720880:IXC721710 JGY720880:JGY721710 JQU720880:JQU721710 KAQ720880:KAQ721710 KKM720880:KKM721710 KUI720880:KUI721710 LEE720880:LEE721710 LOA720880:LOA721710 LXW720880:LXW721710 MHS720880:MHS721710 MRO720880:MRO721710 NBK720880:NBK721710 NLG720880:NLG721710 NVC720880:NVC721710 OEY720880:OEY721710 OOU720880:OOU721710 OYQ720880:OYQ721710 PIM720880:PIM721710 PSI720880:PSI721710 QCE720880:QCE721710 QMA720880:QMA721710 QVW720880:QVW721710 RFS720880:RFS721710 RPO720880:RPO721710 RZK720880:RZK721710 SJG720880:SJG721710 STC720880:STC721710 TCY720880:TCY721710 TMU720880:TMU721710 TWQ720880:TWQ721710 UGM720880:UGM721710 UQI720880:UQI721710 VAE720880:VAE721710 VKA720880:VKA721710 VTW720880:VTW721710 WDS720880:WDS721710 WNO720880:WNO721710 WXK720880:WXK721710 BJ786416:BJ787246 KY786416:KY787246 UU786416:UU787246 AEQ786416:AEQ787246 AOM786416:AOM787246 AYI786416:AYI787246 BIE786416:BIE787246 BSA786416:BSA787246 CBW786416:CBW787246 CLS786416:CLS787246 CVO786416:CVO787246 DFK786416:DFK787246 DPG786416:DPG787246 DZC786416:DZC787246 EIY786416:EIY787246 ESU786416:ESU787246 FCQ786416:FCQ787246 FMM786416:FMM787246 FWI786416:FWI787246 GGE786416:GGE787246 GQA786416:GQA787246 GZW786416:GZW787246 HJS786416:HJS787246 HTO786416:HTO787246 IDK786416:IDK787246 ING786416:ING787246 IXC786416:IXC787246 JGY786416:JGY787246 JQU786416:JQU787246 KAQ786416:KAQ787246 KKM786416:KKM787246 KUI786416:KUI787246 LEE786416:LEE787246 LOA786416:LOA787246 LXW786416:LXW787246 MHS786416:MHS787246 MRO786416:MRO787246 NBK786416:NBK787246 NLG786416:NLG787246 NVC786416:NVC787246 OEY786416:OEY787246 OOU786416:OOU787246 OYQ786416:OYQ787246 PIM786416:PIM787246 PSI786416:PSI787246 QCE786416:QCE787246 QMA786416:QMA787246 QVW786416:QVW787246 RFS786416:RFS787246 RPO786416:RPO787246 RZK786416:RZK787246 SJG786416:SJG787246 STC786416:STC787246 TCY786416:TCY787246 TMU786416:TMU787246 TWQ786416:TWQ787246 UGM786416:UGM787246 UQI786416:UQI787246 VAE786416:VAE787246 VKA786416:VKA787246 VTW786416:VTW787246 WDS786416:WDS787246 WNO786416:WNO787246 WXK786416:WXK787246 BJ851952:BJ852782 KY851952:KY852782 UU851952:UU852782 AEQ851952:AEQ852782 AOM851952:AOM852782 AYI851952:AYI852782 BIE851952:BIE852782 BSA851952:BSA852782 CBW851952:CBW852782 CLS851952:CLS852782 CVO851952:CVO852782 DFK851952:DFK852782 DPG851952:DPG852782 DZC851952:DZC852782 EIY851952:EIY852782 ESU851952:ESU852782 FCQ851952:FCQ852782 FMM851952:FMM852782 FWI851952:FWI852782 GGE851952:GGE852782 GQA851952:GQA852782 GZW851952:GZW852782 HJS851952:HJS852782 HTO851952:HTO852782 IDK851952:IDK852782 ING851952:ING852782 IXC851952:IXC852782 JGY851952:JGY852782 JQU851952:JQU852782 KAQ851952:KAQ852782 KKM851952:KKM852782 KUI851952:KUI852782 LEE851952:LEE852782 LOA851952:LOA852782 LXW851952:LXW852782 MHS851952:MHS852782 MRO851952:MRO852782 NBK851952:NBK852782 NLG851952:NLG852782 NVC851952:NVC852782 OEY851952:OEY852782 OOU851952:OOU852782 OYQ851952:OYQ852782 PIM851952:PIM852782 PSI851952:PSI852782 QCE851952:QCE852782 QMA851952:QMA852782 QVW851952:QVW852782 RFS851952:RFS852782 RPO851952:RPO852782 RZK851952:RZK852782 SJG851952:SJG852782 STC851952:STC852782 TCY851952:TCY852782 TMU851952:TMU852782 TWQ851952:TWQ852782 UGM851952:UGM852782 UQI851952:UQI852782 VAE851952:VAE852782 VKA851952:VKA852782 VTW851952:VTW852782 WDS851952:WDS852782 WNO851952:WNO852782 WXK851952:WXK852782 BJ917488:BJ918318 KY917488:KY918318 UU917488:UU918318 AEQ917488:AEQ918318 AOM917488:AOM918318 AYI917488:AYI918318 BIE917488:BIE918318 BSA917488:BSA918318 CBW917488:CBW918318 CLS917488:CLS918318 CVO917488:CVO918318 DFK917488:DFK918318 DPG917488:DPG918318 DZC917488:DZC918318 EIY917488:EIY918318 ESU917488:ESU918318 FCQ917488:FCQ918318 FMM917488:FMM918318 FWI917488:FWI918318 GGE917488:GGE918318 GQA917488:GQA918318 GZW917488:GZW918318 HJS917488:HJS918318 HTO917488:HTO918318 IDK917488:IDK918318 ING917488:ING918318 IXC917488:IXC918318 JGY917488:JGY918318 JQU917488:JQU918318 KAQ917488:KAQ918318 KKM917488:KKM918318 KUI917488:KUI918318 LEE917488:LEE918318 LOA917488:LOA918318 LXW917488:LXW918318 MHS917488:MHS918318 MRO917488:MRO918318 NBK917488:NBK918318 NLG917488:NLG918318 NVC917488:NVC918318 OEY917488:OEY918318 OOU917488:OOU918318 OYQ917488:OYQ918318 PIM917488:PIM918318 PSI917488:PSI918318 QCE917488:QCE918318 QMA917488:QMA918318 QVW917488:QVW918318 RFS917488:RFS918318 RPO917488:RPO918318 RZK917488:RZK918318 SJG917488:SJG918318 STC917488:STC918318 TCY917488:TCY918318 TMU917488:TMU918318 TWQ917488:TWQ918318 UGM917488:UGM918318 UQI917488:UQI918318 VAE917488:VAE918318 VKA917488:VKA918318 VTW917488:VTW918318 WDS917488:WDS918318 WNO917488:WNO918318 WXK917488:WXK918318 BJ983024:BJ983854 KY983024:KY983854 UU983024:UU983854 AEQ983024:AEQ983854 AOM983024:AOM983854 AYI983024:AYI983854 BIE983024:BIE983854 BSA983024:BSA983854 CBW983024:CBW983854 CLS983024:CLS983854 CVO983024:CVO983854 DFK983024:DFK983854 DPG983024:DPG983854 DZC983024:DZC983854 EIY983024:EIY983854 ESU983024:ESU983854 FCQ983024:FCQ983854 FMM983024:FMM983854 FWI983024:FWI983854 GGE983024:GGE983854 GQA983024:GQA983854 GZW983024:GZW983854 HJS983024:HJS983854 HTO983024:HTO983854 IDK983024:IDK983854 ING983024:ING983854 IXC983024:IXC983854 JGY983024:JGY983854 JQU983024:JQU983854 KAQ983024:KAQ983854 KKM983024:KKM983854 KUI983024:KUI983854 LEE983024:LEE983854 LOA983024:LOA983854 LXW983024:LXW983854 MHS983024:MHS983854 MRO983024:MRO983854 NBK983024:NBK983854 NLG983024:NLG983854 NVC983024:NVC983854 OEY983024:OEY983854 OOU983024:OOU983854 OYQ983024:OYQ983854 PIM983024:PIM983854 PSI983024:PSI983854 QCE983024:QCE983854 QMA983024:QMA983854 QVW983024:QVW983854 RFS983024:RFS983854 RPO983024:RPO983854 RZK983024:RZK983854 SJG983024:SJG983854 STC983024:STC983854 TCY983024:TCY983854 TMU983024:TMU983854 TWQ983024:TWQ983854 UGM983024:UGM983854 UQI983024:UQI983854 VAE983024:VAE983854 VKA983024:VKA983854 VTW983024:VTW983854 WDS983024:WDS983854 WNO983024:WNO983854 WXK983024:WXK983854 BG65520:BG66348 KV65520:KV66348 UR65520:UR66348 AEN65520:AEN66348 AOJ65520:AOJ66348 AYF65520:AYF66348 BIB65520:BIB66348 BRX65520:BRX66348 CBT65520:CBT66348 CLP65520:CLP66348 CVL65520:CVL66348 DFH65520:DFH66348 DPD65520:DPD66348 DYZ65520:DYZ66348 EIV65520:EIV66348 ESR65520:ESR66348 FCN65520:FCN66348 FMJ65520:FMJ66348 FWF65520:FWF66348 GGB65520:GGB66348 GPX65520:GPX66348 GZT65520:GZT66348 HJP65520:HJP66348 HTL65520:HTL66348 IDH65520:IDH66348 IND65520:IND66348 IWZ65520:IWZ66348 JGV65520:JGV66348 JQR65520:JQR66348 KAN65520:KAN66348 KKJ65520:KKJ66348 KUF65520:KUF66348 LEB65520:LEB66348 LNX65520:LNX66348 LXT65520:LXT66348 MHP65520:MHP66348 MRL65520:MRL66348 NBH65520:NBH66348 NLD65520:NLD66348 NUZ65520:NUZ66348 OEV65520:OEV66348 OOR65520:OOR66348 OYN65520:OYN66348 PIJ65520:PIJ66348 PSF65520:PSF66348 QCB65520:QCB66348 QLX65520:QLX66348 QVT65520:QVT66348 RFP65520:RFP66348 RPL65520:RPL66348 RZH65520:RZH66348 SJD65520:SJD66348 SSZ65520:SSZ66348 TCV65520:TCV66348 TMR65520:TMR66348 TWN65520:TWN66348 UGJ65520:UGJ66348 UQF65520:UQF66348 VAB65520:VAB66348 VJX65520:VJX66348 VTT65520:VTT66348 WDP65520:WDP66348 WNL65520:WNL66348 WXH65520:WXH66348 BG131056:BG131884 KV131056:KV131884 UR131056:UR131884 AEN131056:AEN131884 AOJ131056:AOJ131884 AYF131056:AYF131884 BIB131056:BIB131884 BRX131056:BRX131884 CBT131056:CBT131884 CLP131056:CLP131884 CVL131056:CVL131884 DFH131056:DFH131884 DPD131056:DPD131884 DYZ131056:DYZ131884 EIV131056:EIV131884 ESR131056:ESR131884 FCN131056:FCN131884 FMJ131056:FMJ131884 FWF131056:FWF131884 GGB131056:GGB131884 GPX131056:GPX131884 GZT131056:GZT131884 HJP131056:HJP131884 HTL131056:HTL131884 IDH131056:IDH131884 IND131056:IND131884 IWZ131056:IWZ131884 JGV131056:JGV131884 JQR131056:JQR131884 KAN131056:KAN131884 KKJ131056:KKJ131884 KUF131056:KUF131884 LEB131056:LEB131884 LNX131056:LNX131884 LXT131056:LXT131884 MHP131056:MHP131884 MRL131056:MRL131884 NBH131056:NBH131884 NLD131056:NLD131884 NUZ131056:NUZ131884 OEV131056:OEV131884 OOR131056:OOR131884 OYN131056:OYN131884 PIJ131056:PIJ131884 PSF131056:PSF131884 QCB131056:QCB131884 QLX131056:QLX131884 QVT131056:QVT131884 RFP131056:RFP131884 RPL131056:RPL131884 RZH131056:RZH131884 SJD131056:SJD131884 SSZ131056:SSZ131884 TCV131056:TCV131884 TMR131056:TMR131884 TWN131056:TWN131884 UGJ131056:UGJ131884 UQF131056:UQF131884 VAB131056:VAB131884 VJX131056:VJX131884 VTT131056:VTT131884 WDP131056:WDP131884 WNL131056:WNL131884 WXH131056:WXH131884 BG196592:BG197420 KV196592:KV197420 UR196592:UR197420 AEN196592:AEN197420 AOJ196592:AOJ197420 AYF196592:AYF197420 BIB196592:BIB197420 BRX196592:BRX197420 CBT196592:CBT197420 CLP196592:CLP197420 CVL196592:CVL197420 DFH196592:DFH197420 DPD196592:DPD197420 DYZ196592:DYZ197420 EIV196592:EIV197420 ESR196592:ESR197420 FCN196592:FCN197420 FMJ196592:FMJ197420 FWF196592:FWF197420 GGB196592:GGB197420 GPX196592:GPX197420 GZT196592:GZT197420 HJP196592:HJP197420 HTL196592:HTL197420 IDH196592:IDH197420 IND196592:IND197420 IWZ196592:IWZ197420 JGV196592:JGV197420 JQR196592:JQR197420 KAN196592:KAN197420 KKJ196592:KKJ197420 KUF196592:KUF197420 LEB196592:LEB197420 LNX196592:LNX197420 LXT196592:LXT197420 MHP196592:MHP197420 MRL196592:MRL197420 NBH196592:NBH197420 NLD196592:NLD197420 NUZ196592:NUZ197420 OEV196592:OEV197420 OOR196592:OOR197420 OYN196592:OYN197420 PIJ196592:PIJ197420 PSF196592:PSF197420 QCB196592:QCB197420 QLX196592:QLX197420 QVT196592:QVT197420 RFP196592:RFP197420 RPL196592:RPL197420 RZH196592:RZH197420 SJD196592:SJD197420 SSZ196592:SSZ197420 TCV196592:TCV197420 TMR196592:TMR197420 TWN196592:TWN197420 UGJ196592:UGJ197420 UQF196592:UQF197420 VAB196592:VAB197420 VJX196592:VJX197420 VTT196592:VTT197420 WDP196592:WDP197420 WNL196592:WNL197420 WXH196592:WXH197420 BG262128:BG262956 KV262128:KV262956 UR262128:UR262956 AEN262128:AEN262956 AOJ262128:AOJ262956 AYF262128:AYF262956 BIB262128:BIB262956 BRX262128:BRX262956 CBT262128:CBT262956 CLP262128:CLP262956 CVL262128:CVL262956 DFH262128:DFH262956 DPD262128:DPD262956 DYZ262128:DYZ262956 EIV262128:EIV262956 ESR262128:ESR262956 FCN262128:FCN262956 FMJ262128:FMJ262956 FWF262128:FWF262956 GGB262128:GGB262956 GPX262128:GPX262956 GZT262128:GZT262956 HJP262128:HJP262956 HTL262128:HTL262956 IDH262128:IDH262956 IND262128:IND262956 IWZ262128:IWZ262956 JGV262128:JGV262956 JQR262128:JQR262956 KAN262128:KAN262956 KKJ262128:KKJ262956 KUF262128:KUF262956 LEB262128:LEB262956 LNX262128:LNX262956 LXT262128:LXT262956 MHP262128:MHP262956 MRL262128:MRL262956 NBH262128:NBH262956 NLD262128:NLD262956 NUZ262128:NUZ262956 OEV262128:OEV262956 OOR262128:OOR262956 OYN262128:OYN262956 PIJ262128:PIJ262956 PSF262128:PSF262956 QCB262128:QCB262956 QLX262128:QLX262956 QVT262128:QVT262956 RFP262128:RFP262956 RPL262128:RPL262956 RZH262128:RZH262956 SJD262128:SJD262956 SSZ262128:SSZ262956 TCV262128:TCV262956 TMR262128:TMR262956 TWN262128:TWN262956 UGJ262128:UGJ262956 UQF262128:UQF262956 VAB262128:VAB262956 VJX262128:VJX262956 VTT262128:VTT262956 WDP262128:WDP262956 WNL262128:WNL262956 WXH262128:WXH262956 BG327664:BG328492 KV327664:KV328492 UR327664:UR328492 AEN327664:AEN328492 AOJ327664:AOJ328492 AYF327664:AYF328492 BIB327664:BIB328492 BRX327664:BRX328492 CBT327664:CBT328492 CLP327664:CLP328492 CVL327664:CVL328492 DFH327664:DFH328492 DPD327664:DPD328492 DYZ327664:DYZ328492 EIV327664:EIV328492 ESR327664:ESR328492 FCN327664:FCN328492 FMJ327664:FMJ328492 FWF327664:FWF328492 GGB327664:GGB328492 GPX327664:GPX328492 GZT327664:GZT328492 HJP327664:HJP328492 HTL327664:HTL328492 IDH327664:IDH328492 IND327664:IND328492 IWZ327664:IWZ328492 JGV327664:JGV328492 JQR327664:JQR328492 KAN327664:KAN328492 KKJ327664:KKJ328492 KUF327664:KUF328492 LEB327664:LEB328492 LNX327664:LNX328492 LXT327664:LXT328492 MHP327664:MHP328492 MRL327664:MRL328492 NBH327664:NBH328492 NLD327664:NLD328492 NUZ327664:NUZ328492 OEV327664:OEV328492 OOR327664:OOR328492 OYN327664:OYN328492 PIJ327664:PIJ328492 PSF327664:PSF328492 QCB327664:QCB328492 QLX327664:QLX328492 QVT327664:QVT328492 RFP327664:RFP328492 RPL327664:RPL328492 RZH327664:RZH328492 SJD327664:SJD328492 SSZ327664:SSZ328492 TCV327664:TCV328492 TMR327664:TMR328492 TWN327664:TWN328492 UGJ327664:UGJ328492 UQF327664:UQF328492 VAB327664:VAB328492 VJX327664:VJX328492 VTT327664:VTT328492 WDP327664:WDP328492 WNL327664:WNL328492 WXH327664:WXH328492 BG393200:BG394028 KV393200:KV394028 UR393200:UR394028 AEN393200:AEN394028 AOJ393200:AOJ394028 AYF393200:AYF394028 BIB393200:BIB394028 BRX393200:BRX394028 CBT393200:CBT394028 CLP393200:CLP394028 CVL393200:CVL394028 DFH393200:DFH394028 DPD393200:DPD394028 DYZ393200:DYZ394028 EIV393200:EIV394028 ESR393200:ESR394028 FCN393200:FCN394028 FMJ393200:FMJ394028 FWF393200:FWF394028 GGB393200:GGB394028 GPX393200:GPX394028 GZT393200:GZT394028 HJP393200:HJP394028 HTL393200:HTL394028 IDH393200:IDH394028 IND393200:IND394028 IWZ393200:IWZ394028 JGV393200:JGV394028 JQR393200:JQR394028 KAN393200:KAN394028 KKJ393200:KKJ394028 KUF393200:KUF394028 LEB393200:LEB394028 LNX393200:LNX394028 LXT393200:LXT394028 MHP393200:MHP394028 MRL393200:MRL394028 NBH393200:NBH394028 NLD393200:NLD394028 NUZ393200:NUZ394028 OEV393200:OEV394028 OOR393200:OOR394028 OYN393200:OYN394028 PIJ393200:PIJ394028 PSF393200:PSF394028 QCB393200:QCB394028 QLX393200:QLX394028 QVT393200:QVT394028 RFP393200:RFP394028 RPL393200:RPL394028 RZH393200:RZH394028 SJD393200:SJD394028 SSZ393200:SSZ394028 TCV393200:TCV394028 TMR393200:TMR394028 TWN393200:TWN394028 UGJ393200:UGJ394028 UQF393200:UQF394028 VAB393200:VAB394028 VJX393200:VJX394028 VTT393200:VTT394028 WDP393200:WDP394028 WNL393200:WNL394028 WXH393200:WXH394028 BG458736:BG459564 KV458736:KV459564 UR458736:UR459564 AEN458736:AEN459564 AOJ458736:AOJ459564 AYF458736:AYF459564 BIB458736:BIB459564 BRX458736:BRX459564 CBT458736:CBT459564 CLP458736:CLP459564 CVL458736:CVL459564 DFH458736:DFH459564 DPD458736:DPD459564 DYZ458736:DYZ459564 EIV458736:EIV459564 ESR458736:ESR459564 FCN458736:FCN459564 FMJ458736:FMJ459564 FWF458736:FWF459564 GGB458736:GGB459564 GPX458736:GPX459564 GZT458736:GZT459564 HJP458736:HJP459564 HTL458736:HTL459564 IDH458736:IDH459564 IND458736:IND459564 IWZ458736:IWZ459564 JGV458736:JGV459564 JQR458736:JQR459564 KAN458736:KAN459564 KKJ458736:KKJ459564 KUF458736:KUF459564 LEB458736:LEB459564 LNX458736:LNX459564 LXT458736:LXT459564 MHP458736:MHP459564 MRL458736:MRL459564 NBH458736:NBH459564 NLD458736:NLD459564 NUZ458736:NUZ459564 OEV458736:OEV459564 OOR458736:OOR459564 OYN458736:OYN459564 PIJ458736:PIJ459564 PSF458736:PSF459564 QCB458736:QCB459564 QLX458736:QLX459564 QVT458736:QVT459564 RFP458736:RFP459564 RPL458736:RPL459564 RZH458736:RZH459564 SJD458736:SJD459564 SSZ458736:SSZ459564 TCV458736:TCV459564 TMR458736:TMR459564 TWN458736:TWN459564 UGJ458736:UGJ459564 UQF458736:UQF459564 VAB458736:VAB459564 VJX458736:VJX459564 VTT458736:VTT459564 WDP458736:WDP459564 WNL458736:WNL459564 WXH458736:WXH459564 BG524272:BG525100 KV524272:KV525100 UR524272:UR525100 AEN524272:AEN525100 AOJ524272:AOJ525100 AYF524272:AYF525100 BIB524272:BIB525100 BRX524272:BRX525100 CBT524272:CBT525100 CLP524272:CLP525100 CVL524272:CVL525100 DFH524272:DFH525100 DPD524272:DPD525100 DYZ524272:DYZ525100 EIV524272:EIV525100 ESR524272:ESR525100 FCN524272:FCN525100 FMJ524272:FMJ525100 FWF524272:FWF525100 GGB524272:GGB525100 GPX524272:GPX525100 GZT524272:GZT525100 HJP524272:HJP525100 HTL524272:HTL525100 IDH524272:IDH525100 IND524272:IND525100 IWZ524272:IWZ525100 JGV524272:JGV525100 JQR524272:JQR525100 KAN524272:KAN525100 KKJ524272:KKJ525100 KUF524272:KUF525100 LEB524272:LEB525100 LNX524272:LNX525100 LXT524272:LXT525100 MHP524272:MHP525100 MRL524272:MRL525100 NBH524272:NBH525100 NLD524272:NLD525100 NUZ524272:NUZ525100 OEV524272:OEV525100 OOR524272:OOR525100 OYN524272:OYN525100 PIJ524272:PIJ525100 PSF524272:PSF525100 QCB524272:QCB525100 QLX524272:QLX525100 QVT524272:QVT525100 RFP524272:RFP525100 RPL524272:RPL525100 RZH524272:RZH525100 SJD524272:SJD525100 SSZ524272:SSZ525100 TCV524272:TCV525100 TMR524272:TMR525100 TWN524272:TWN525100 UGJ524272:UGJ525100 UQF524272:UQF525100 VAB524272:VAB525100 VJX524272:VJX525100 VTT524272:VTT525100 WDP524272:WDP525100 WNL524272:WNL525100 WXH524272:WXH525100 BG589808:BG590636 KV589808:KV590636 UR589808:UR590636 AEN589808:AEN590636 AOJ589808:AOJ590636 AYF589808:AYF590636 BIB589808:BIB590636 BRX589808:BRX590636 CBT589808:CBT590636 CLP589808:CLP590636 CVL589808:CVL590636 DFH589808:DFH590636 DPD589808:DPD590636 DYZ589808:DYZ590636 EIV589808:EIV590636 ESR589808:ESR590636 FCN589808:FCN590636 FMJ589808:FMJ590636 FWF589808:FWF590636 GGB589808:GGB590636 GPX589808:GPX590636 GZT589808:GZT590636 HJP589808:HJP590636 HTL589808:HTL590636 IDH589808:IDH590636 IND589808:IND590636 IWZ589808:IWZ590636 JGV589808:JGV590636 JQR589808:JQR590636 KAN589808:KAN590636 KKJ589808:KKJ590636 KUF589808:KUF590636 LEB589808:LEB590636 LNX589808:LNX590636 LXT589808:LXT590636 MHP589808:MHP590636 MRL589808:MRL590636 NBH589808:NBH590636 NLD589808:NLD590636 NUZ589808:NUZ590636 OEV589808:OEV590636 OOR589808:OOR590636 OYN589808:OYN590636 PIJ589808:PIJ590636 PSF589808:PSF590636 QCB589808:QCB590636 QLX589808:QLX590636 QVT589808:QVT590636 RFP589808:RFP590636 RPL589808:RPL590636 RZH589808:RZH590636 SJD589808:SJD590636 SSZ589808:SSZ590636 TCV589808:TCV590636 TMR589808:TMR590636 TWN589808:TWN590636 UGJ589808:UGJ590636 UQF589808:UQF590636 VAB589808:VAB590636 VJX589808:VJX590636 VTT589808:VTT590636 WDP589808:WDP590636 WNL589808:WNL590636 WXH589808:WXH590636 BG655344:BG656172 KV655344:KV656172 UR655344:UR656172 AEN655344:AEN656172 AOJ655344:AOJ656172 AYF655344:AYF656172 BIB655344:BIB656172 BRX655344:BRX656172 CBT655344:CBT656172 CLP655344:CLP656172 CVL655344:CVL656172 DFH655344:DFH656172 DPD655344:DPD656172 DYZ655344:DYZ656172 EIV655344:EIV656172 ESR655344:ESR656172 FCN655344:FCN656172 FMJ655344:FMJ656172 FWF655344:FWF656172 GGB655344:GGB656172 GPX655344:GPX656172 GZT655344:GZT656172 HJP655344:HJP656172 HTL655344:HTL656172 IDH655344:IDH656172 IND655344:IND656172 IWZ655344:IWZ656172 JGV655344:JGV656172 JQR655344:JQR656172 KAN655344:KAN656172 KKJ655344:KKJ656172 KUF655344:KUF656172 LEB655344:LEB656172 LNX655344:LNX656172 LXT655344:LXT656172 MHP655344:MHP656172 MRL655344:MRL656172 NBH655344:NBH656172 NLD655344:NLD656172 NUZ655344:NUZ656172 OEV655344:OEV656172 OOR655344:OOR656172 OYN655344:OYN656172 PIJ655344:PIJ656172 PSF655344:PSF656172 QCB655344:QCB656172 QLX655344:QLX656172 QVT655344:QVT656172 RFP655344:RFP656172 RPL655344:RPL656172 RZH655344:RZH656172 SJD655344:SJD656172 SSZ655344:SSZ656172 TCV655344:TCV656172 TMR655344:TMR656172 TWN655344:TWN656172 UGJ655344:UGJ656172 UQF655344:UQF656172 VAB655344:VAB656172 VJX655344:VJX656172 VTT655344:VTT656172 WDP655344:WDP656172 WNL655344:WNL656172 WXH655344:WXH656172 BG720880:BG721708 KV720880:KV721708 UR720880:UR721708 AEN720880:AEN721708 AOJ720880:AOJ721708 AYF720880:AYF721708 BIB720880:BIB721708 BRX720880:BRX721708 CBT720880:CBT721708 CLP720880:CLP721708 CVL720880:CVL721708 DFH720880:DFH721708 DPD720880:DPD721708 DYZ720880:DYZ721708 EIV720880:EIV721708 ESR720880:ESR721708 FCN720880:FCN721708 FMJ720880:FMJ721708 FWF720880:FWF721708 GGB720880:GGB721708 GPX720880:GPX721708 GZT720880:GZT721708 HJP720880:HJP721708 HTL720880:HTL721708 IDH720880:IDH721708 IND720880:IND721708 IWZ720880:IWZ721708 JGV720880:JGV721708 JQR720880:JQR721708 KAN720880:KAN721708 KKJ720880:KKJ721708 KUF720880:KUF721708 LEB720880:LEB721708 LNX720880:LNX721708 LXT720880:LXT721708 MHP720880:MHP721708 MRL720880:MRL721708 NBH720880:NBH721708 NLD720880:NLD721708 NUZ720880:NUZ721708 OEV720880:OEV721708 OOR720880:OOR721708 OYN720880:OYN721708 PIJ720880:PIJ721708 PSF720880:PSF721708 QCB720880:QCB721708 QLX720880:QLX721708 QVT720880:QVT721708 RFP720880:RFP721708 RPL720880:RPL721708 RZH720880:RZH721708 SJD720880:SJD721708 SSZ720880:SSZ721708 TCV720880:TCV721708 TMR720880:TMR721708 TWN720880:TWN721708 UGJ720880:UGJ721708 UQF720880:UQF721708 VAB720880:VAB721708 VJX720880:VJX721708 VTT720880:VTT721708 WDP720880:WDP721708 WNL720880:WNL721708 WXH720880:WXH721708 BG786416:BG787244 KV786416:KV787244 UR786416:UR787244 AEN786416:AEN787244 AOJ786416:AOJ787244 AYF786416:AYF787244 BIB786416:BIB787244 BRX786416:BRX787244 CBT786416:CBT787244 CLP786416:CLP787244 CVL786416:CVL787244 DFH786416:DFH787244 DPD786416:DPD787244 DYZ786416:DYZ787244 EIV786416:EIV787244 ESR786416:ESR787244 FCN786416:FCN787244 FMJ786416:FMJ787244 FWF786416:FWF787244 GGB786416:GGB787244 GPX786416:GPX787244 GZT786416:GZT787244 HJP786416:HJP787244 HTL786416:HTL787244 IDH786416:IDH787244 IND786416:IND787244 IWZ786416:IWZ787244 JGV786416:JGV787244 JQR786416:JQR787244 KAN786416:KAN787244 KKJ786416:KKJ787244 KUF786416:KUF787244 LEB786416:LEB787244 LNX786416:LNX787244 LXT786416:LXT787244 MHP786416:MHP787244 MRL786416:MRL787244 NBH786416:NBH787244 NLD786416:NLD787244 NUZ786416:NUZ787244 OEV786416:OEV787244 OOR786416:OOR787244 OYN786416:OYN787244 PIJ786416:PIJ787244 PSF786416:PSF787244 QCB786416:QCB787244 QLX786416:QLX787244 QVT786416:QVT787244 RFP786416:RFP787244 RPL786416:RPL787244 RZH786416:RZH787244 SJD786416:SJD787244 SSZ786416:SSZ787244 TCV786416:TCV787244 TMR786416:TMR787244 TWN786416:TWN787244 UGJ786416:UGJ787244 UQF786416:UQF787244 VAB786416:VAB787244 VJX786416:VJX787244 VTT786416:VTT787244 WDP786416:WDP787244 WNL786416:WNL787244 WXH786416:WXH787244 BG851952:BG852780 KV851952:KV852780 UR851952:UR852780 AEN851952:AEN852780 AOJ851952:AOJ852780 AYF851952:AYF852780 BIB851952:BIB852780 BRX851952:BRX852780 CBT851952:CBT852780 CLP851952:CLP852780 CVL851952:CVL852780 DFH851952:DFH852780 DPD851952:DPD852780 DYZ851952:DYZ852780 EIV851952:EIV852780 ESR851952:ESR852780 FCN851952:FCN852780 FMJ851952:FMJ852780 FWF851952:FWF852780 GGB851952:GGB852780 GPX851952:GPX852780 GZT851952:GZT852780 HJP851952:HJP852780 HTL851952:HTL852780 IDH851952:IDH852780 IND851952:IND852780 IWZ851952:IWZ852780 JGV851952:JGV852780 JQR851952:JQR852780 KAN851952:KAN852780 KKJ851952:KKJ852780 KUF851952:KUF852780 LEB851952:LEB852780 LNX851952:LNX852780 LXT851952:LXT852780 MHP851952:MHP852780 MRL851952:MRL852780 NBH851952:NBH852780 NLD851952:NLD852780 NUZ851952:NUZ852780 OEV851952:OEV852780 OOR851952:OOR852780 OYN851952:OYN852780 PIJ851952:PIJ852780 PSF851952:PSF852780 QCB851952:QCB852780 QLX851952:QLX852780 QVT851952:QVT852780 RFP851952:RFP852780 RPL851952:RPL852780 RZH851952:RZH852780 SJD851952:SJD852780 SSZ851952:SSZ852780 TCV851952:TCV852780 TMR851952:TMR852780 TWN851952:TWN852780 UGJ851952:UGJ852780 UQF851952:UQF852780 VAB851952:VAB852780 VJX851952:VJX852780 VTT851952:VTT852780 WDP851952:WDP852780 WNL851952:WNL852780 WXH851952:WXH852780 BG917488:BG918316 KV917488:KV918316 UR917488:UR918316 AEN917488:AEN918316 AOJ917488:AOJ918316 AYF917488:AYF918316 BIB917488:BIB918316 BRX917488:BRX918316 CBT917488:CBT918316 CLP917488:CLP918316 CVL917488:CVL918316 DFH917488:DFH918316 DPD917488:DPD918316 DYZ917488:DYZ918316 EIV917488:EIV918316 ESR917488:ESR918316 FCN917488:FCN918316 FMJ917488:FMJ918316 FWF917488:FWF918316 GGB917488:GGB918316 GPX917488:GPX918316 GZT917488:GZT918316 HJP917488:HJP918316 HTL917488:HTL918316 IDH917488:IDH918316 IND917488:IND918316 IWZ917488:IWZ918316 JGV917488:JGV918316 JQR917488:JQR918316 KAN917488:KAN918316 KKJ917488:KKJ918316 KUF917488:KUF918316 LEB917488:LEB918316 LNX917488:LNX918316 LXT917488:LXT918316 MHP917488:MHP918316 MRL917488:MRL918316 NBH917488:NBH918316 NLD917488:NLD918316 NUZ917488:NUZ918316 OEV917488:OEV918316 OOR917488:OOR918316 OYN917488:OYN918316 PIJ917488:PIJ918316 PSF917488:PSF918316 QCB917488:QCB918316 QLX917488:QLX918316 QVT917488:QVT918316 RFP917488:RFP918316 RPL917488:RPL918316 RZH917488:RZH918316 SJD917488:SJD918316 SSZ917488:SSZ918316 TCV917488:TCV918316 TMR917488:TMR918316 TWN917488:TWN918316 UGJ917488:UGJ918316 UQF917488:UQF918316 VAB917488:VAB918316 VJX917488:VJX918316 VTT917488:VTT918316 WDP917488:WDP918316 WNL917488:WNL918316 WXH917488:WXH918316 BG983024:BG983852 KV983024:KV983852 UR983024:UR983852 AEN983024:AEN983852 AOJ983024:AOJ983852 AYF983024:AYF983852 BIB983024:BIB983852 BRX983024:BRX983852 CBT983024:CBT983852 CLP983024:CLP983852 CVL983024:CVL983852 DFH983024:DFH983852 DPD983024:DPD983852 DYZ983024:DYZ983852 EIV983024:EIV983852 ESR983024:ESR983852 FCN983024:FCN983852 FMJ983024:FMJ983852 FWF983024:FWF983852 GGB983024:GGB983852 GPX983024:GPX983852 GZT983024:GZT983852 HJP983024:HJP983852 HTL983024:HTL983852 IDH983024:IDH983852 IND983024:IND983852 IWZ983024:IWZ983852 JGV983024:JGV983852 JQR983024:JQR983852 KAN983024:KAN983852 KKJ983024:KKJ983852 KUF983024:KUF983852 LEB983024:LEB983852 LNX983024:LNX983852 LXT983024:LXT983852 MHP983024:MHP983852 MRL983024:MRL983852 NBH983024:NBH983852 NLD983024:NLD983852 NUZ983024:NUZ983852 OEV983024:OEV983852 OOR983024:OOR983852 OYN983024:OYN983852 PIJ983024:PIJ983852 PSF983024:PSF983852 QCB983024:QCB983852 QLX983024:QLX983852 QVT983024:QVT983852 RFP983024:RFP983852 RPL983024:RPL983852 RZH983024:RZH983852 SJD983024:SJD983852 SSZ983024:SSZ983852 TCV983024:TCV983852 TMR983024:TMR983852 TWN983024:TWN983852 UGJ983024:UGJ983852 UQF983024:UQF983852 VAB983024:VAB983852 VJX983024:VJX983852 VTT983024:VTT983852 WDP983024:WDP983852 WNL983024:WNL983852 WXH983024:WXH983852 WXE983024:WXE983852 BD65520:BD66348 KS65520:KS66348 UO65520:UO66348 AEK65520:AEK66348 AOG65520:AOG66348 AYC65520:AYC66348 BHY65520:BHY66348 BRU65520:BRU66348 CBQ65520:CBQ66348 CLM65520:CLM66348 CVI65520:CVI66348 DFE65520:DFE66348 DPA65520:DPA66348 DYW65520:DYW66348 EIS65520:EIS66348 ESO65520:ESO66348 FCK65520:FCK66348 FMG65520:FMG66348 FWC65520:FWC66348 GFY65520:GFY66348 GPU65520:GPU66348 GZQ65520:GZQ66348 HJM65520:HJM66348 HTI65520:HTI66348 IDE65520:IDE66348 INA65520:INA66348 IWW65520:IWW66348 JGS65520:JGS66348 JQO65520:JQO66348 KAK65520:KAK66348 KKG65520:KKG66348 KUC65520:KUC66348 LDY65520:LDY66348 LNU65520:LNU66348 LXQ65520:LXQ66348 MHM65520:MHM66348 MRI65520:MRI66348 NBE65520:NBE66348 NLA65520:NLA66348 NUW65520:NUW66348 OES65520:OES66348 OOO65520:OOO66348 OYK65520:OYK66348 PIG65520:PIG66348 PSC65520:PSC66348 QBY65520:QBY66348 QLU65520:QLU66348 QVQ65520:QVQ66348 RFM65520:RFM66348 RPI65520:RPI66348 RZE65520:RZE66348 SJA65520:SJA66348 SSW65520:SSW66348 TCS65520:TCS66348 TMO65520:TMO66348 TWK65520:TWK66348 UGG65520:UGG66348 UQC65520:UQC66348 UZY65520:UZY66348 VJU65520:VJU66348 VTQ65520:VTQ66348 WDM65520:WDM66348 WNI65520:WNI66348 WXE65520:WXE66348 BD131056:BD131884 KS131056:KS131884 UO131056:UO131884 AEK131056:AEK131884 AOG131056:AOG131884 AYC131056:AYC131884 BHY131056:BHY131884 BRU131056:BRU131884 CBQ131056:CBQ131884 CLM131056:CLM131884 CVI131056:CVI131884 DFE131056:DFE131884 DPA131056:DPA131884 DYW131056:DYW131884 EIS131056:EIS131884 ESO131056:ESO131884 FCK131056:FCK131884 FMG131056:FMG131884 FWC131056:FWC131884 GFY131056:GFY131884 GPU131056:GPU131884 GZQ131056:GZQ131884 HJM131056:HJM131884 HTI131056:HTI131884 IDE131056:IDE131884 INA131056:INA131884 IWW131056:IWW131884 JGS131056:JGS131884 JQO131056:JQO131884 KAK131056:KAK131884 KKG131056:KKG131884 KUC131056:KUC131884 LDY131056:LDY131884 LNU131056:LNU131884 LXQ131056:LXQ131884 MHM131056:MHM131884 MRI131056:MRI131884 NBE131056:NBE131884 NLA131056:NLA131884 NUW131056:NUW131884 OES131056:OES131884 OOO131056:OOO131884 OYK131056:OYK131884 PIG131056:PIG131884 PSC131056:PSC131884 QBY131056:QBY131884 QLU131056:QLU131884 QVQ131056:QVQ131884 RFM131056:RFM131884 RPI131056:RPI131884 RZE131056:RZE131884 SJA131056:SJA131884 SSW131056:SSW131884 TCS131056:TCS131884 TMO131056:TMO131884 TWK131056:TWK131884 UGG131056:UGG131884 UQC131056:UQC131884 UZY131056:UZY131884 VJU131056:VJU131884 VTQ131056:VTQ131884 WDM131056:WDM131884 WNI131056:WNI131884 WXE131056:WXE131884 BD196592:BD197420 KS196592:KS197420 UO196592:UO197420 AEK196592:AEK197420 AOG196592:AOG197420 AYC196592:AYC197420 BHY196592:BHY197420 BRU196592:BRU197420 CBQ196592:CBQ197420 CLM196592:CLM197420 CVI196592:CVI197420 DFE196592:DFE197420 DPA196592:DPA197420 DYW196592:DYW197420 EIS196592:EIS197420 ESO196592:ESO197420 FCK196592:FCK197420 FMG196592:FMG197420 FWC196592:FWC197420 GFY196592:GFY197420 GPU196592:GPU197420 GZQ196592:GZQ197420 HJM196592:HJM197420 HTI196592:HTI197420 IDE196592:IDE197420 INA196592:INA197420 IWW196592:IWW197420 JGS196592:JGS197420 JQO196592:JQO197420 KAK196592:KAK197420 KKG196592:KKG197420 KUC196592:KUC197420 LDY196592:LDY197420 LNU196592:LNU197420 LXQ196592:LXQ197420 MHM196592:MHM197420 MRI196592:MRI197420 NBE196592:NBE197420 NLA196592:NLA197420 NUW196592:NUW197420 OES196592:OES197420 OOO196592:OOO197420 OYK196592:OYK197420 PIG196592:PIG197420 PSC196592:PSC197420 QBY196592:QBY197420 QLU196592:QLU197420 QVQ196592:QVQ197420 RFM196592:RFM197420 RPI196592:RPI197420 RZE196592:RZE197420 SJA196592:SJA197420 SSW196592:SSW197420 TCS196592:TCS197420 TMO196592:TMO197420 TWK196592:TWK197420 UGG196592:UGG197420 UQC196592:UQC197420 UZY196592:UZY197420 VJU196592:VJU197420 VTQ196592:VTQ197420 WDM196592:WDM197420 WNI196592:WNI197420 WXE196592:WXE197420 BD262128:BD262956 KS262128:KS262956 UO262128:UO262956 AEK262128:AEK262956 AOG262128:AOG262956 AYC262128:AYC262956 BHY262128:BHY262956 BRU262128:BRU262956 CBQ262128:CBQ262956 CLM262128:CLM262956 CVI262128:CVI262956 DFE262128:DFE262956 DPA262128:DPA262956 DYW262128:DYW262956 EIS262128:EIS262956 ESO262128:ESO262956 FCK262128:FCK262956 FMG262128:FMG262956 FWC262128:FWC262956 GFY262128:GFY262956 GPU262128:GPU262956 GZQ262128:GZQ262956 HJM262128:HJM262956 HTI262128:HTI262956 IDE262128:IDE262956 INA262128:INA262956 IWW262128:IWW262956 JGS262128:JGS262956 JQO262128:JQO262956 KAK262128:KAK262956 KKG262128:KKG262956 KUC262128:KUC262956 LDY262128:LDY262956 LNU262128:LNU262956 LXQ262128:LXQ262956 MHM262128:MHM262956 MRI262128:MRI262956 NBE262128:NBE262956 NLA262128:NLA262956 NUW262128:NUW262956 OES262128:OES262956 OOO262128:OOO262956 OYK262128:OYK262956 PIG262128:PIG262956 PSC262128:PSC262956 QBY262128:QBY262956 QLU262128:QLU262956 QVQ262128:QVQ262956 RFM262128:RFM262956 RPI262128:RPI262956 RZE262128:RZE262956 SJA262128:SJA262956 SSW262128:SSW262956 TCS262128:TCS262956 TMO262128:TMO262956 TWK262128:TWK262956 UGG262128:UGG262956 UQC262128:UQC262956 UZY262128:UZY262956 VJU262128:VJU262956 VTQ262128:VTQ262956 WDM262128:WDM262956 WNI262128:WNI262956 WXE262128:WXE262956 BD327664:BD328492 KS327664:KS328492 UO327664:UO328492 AEK327664:AEK328492 AOG327664:AOG328492 AYC327664:AYC328492 BHY327664:BHY328492 BRU327664:BRU328492 CBQ327664:CBQ328492 CLM327664:CLM328492 CVI327664:CVI328492 DFE327664:DFE328492 DPA327664:DPA328492 DYW327664:DYW328492 EIS327664:EIS328492 ESO327664:ESO328492 FCK327664:FCK328492 FMG327664:FMG328492 FWC327664:FWC328492 GFY327664:GFY328492 GPU327664:GPU328492 GZQ327664:GZQ328492 HJM327664:HJM328492 HTI327664:HTI328492 IDE327664:IDE328492 INA327664:INA328492 IWW327664:IWW328492 JGS327664:JGS328492 JQO327664:JQO328492 KAK327664:KAK328492 KKG327664:KKG328492 KUC327664:KUC328492 LDY327664:LDY328492 LNU327664:LNU328492 LXQ327664:LXQ328492 MHM327664:MHM328492 MRI327664:MRI328492 NBE327664:NBE328492 NLA327664:NLA328492 NUW327664:NUW328492 OES327664:OES328492 OOO327664:OOO328492 OYK327664:OYK328492 PIG327664:PIG328492 PSC327664:PSC328492 QBY327664:QBY328492 QLU327664:QLU328492 QVQ327664:QVQ328492 RFM327664:RFM328492 RPI327664:RPI328492 RZE327664:RZE328492 SJA327664:SJA328492 SSW327664:SSW328492 TCS327664:TCS328492 TMO327664:TMO328492 TWK327664:TWK328492 UGG327664:UGG328492 UQC327664:UQC328492 UZY327664:UZY328492 VJU327664:VJU328492 VTQ327664:VTQ328492 WDM327664:WDM328492 WNI327664:WNI328492 WXE327664:WXE328492 BD393200:BD394028 KS393200:KS394028 UO393200:UO394028 AEK393200:AEK394028 AOG393200:AOG394028 AYC393200:AYC394028 BHY393200:BHY394028 BRU393200:BRU394028 CBQ393200:CBQ394028 CLM393200:CLM394028 CVI393200:CVI394028 DFE393200:DFE394028 DPA393200:DPA394028 DYW393200:DYW394028 EIS393200:EIS394028 ESO393200:ESO394028 FCK393200:FCK394028 FMG393200:FMG394028 FWC393200:FWC394028 GFY393200:GFY394028 GPU393200:GPU394028 GZQ393200:GZQ394028 HJM393200:HJM394028 HTI393200:HTI394028 IDE393200:IDE394028 INA393200:INA394028 IWW393200:IWW394028 JGS393200:JGS394028 JQO393200:JQO394028 KAK393200:KAK394028 KKG393200:KKG394028 KUC393200:KUC394028 LDY393200:LDY394028 LNU393200:LNU394028 LXQ393200:LXQ394028 MHM393200:MHM394028 MRI393200:MRI394028 NBE393200:NBE394028 NLA393200:NLA394028 NUW393200:NUW394028 OES393200:OES394028 OOO393200:OOO394028 OYK393200:OYK394028 PIG393200:PIG394028 PSC393200:PSC394028 QBY393200:QBY394028 QLU393200:QLU394028 QVQ393200:QVQ394028 RFM393200:RFM394028 RPI393200:RPI394028 RZE393200:RZE394028 SJA393200:SJA394028 SSW393200:SSW394028 TCS393200:TCS394028 TMO393200:TMO394028 TWK393200:TWK394028 UGG393200:UGG394028 UQC393200:UQC394028 UZY393200:UZY394028 VJU393200:VJU394028 VTQ393200:VTQ394028 WDM393200:WDM394028 WNI393200:WNI394028 WXE393200:WXE394028 BD458736:BD459564 KS458736:KS459564 UO458736:UO459564 AEK458736:AEK459564 AOG458736:AOG459564 AYC458736:AYC459564 BHY458736:BHY459564 BRU458736:BRU459564 CBQ458736:CBQ459564 CLM458736:CLM459564 CVI458736:CVI459564 DFE458736:DFE459564 DPA458736:DPA459564 DYW458736:DYW459564 EIS458736:EIS459564 ESO458736:ESO459564 FCK458736:FCK459564 FMG458736:FMG459564 FWC458736:FWC459564 GFY458736:GFY459564 GPU458736:GPU459564 GZQ458736:GZQ459564 HJM458736:HJM459564 HTI458736:HTI459564 IDE458736:IDE459564 INA458736:INA459564 IWW458736:IWW459564 JGS458736:JGS459564 JQO458736:JQO459564 KAK458736:KAK459564 KKG458736:KKG459564 KUC458736:KUC459564 LDY458736:LDY459564 LNU458736:LNU459564 LXQ458736:LXQ459564 MHM458736:MHM459564 MRI458736:MRI459564 NBE458736:NBE459564 NLA458736:NLA459564 NUW458736:NUW459564 OES458736:OES459564 OOO458736:OOO459564 OYK458736:OYK459564 PIG458736:PIG459564 PSC458736:PSC459564 QBY458736:QBY459564 QLU458736:QLU459564 QVQ458736:QVQ459564 RFM458736:RFM459564 RPI458736:RPI459564 RZE458736:RZE459564 SJA458736:SJA459564 SSW458736:SSW459564 TCS458736:TCS459564 TMO458736:TMO459564 TWK458736:TWK459564 UGG458736:UGG459564 UQC458736:UQC459564 UZY458736:UZY459564 VJU458736:VJU459564 VTQ458736:VTQ459564 WDM458736:WDM459564 WNI458736:WNI459564 WXE458736:WXE459564 BD524272:BD525100 KS524272:KS525100 UO524272:UO525100 AEK524272:AEK525100 AOG524272:AOG525100 AYC524272:AYC525100 BHY524272:BHY525100 BRU524272:BRU525100 CBQ524272:CBQ525100 CLM524272:CLM525100 CVI524272:CVI525100 DFE524272:DFE525100 DPA524272:DPA525100 DYW524272:DYW525100 EIS524272:EIS525100 ESO524272:ESO525100 FCK524272:FCK525100 FMG524272:FMG525100 FWC524272:FWC525100 GFY524272:GFY525100 GPU524272:GPU525100 GZQ524272:GZQ525100 HJM524272:HJM525100 HTI524272:HTI525100 IDE524272:IDE525100 INA524272:INA525100 IWW524272:IWW525100 JGS524272:JGS525100 JQO524272:JQO525100 KAK524272:KAK525100 KKG524272:KKG525100 KUC524272:KUC525100 LDY524272:LDY525100 LNU524272:LNU525100 LXQ524272:LXQ525100 MHM524272:MHM525100 MRI524272:MRI525100 NBE524272:NBE525100 NLA524272:NLA525100 NUW524272:NUW525100 OES524272:OES525100 OOO524272:OOO525100 OYK524272:OYK525100 PIG524272:PIG525100 PSC524272:PSC525100 QBY524272:QBY525100 QLU524272:QLU525100 QVQ524272:QVQ525100 RFM524272:RFM525100 RPI524272:RPI525100 RZE524272:RZE525100 SJA524272:SJA525100 SSW524272:SSW525100 TCS524272:TCS525100 TMO524272:TMO525100 TWK524272:TWK525100 UGG524272:UGG525100 UQC524272:UQC525100 UZY524272:UZY525100 VJU524272:VJU525100 VTQ524272:VTQ525100 WDM524272:WDM525100 WNI524272:WNI525100 WXE524272:WXE525100 BD589808:BD590636 KS589808:KS590636 UO589808:UO590636 AEK589808:AEK590636 AOG589808:AOG590636 AYC589808:AYC590636 BHY589808:BHY590636 BRU589808:BRU590636 CBQ589808:CBQ590636 CLM589808:CLM590636 CVI589808:CVI590636 DFE589808:DFE590636 DPA589808:DPA590636 DYW589808:DYW590636 EIS589808:EIS590636 ESO589808:ESO590636 FCK589808:FCK590636 FMG589808:FMG590636 FWC589808:FWC590636 GFY589808:GFY590636 GPU589808:GPU590636 GZQ589808:GZQ590636 HJM589808:HJM590636 HTI589808:HTI590636 IDE589808:IDE590636 INA589808:INA590636 IWW589808:IWW590636 JGS589808:JGS590636 JQO589808:JQO590636 KAK589808:KAK590636 KKG589808:KKG590636 KUC589808:KUC590636 LDY589808:LDY590636 LNU589808:LNU590636 LXQ589808:LXQ590636 MHM589808:MHM590636 MRI589808:MRI590636 NBE589808:NBE590636 NLA589808:NLA590636 NUW589808:NUW590636 OES589808:OES590636 OOO589808:OOO590636 OYK589808:OYK590636 PIG589808:PIG590636 PSC589808:PSC590636 QBY589808:QBY590636 QLU589808:QLU590636 QVQ589808:QVQ590636 RFM589808:RFM590636 RPI589808:RPI590636 RZE589808:RZE590636 SJA589808:SJA590636 SSW589808:SSW590636 TCS589808:TCS590636 TMO589808:TMO590636 TWK589808:TWK590636 UGG589808:UGG590636 UQC589808:UQC590636 UZY589808:UZY590636 VJU589808:VJU590636 VTQ589808:VTQ590636 WDM589808:WDM590636 WNI589808:WNI590636 WXE589808:WXE590636 BD655344:BD656172 KS655344:KS656172 UO655344:UO656172 AEK655344:AEK656172 AOG655344:AOG656172 AYC655344:AYC656172 BHY655344:BHY656172 BRU655344:BRU656172 CBQ655344:CBQ656172 CLM655344:CLM656172 CVI655344:CVI656172 DFE655344:DFE656172 DPA655344:DPA656172 DYW655344:DYW656172 EIS655344:EIS656172 ESO655344:ESO656172 FCK655344:FCK656172 FMG655344:FMG656172 FWC655344:FWC656172 GFY655344:GFY656172 GPU655344:GPU656172 GZQ655344:GZQ656172 HJM655344:HJM656172 HTI655344:HTI656172 IDE655344:IDE656172 INA655344:INA656172 IWW655344:IWW656172 JGS655344:JGS656172 JQO655344:JQO656172 KAK655344:KAK656172 KKG655344:KKG656172 KUC655344:KUC656172 LDY655344:LDY656172 LNU655344:LNU656172 LXQ655344:LXQ656172 MHM655344:MHM656172 MRI655344:MRI656172 NBE655344:NBE656172 NLA655344:NLA656172 NUW655344:NUW656172 OES655344:OES656172 OOO655344:OOO656172 OYK655344:OYK656172 PIG655344:PIG656172 PSC655344:PSC656172 QBY655344:QBY656172 QLU655344:QLU656172 QVQ655344:QVQ656172 RFM655344:RFM656172 RPI655344:RPI656172 RZE655344:RZE656172 SJA655344:SJA656172 SSW655344:SSW656172 TCS655344:TCS656172 TMO655344:TMO656172 TWK655344:TWK656172 UGG655344:UGG656172 UQC655344:UQC656172 UZY655344:UZY656172 VJU655344:VJU656172 VTQ655344:VTQ656172 WDM655344:WDM656172 WNI655344:WNI656172 WXE655344:WXE656172 BD720880:BD721708 KS720880:KS721708 UO720880:UO721708 AEK720880:AEK721708 AOG720880:AOG721708 AYC720880:AYC721708 BHY720880:BHY721708 BRU720880:BRU721708 CBQ720880:CBQ721708 CLM720880:CLM721708 CVI720880:CVI721708 DFE720880:DFE721708 DPA720880:DPA721708 DYW720880:DYW721708 EIS720880:EIS721708 ESO720880:ESO721708 FCK720880:FCK721708 FMG720880:FMG721708 FWC720880:FWC721708 GFY720880:GFY721708 GPU720880:GPU721708 GZQ720880:GZQ721708 HJM720880:HJM721708 HTI720880:HTI721708 IDE720880:IDE721708 INA720880:INA721708 IWW720880:IWW721708 JGS720880:JGS721708 JQO720880:JQO721708 KAK720880:KAK721708 KKG720880:KKG721708 KUC720880:KUC721708 LDY720880:LDY721708 LNU720880:LNU721708 LXQ720880:LXQ721708 MHM720880:MHM721708 MRI720880:MRI721708 NBE720880:NBE721708 NLA720880:NLA721708 NUW720880:NUW721708 OES720880:OES721708 OOO720880:OOO721708 OYK720880:OYK721708 PIG720880:PIG721708 PSC720880:PSC721708 QBY720880:QBY721708 QLU720880:QLU721708 QVQ720880:QVQ721708 RFM720880:RFM721708 RPI720880:RPI721708 RZE720880:RZE721708 SJA720880:SJA721708 SSW720880:SSW721708 TCS720880:TCS721708 TMO720880:TMO721708 TWK720880:TWK721708 UGG720880:UGG721708 UQC720880:UQC721708 UZY720880:UZY721708 VJU720880:VJU721708 VTQ720880:VTQ721708 WDM720880:WDM721708 WNI720880:WNI721708 WXE720880:WXE721708 BD786416:BD787244 KS786416:KS787244 UO786416:UO787244 AEK786416:AEK787244 AOG786416:AOG787244 AYC786416:AYC787244 BHY786416:BHY787244 BRU786416:BRU787244 CBQ786416:CBQ787244 CLM786416:CLM787244 CVI786416:CVI787244 DFE786416:DFE787244 DPA786416:DPA787244 DYW786416:DYW787244 EIS786416:EIS787244 ESO786416:ESO787244 FCK786416:FCK787244 FMG786416:FMG787244 FWC786416:FWC787244 GFY786416:GFY787244 GPU786416:GPU787244 GZQ786416:GZQ787244 HJM786416:HJM787244 HTI786416:HTI787244 IDE786416:IDE787244 INA786416:INA787244 IWW786416:IWW787244 JGS786416:JGS787244 JQO786416:JQO787244 KAK786416:KAK787244 KKG786416:KKG787244 KUC786416:KUC787244 LDY786416:LDY787244 LNU786416:LNU787244 LXQ786416:LXQ787244 MHM786416:MHM787244 MRI786416:MRI787244 NBE786416:NBE787244 NLA786416:NLA787244 NUW786416:NUW787244 OES786416:OES787244 OOO786416:OOO787244 OYK786416:OYK787244 PIG786416:PIG787244 PSC786416:PSC787244 QBY786416:QBY787244 QLU786416:QLU787244 QVQ786416:QVQ787244 RFM786416:RFM787244 RPI786416:RPI787244 RZE786416:RZE787244 SJA786416:SJA787244 SSW786416:SSW787244 TCS786416:TCS787244 TMO786416:TMO787244 TWK786416:TWK787244 UGG786416:UGG787244 UQC786416:UQC787244 UZY786416:UZY787244 VJU786416:VJU787244 VTQ786416:VTQ787244 WDM786416:WDM787244 WNI786416:WNI787244 WXE786416:WXE787244 BD851952:BD852780 KS851952:KS852780 UO851952:UO852780 AEK851952:AEK852780 AOG851952:AOG852780 AYC851952:AYC852780 BHY851952:BHY852780 BRU851952:BRU852780 CBQ851952:CBQ852780 CLM851952:CLM852780 CVI851952:CVI852780 DFE851952:DFE852780 DPA851952:DPA852780 DYW851952:DYW852780 EIS851952:EIS852780 ESO851952:ESO852780 FCK851952:FCK852780 FMG851952:FMG852780 FWC851952:FWC852780 GFY851952:GFY852780 GPU851952:GPU852780 GZQ851952:GZQ852780 HJM851952:HJM852780 HTI851952:HTI852780 IDE851952:IDE852780 INA851952:INA852780 IWW851952:IWW852780 JGS851952:JGS852780 JQO851952:JQO852780 KAK851952:KAK852780 KKG851952:KKG852780 KUC851952:KUC852780 LDY851952:LDY852780 LNU851952:LNU852780 LXQ851952:LXQ852780 MHM851952:MHM852780 MRI851952:MRI852780 NBE851952:NBE852780 NLA851952:NLA852780 NUW851952:NUW852780 OES851952:OES852780 OOO851952:OOO852780 OYK851952:OYK852780 PIG851952:PIG852780 PSC851952:PSC852780 QBY851952:QBY852780 QLU851952:QLU852780 QVQ851952:QVQ852780 RFM851952:RFM852780 RPI851952:RPI852780 RZE851952:RZE852780 SJA851952:SJA852780 SSW851952:SSW852780 TCS851952:TCS852780 TMO851952:TMO852780 TWK851952:TWK852780 UGG851952:UGG852780 UQC851952:UQC852780 UZY851952:UZY852780 VJU851952:VJU852780 VTQ851952:VTQ852780 WDM851952:WDM852780 WNI851952:WNI852780 WXE851952:WXE852780 BD917488:BD918316 KS917488:KS918316 UO917488:UO918316 AEK917488:AEK918316 AOG917488:AOG918316 AYC917488:AYC918316 BHY917488:BHY918316 BRU917488:BRU918316 CBQ917488:CBQ918316 CLM917488:CLM918316 CVI917488:CVI918316 DFE917488:DFE918316 DPA917488:DPA918316 DYW917488:DYW918316 EIS917488:EIS918316 ESO917488:ESO918316 FCK917488:FCK918316 FMG917488:FMG918316 FWC917488:FWC918316 GFY917488:GFY918316 GPU917488:GPU918316 GZQ917488:GZQ918316 HJM917488:HJM918316 HTI917488:HTI918316 IDE917488:IDE918316 INA917488:INA918316 IWW917488:IWW918316 JGS917488:JGS918316 JQO917488:JQO918316 KAK917488:KAK918316 KKG917488:KKG918316 KUC917488:KUC918316 LDY917488:LDY918316 LNU917488:LNU918316 LXQ917488:LXQ918316 MHM917488:MHM918316 MRI917488:MRI918316 NBE917488:NBE918316 NLA917488:NLA918316 NUW917488:NUW918316 OES917488:OES918316 OOO917488:OOO918316 OYK917488:OYK918316 PIG917488:PIG918316 PSC917488:PSC918316 QBY917488:QBY918316 QLU917488:QLU918316 QVQ917488:QVQ918316 RFM917488:RFM918316 RPI917488:RPI918316 RZE917488:RZE918316 SJA917488:SJA918316 SSW917488:SSW918316 TCS917488:TCS918316 TMO917488:TMO918316 TWK917488:TWK918316 UGG917488:UGG918316 UQC917488:UQC918316 UZY917488:UZY918316 VJU917488:VJU918316 VTQ917488:VTQ918316 WDM917488:WDM918316 WNI917488:WNI918316 WXE917488:WXE918316 BD983024:BD983852 KS983024:KS983852 UO983024:UO983852 AEK983024:AEK983852 AOG983024:AOG983852 AYC983024:AYC983852 BHY983024:BHY983852 BRU983024:BRU983852 CBQ983024:CBQ983852 CLM983024:CLM983852 CVI983024:CVI983852 DFE983024:DFE983852 DPA983024:DPA983852 DYW983024:DYW983852 EIS983024:EIS983852 ESO983024:ESO983852 FCK983024:FCK983852 FMG983024:FMG983852 FWC983024:FWC983852 GFY983024:GFY983852 GPU983024:GPU983852 GZQ983024:GZQ983852 HJM983024:HJM983852 HTI983024:HTI983852 IDE983024:IDE983852 INA983024:INA983852 IWW983024:IWW983852 JGS983024:JGS983852 JQO983024:JQO983852 KAK983024:KAK983852 KKG983024:KKG983852 KUC983024:KUC983852 LDY983024:LDY983852 LNU983024:LNU983852 LXQ983024:LXQ983852 MHM983024:MHM983852 MRI983024:MRI983852 NBE983024:NBE983852 NLA983024:NLA983852 NUW983024:NUW983852 OES983024:OES983852 OOO983024:OOO983852 OYK983024:OYK983852 PIG983024:PIG983852 PSC983024:PSC983852 QBY983024:QBY983852 QLU983024:QLU983852 QVQ983024:QVQ983852 RFM983024:RFM983852 RPI983024:RPI983852 RZE983024:RZE983852 SJA983024:SJA983852 SSW983024:SSW983852 TCS983024:TCS983852 TMO983024:TMO983852 TWK983024:TWK983852 UGG983024:UGG983852 UQC983024:UQC983852 UZY983024:UZY983852 VJU983024:VJU983852 VTQ983024:VTQ983852 WDM983024:WDM983852 WNI983024:WNI983852 BJ9 BJ77 WXH9 WXH77 WNL9 WNL77 WDP9 WDP77 VTT9 VTT77 VJX9 VJX77 VAB9 VAB77 UQF9 UQF77 UGJ9 UGJ77 TWN9 TWN77 TMR9 TMR77 TCV9 TCV77 SSZ9 SSZ77 SJD9 SJD77 RZH9 RZH77 RPL9 RPL77 RFP9 RFP77 QVT9 QVT77 QLX9 QLX77 QCB9 QCB77 PSF9 PSF77 PIJ9 PIJ77 OYN9 OYN77 OOR9 OOR77 OEV9 OEV77 NUZ9 NUZ77 NLD9 NLD77 NBH9 NBH77 MRL9 MRL77 MHP9 MHP77 LXT9 LXT77 LNX9 LNX77 LEB9 LEB77 KUF9 KUF77 KKJ9 KKJ77 KAN9 KAN77 JQR9 JQR77 JGV9 JGV77 IWZ9 IWZ77 IND9 IND77 IDH9 IDH77 HTL9 HTL77 HJP9 HJP77 GZT9 GZT77 GPX9 GPX77 GGB9 GGB77 FWF9 FWF77 FMJ9 FMJ77 FCN9 FCN77 ESR9 ESR77 EIV9 EIV77 DYZ9 DYZ77 DPD9 DPD77 DFH9 DFH77 CVL9 CVL77 CLP9 CLP77 CBT9 CBT77 BRX9 BRX77 BIB9 BIB77 AYF9 AYF77 AOJ9 AOJ77 AEN9 AEN77 UR9 UR77 KV9 KV77 WXK9 WXK77 WNO9 WNO77 WDS9 WDS77 VTW9 VTW77 VKA9 VKA77 VAE9 VAE77 UQI9 UQI77 UGM9 UGM77 TWQ9 TWQ77 TMU9 TMU77 TCY9 TCY77 STC9 STC77 SJG9 SJG77 RZK9 RZK77 RPO9 RPO77 RFS9 RFS77 QVW9 QVW77 QMA9 QMA77 QCE9 QCE77 PSI9 PSI77 PIM9 PIM77 OYQ9 OYQ77 OOU9 OOU77 OEY9 OEY77 NVC9 NVC77 NLG9 NLG77 NBK9 NBK77 MRO9 MRO77 MHS9 MHS77 LXW9 LXW77 LOA9 LOA77 LEE9 LEE77 KUI9 KUI77 KKM9 KKM77 KAQ9 KAQ77 JQU9 JQU77 JGY9 JGY77 IXC9 IXC77 ING9 ING77 IDK9 IDK77 HTO9 HTO77 HJS9 HJS77 GZW9 GZW77 GQA9 GQA77 GGE9 GGE77 FWI9 FWI77 FMM9 FMM77 FCQ9 FCQ77 ESU9 ESU77 EIY9 EIY77 DZC9 DZC77 DPG9 DPG77 DFK9 DFK77 CVO9 CVO77 CLS9 CLS77 CBW9 CBW77 BSA9 BSA77 BIE9 BIE77 AYI9 AYI77 AOM9 AOM77 AEQ9 AEQ77 UU9 UU77 KY9 KY77 WXE9 WXE77 WNI9 WNI77 WDM9 WDM77 VTQ9 VTQ77 VJU9 VJU77 UZY9 UZY77 UQC9 UQC77 UGG9 UGG77 TWK9 TWK77 TMO9 TMO77 TCS9 TCS77 SSW9 SSW77 SJA9 SJA77 RZE9 RZE77 RPI9 RPI77 RFM9 RFM77 QVQ9 QVQ77 QLU9 QLU77 QBY9 QBY77 PSC9 PSC77 PIG9 PIG77 OYK9 OYK77 OOO9 OOO77 OES9 OES77 NUW9 NUW77 NLA9 NLA77 NBE9 NBE77 MRI9 MRI77 MHM9 MHM77 LXQ9 LXQ77 LNU9 LNU77 LDY9 LDY77 KUC9 KUC77 KKG9 KKG77 KAK9 KAK77 JQO9 JQO77 JGS9 JGS77 IWW9 IWW77 INA9 INA77 IDE9 IDE77 HTI9 HTI77 HJM9 HJM77 GZQ9 GZQ77 GPU9 GPU77 GFY9 GFY77 FWC9 FWC77 FMG9 FMG77 FCK9 FCK77 ESO9 ESO77 EIS9 EIS77 DYW9 DYW77 DPA9 DPA77 DFE9 DFE77 CVI9 CVI77 CLM9 CLM77 CBQ9 CBQ77 BRU9 BRU77 BHY9 BHY77 AYC9 AYC77 AOG9 AOG77 AEK9 AEK77 UO9 UO77 KS9 KS77 BG9 BD9 BD77 BG77 WNM273:WNM274 WDQ273:WDQ274 VTU273:VTU274 VJY273:VJY274 VAC273:VAC274 UQG273:UQG274 UGK273:UGK274 TWO273:TWO274 TMS273:TMS274 TCW273:TCW274 STA273:STA274 SJE273:SJE274 RZI273:RZI274 RPM273:RPM274 RFQ273:RFQ274 QVU273:QVU274 QLY273:QLY274 QCC273:QCC274 PSG273:PSG274 PIK273:PIK274 OYO273:OYO274 OOS273:OOS274 OEW273:OEW274 NVA273:NVA274 NLE273:NLE274 NBI273:NBI274 MRM273:MRM274 MHQ273:MHQ274 LXU273:LXU274 LNY273:LNY274 LEC273:LEC274 KUG273:KUG274 KKK273:KKK274 KAO273:KAO274 JQS273:JQS274 JGW273:JGW274 IXA273:IXA274 INE273:INE274 IDI273:IDI274 HTM273:HTM274 HJQ273:HJQ274 GZU273:GZU274 GPY273:GPY274 GGC273:GGC274 FWG273:FWG274 FMK273:FMK274 FCO273:FCO274 ESS273:ESS274 EIW273:EIW274 DZA273:DZA274 DPE273:DPE274 DFI273:DFI274 CVM273:CVM274 CLQ273:CLQ274 CBU273:CBU274 BRY273:BRY274 BIC273:BIC274 AYG273:AYG274 AOK273:AOK274 AEO273:AEO274 US273:US274 KW273:KW274 NUZ275:NUZ812 OEV275:OEV812 WNK38 BH203:BH205 OOR275:OOR812 VTO92 VJS92 UZW92 UQA92 UGE92 TWI92 TMM92 TCQ92 SSU92 SIY92 RZC92 RPG92 RFK92 QVO92 QLS92 QBW92 PSA92 PIE92 OYI92 OOM92 OEQ92 NUU92 NKY92 NBC92 MRG92 MHK92 LXO92 LNS92 LDW92 KUA92 KKE92 KAI92 JQM92 JGQ92 IWU92 IMY92 IDC92 HTG92 HJK92 GZO92 GPS92 GFW92 FWA92 FME92 FCI92 ESM92 EIQ92 DYU92 DOY92 DFC92 CVG92 CLK92 CBO92 BRS92 BHW92 AYA92 AOE92 AEI92 UM92 KQ92 WXF92 WNJ92 WDN92 VTR92 VJV92 UZZ92 UQD92 UGH92 TWL92 TMP92 TCT92 SSX92 SJB92 RZF92 RPJ92 RFN92 QVR92 QLV92 QBZ92 PSD92 PIH92 OYL92 OOP92 OET92 NUX92 NLB92 NBF92 MRJ92 MHN92 LXR92 LNV92 LDZ92 KUD92 KKH92 KAL92 JQP92 JGT92 IWX92 INB92 IDF92 HTJ92 HJN92 GZR92 GPV92 GFZ92 FWD92 FMH92 FCL92 ESP92 EIT92 DYX92 DPB92 DFF92 CVJ92 CLN92 CBR92 BRV92 BHZ92 AYD92 AOH92 AEL92 UP92 KT92 WCZ93 WXI92 WNM92 WDQ92 VTU92 VJY92 VAC92 UQG92 UGK92 TWO92 TMS92 TCW92 STA92 SJE92 RZI92 RPM92 RFQ92 QVU92 QLY92 QCC92 PSG92 PIK92 OYO92 OOS92 OEW92 NVA92 NLE92 NBI92 MRM92 MHQ92 LXU92 LNY92 LEC92 KUG92 KKK92 KAO92 JQS92 JGW92 IXA92 INE92 IDI92 HTM92 HJQ92 GZU92 GPY92 GGC92 FWG92 FMK92 FCO92 ESS92 EIW92 DZA92 DPE92 DFI92 CVM92 CLQ92 CBU92 BRY92 BIC92 AYG92 AOK92 AEO92 US92 KW92 WXC92 VTD93 WNG92 AEO89 OYN275:OYN812 UQ90 PIJ275:PIJ812 CBQ36 CLM36 CVI36 DFE36 DPA36 DYW36 EIS36 ESO36 FCK36 FMG36 FWC36 GFY36 GPU36 GZQ36 HJM36 HTI36 IDE36 INA36 IWW36 JGS36 JQO36 KAK36 KKG36 KUC36 LDY36 LNU36 LXQ36 MHM36 MRI36 NBE36 NLA36 NUW36 OES36 OOO36 OYK36 PIG36 PSC36 QBY36 QLU36 QVQ36 RFM36 RPI36 RZE36 SJA36 SSW36 TCS36 TMO36 TWK36 UGG36 UQC36 UZY36 VJU36 VTQ36 WDM36 WNI36 WXE36 KS36 UO36 AEK36 AYC36 AOG36 KY36 UU36 AEQ36 AOM36 AYI36 BIE36 BSA36 CBW36 CLS36 CVO36 DFK36 DPG36 DZC36 EIY36 ESU36 FCQ36 FMM36 FWI36 GGE36 GQA36 GZW36 HJS36 HTO36 IDK36 ING36 IXC36 JGY36 JQU36 KAQ36 KKM36 KUI36 LEE36 LOA36 LXW36 MHS36 MRO36 NBK36 NLG36 NVC36 OEY36 OOU36 OYQ36 PIM36 PSI36 QCE36 QMA36 QVW36 RFS36 RPO36 RZK36 SJG36 STC36 TCY36 TMU36 TWQ36 UGM36 UQI36 VAE36 VKA36 VTW36 WDS36 WNO36 WXK36 AEN36 UR36 KV36 AOJ36 AYF36 BIB36 BRX36 CBT36 CLP36 CVL36 DFH36 DPD36 DYZ36 EIV36 ESR36 FCN36 FMJ36 FWF36 GGB36 GPX36 GZT36 HJP36 HTL36 IDH36 IND36 IWZ36 JGV36 JQR36 KAN36 KKJ36 KUF36 LEB36 LNX36 LXT36 MHP36 MRL36 NBH36 NLD36 NUZ36 OEV36 OOR36 OYN36 PIJ36 PSF36 QCB36 QLX36 QVT36 RFP36 RPL36 RZH36 SJD36 SSZ36 TCV36 TMR36 TWN36 UGJ36 UQF36 VAB36 VJX36 VTT36 WDP36 WNL36 WXH36 C38 BI38 BL38 BN36 BHY36 CBQ45 CLM45 CVI45 DFE45 DPA45 DYW45 EIS45 ESO45 FCK45 FMG45 FWC45 GFY45 GPU45 GZQ45 HJM45 HTI45 IDE45 INA45 IWW45 JGS45 JQO45 KAK45 KKG45 KUC45 LDY45 LNU45 LXQ45 MHM45 MRI45 NBE45 NLA45 NUW45 OES45 OOO45 OYK45 PIG45 PSC45 QBY45 QLU45 QVQ45 RFM45 RPI45 RZE45 SJA45 SSW45 TCS45 TMO45 TWK45 UGG45 UQC45 UZY45 VJU45 VTQ45 WDM45 WNI45 WXE45 KS45 UO45 AEK45 AYC45 AOG45 KY45 UU45 AEQ45 AOM45 AYI45 BIE45 BSA45 CBW45 CLS45 CVO45 DFK45 DPG45 DZC45 EIY45 ESU45 FCQ45 FMM45 FWI45 GGE45 GQA45 GZW45 HJS45 HTO45 IDK45 ING45 IXC45 JGY45 JQU45 KAQ45 KKM45 KUI45 LEE45 LOA45 LXW45 MHS45 MRO45 NBK45 NLG45 NVC45 OEY45 OOU45 OYQ45 PIM45 PSI45 QCE45 QMA45 QVW45 RFS45 RPO45 RZK45 SJG45 STC45 TCY45 TMU45 TWQ45 UGM45 UQI45 VAE45 VKA45 VTW45 WDS45 WNO45 WXK45 AEN45 UR45 KV45 AOJ45 AYF45 BIB45 BRX45 CBT45 CLP45 CVL45 DFH45 DPD45 DYZ45 EIV45 ESR45 FCN45 FMJ45 FWF45 GGB45 GPX45 GZT45 HJP45 HTL45 IDH45 IND45 IWZ45 JGV45 JQR45 KAN45 KKJ45 KUF45 LEB45 LNX45 LXT45 MHP45 MRL45 NBH45 NLD45 NUZ45 OEV45 OOR45 OYN45 PIJ45 PSF45 QCB45 QLX45 QVT45 RFP45 RPL45 RZH45 SJD45 SSZ45 TCV45 TMR45 TWN45 UGJ45 UQF45 VAB45 VJX45 VTT45 WDP45 WNL45 WXH45 BN45 PSF275:PSF812 BHY45 AOK89 AYG89 BIC89 BRY89 CBU89 CLQ89 CVM89 DFI89 DPE89 DZA89 EIW89 ESS89 FCO89 FMK89 FWG89 GGC89 GPY89 GZU89 HJQ89 HTM89 IDI89 INE89 IXA89 JGW89 JQS89 KAO89 KKK89 KUG89 LEC89 LNY89 LXU89 MHQ89 MRM89 NBI89 NLE89 NVA89 OEW89 OOS89 OYO89 PIK89 PSG89 QCC89 QLY89 QVU89 RFQ89 RPM89 RZI89 SJE89 STA89 TCW89 TMS89 TWO89 UGK89 UQG89 VAC89 VJY89 VTU89 WDQ89 WNM89 WXI89 KT89 UP89 AEL89 AOH89 AYD89 BHZ89 BRV89 CBR89 CLN89 CVJ89 DFF89 DPB89 DYX89 EIT89 ESP89 FCL89 FMH89 FWD89 GFZ89 GPV89 GZR89 HJN89 HTJ89 IDF89 INB89 IWX89 JGT89 JQP89 KAL89 KKH89 KUD89 LDZ89 LNV89 LXR89 MHN89 MRJ89 NBF89 NLB89 NUX89 OET89 OOP89 OYL89 PIH89 PSD89 QBZ89 QLV89 QVR89 RFN89 RPJ89 RZF89 SJB89 SSX89 TCT89 TMP89 TWL89 UGH89 UQD89 UZZ89 VJV89 VTR89 WDN89 WNJ89 WXF89 KQ89 UM89 AEI89 AOE89 QCB275:QCB812 AYA89 BHW89 BRS89 CBO89 CLK89 CVG89 DFC89 DOY89 DYU89 EIQ89 ESM89 FCI89 FME89 FWA89 GFW89 GPS89 GZO89 HJK89 HTG89 IDC89 IMY89 IWU89 JGQ89 JQM89 KAI89 KKE89 KUA89 LDW89 LNS89 LXO89 MHK89 MRG89 NBC89 NKY89 NUU89 OEQ89 OOM89 OYI89 PIE89 PSA89 QBW89 QLS89 QVO89 RFK89 RPG89 RZC89 SIY89 SSU89 TCQ89 TMM89 TWI89 UGE89 UQA89 UZW89 VJS89 VTO89 WDK89 WNG89 WXC89 KW89 WNH82 KU90 WNE90 WDI90 VTM90 VJQ90 UZU90 UPY90 UGC90 TWG90 TMK90 TCO90 SSS90 SIW90 RZA90 RPE90 RFI90 QVM90 QLQ90 QBU90 PRY90 PIC90 OYG90 OOK90 OEO90 NUS90 NKW90 NBA90 MRE90 MHI90 LXM90 LNQ90 LDU90 KTY90 KKC90 KAG90 JQK90 JGO90 IWS90 IMW90 IDA90 HTE90 HJI90 GZM90 GPQ90 GFU90 FVY90 FMC90 FCG90 ESK90 EIO90 DYS90 DOW90 DFA90 CVE90 CLI90 CBM90 BRQ90 BHU90 AXY90 AOC90 AEG90 UK90 KO90 WXA90 WXD90 WNH90 WDL90 VTP90 VJT90 UZX90 UQB90 UGF90 TWJ90 TMN90 TCR90 SSV90 SIZ90 RZD90 RPH90 RFL90 QVP90 QLT90 QBX90 PSB90 PIF90 OYJ90 OON90 OER90 NUV90 NKZ90 NBD90 MRH90 MHL90 LXP90 LNT90 LDX90 KUB90 KKF90 KAJ90 JQN90 JGR90 IWV90 IMZ90 IDD90 HTH90 HJL90 GZP90 GPT90 GFX90 FWB90 FMF90 FCJ90 ESN90 EIR90 DYV90 DOZ90 DFD90 CVH90 CLL90 CBP90 BRT90 BHX90 AYB90 AOF90 AEJ90 UN90 KR90 WXG90 WNK90 WDO90 VTS90 VJW90 VAA90 UQE90 UGI90 TWM90 TMQ90 TCU90 SSY90 SJC90 RZG90 RPK90 RFO90 QVS90 QLW90 QCA90 PSE90 PII90 OYM90 OOQ90 OEU90 NUY90 NLC90 NBG90 MRK90 MHO90 LXS90 LNW90 LEA90 KUE90 KKI90 KAM90 JQQ90 JGU90 IWY90 INC90 IDG90 HTK90 HJO90 GZS90 GPW90 GGA90 FWE90 FMI90 FCM90 ESQ90 EIU90 DYY90 DPC90 DFG90 CVK90 CLO90 CBS90 BRW90 BIA90 AYE90 AOI90 UF96 QLX275:QLX812 QVT275:QVT812 RFP275:RFP812 RPL275:RPL812 RZH275:RZH812 WNH88 WDK92 VJH93 UZL93 UPP93 UFT93 TVX93 TMB93 TCF93 SSJ93 SIN93 RYR93 ROV93 REZ93 QVD93 QLH93 QBL93 PRP93 PHT93 OXX93 OOB93 OEF93 NUJ93 NKN93 NAR93 MQV93 MGZ93 LXD93 LNH93 LDL93 KTP93 KJT93 JZX93 JQB93 JGF93 IWJ93 IMN93 ICR93 HSV93 HIZ93 GZD93 GPH93 GFL93 FVP93 FLT93 FBX93 ESB93 EIF93 DYJ93 DON93 DER93 CUV93 CKZ93 CBD93 BRH93 BHL93 AXP93 ANT93 ADX93 UB93 KF93 WWU93 WMY93 WDC93 VTG93 VJK93 UZO93 UPS93 UFW93 TWA93 TME93 TCI93 SSM93 SIQ93 RYU93 ROY93 RFC93 QVG93 QLK93 QBO93 PRS93 PHW93 OYA93 OOE93 OEI93 NUM93 NKQ93 NAU93 MQY93 MHC93 LXG93 LNK93 LDO93 KTS93 KJW93 KAA93 JQE93 JGI93 IWM93 IMQ93 ICU93 HSY93 HJC93 GZG93 GPK93 GFO93 FVS93 FLW93 FCA93 ESE93 EII93 DYM93 DOQ93 DEU93 CUY93 CLC93 CBG93 BRK93 BHO93 AXS93 ANW93 AEA93 UE93 KI93 WWX93 WNB93 WDF93 VTJ93 VJN93 UZR93 UPV93 UFZ93 TWD93 TMH93 TCL93 SSP93 SIT93 RYX93 RPB93 RFF93 QVJ93 QLN93 QBR93 PRV93 PHZ93 OYD93 OOH93 OEL93 NUP93 NKT93 NAX93 MRB93 MHF93 LXJ93 LNN93 LDR93 KTV93 KJZ93 KAD93 JQH93 JGL93 IWP93 IMT93 ICX93 HTB93 HJF93 GZJ93 GPN93 GFR93 FVV93 FLZ93 FCD93 ESH93 EIL93 DYP93 DOT93 DEX93 CVB93 CLF93 CBJ93 BRN93 BHR93 AXV93 ANZ93 AED93 UH93 KL93 WWR93 WMV93 WWW94:WWW95 KJ96 WMT96 WCX96 VTB96 VJF96 UZJ96 UPN96 UFR96 TVV96 TLZ96 TCD96 SSH96 SIL96 RYP96 ROT96 REX96 QVB96 QLF96 QBJ96 PRN96 PHR96 OXV96 ONZ96 OED96 NUH96 NKL96 NAP96 MQT96 MGX96 LXB96 LNF96 LDJ96 KTN96 KJR96 JZV96 JPZ96 JGD96 IWH96 IML96 ICP96 HST96 HIX96 GZB96 GPF96 GFJ96 FVN96 FLR96 FBV96 ERZ96 EID96 DYH96 DOL96 DEP96 CUT96 CKX96 CBB96 BRF96 BHJ96 AXN96 ANR96 ADV96 TZ96 KD96 WWP96 WWS96 WMW96 WDA96 VTE96 VJI96 UZM96 UPQ96 UFU96 TVY96 TMC96 TCG96 SSK96 SIO96 RYS96 ROW96 RFA96 QVE96 QLI96 QBM96 PRQ96 PHU96 OXY96 OOC96 OEG96 NUK96 NKO96 NAS96 MQW96 MHA96 LXE96 LNI96 LDM96 KTQ96 KJU96 JZY96 JQC96 JGG96 IWK96 IMO96 ICS96 HSW96 HJA96 GZE96 GPI96 GFM96 FVQ96 FLU96 FBY96 ESC96 EIG96 DYK96 DOO96 DES96 CUW96 CLA96 CBE96 BRI96 BHM96 AXQ96 ANU96 ADY96 UC96 KG96 WWV96 WMZ96 WDD96 VTH96 VJL96 UZP96 UPT96 UFX96 TWB96 TMF96 TCJ96 SSN96 SIR96 RYV96 ROZ96 RFD96 QVH96 QLL96 QBP96 PRT96 PHX96 OYB96 OOF96 OEJ96 NUN96 NKR96 NAV96 MQZ96 MHD96 LXH96 LNL96 LDP96 KTT96 KJX96 KAB96 JQF96 JGJ96 IWN96 IMR96 ICV96 HSZ96 HJD96 GZH96 GPL96 GFP96 FVT96 FLX96 FCB96 ESF96 EIJ96 DYN96 DOR96 DEV96 CUZ96 CLD96 CBH96 BRL96 BHP96 AXT96 ANX96 SJD275:SJD812 KH129 UD129 ADZ129 ANV129 AXR129 BHN129 BRJ129 CBF129 CLB129 CUX129 DET129 DOP129 DYL129 EIH129 ESD129 FBZ129 FLV129 FVR129 GFN129 GPJ129 GZF129 HJB129 HSX129 ICT129 IMP129 IWL129 JGH129 JQD129 JZZ129 KJV129 KTR129 LDN129 LNJ129 LXF129 MHB129 MQX129 NAT129 NKP129 NUL129 OEH129 OOD129 OXZ129 PHV129 PRR129 QBN129 QLJ129 QVF129 RFB129 ROX129 RYT129 SIP129 SSL129 TCH129 TMD129 TVZ129 UFV129 UPR129 UZN129 VJJ129 VTF129 WDB129 WMX129 WWT129 KN129 UJ129 AEF129 AOB129 AXX129 BHT129 BRP129 CBL129 CLH129 CVD129 DEZ129 DOV129 DYR129 EIN129 ESJ129 FCF129 FMB129 FVX129 GFT129 GPP129 GZL129 HJH129 HTD129 ICZ129 IMV129 IWR129 JGN129 JQJ129 KAF129 KKB129 KTX129 LDT129 LNP129 LXL129 MHH129 MRD129 NAZ129 NKV129 NUR129 OEN129 OOJ129 OYF129 PIB129 PRX129 QBT129 QLP129 QVL129 RFH129 RPD129 RYZ129 SIV129 SSR129 TCN129 TMJ129 TWF129 UGB129 UPX129 UZT129 VJP129 VTL129 WDH129 WND129 WWZ129 KK129 UG129 AEC129 ANY129 AXU129 BHQ129 BRM129 CBI129 CLE129 CVA129 DEW129 DOS129 DYO129 EIK129 ESG129 FCC129 FLY129 FVU129 GFQ129 GPM129 GZI129 HJE129 HTA129 ICW129 IMS129 IWO129 JGK129 JQG129 KAC129 KJY129 KTU129 LDQ129 LNM129 LXI129 MHE129 MRA129 NAW129 NKS129 NUO129 OEK129 OOG129 OYC129 PHY129 PRU129 QBQ129 QLM129 QVI129 RFE129 RPA129 RYW129 SIS129 SSO129 TCK129 TMG129 TWC129 UFY129 UPU129 UZQ129 UQF275:UQF812 VJM129 VTI129 WDE129 WNA129 SSZ275:SSZ812 TCV275:TCV812 KH132 UD132 ADZ132 ANV132 AXR132 BHN132 BRJ132 CBF132 CLB132 CUX132 DET132 DOP132 DYL132 EIH132 ESD132 FBZ132 FLV132 FVR132 GFN132 GPJ132 GZF132 HJB132 HSX132 ICT132 IMP132 IWL132 JGH132 JQD132 JZZ132 KJV132 KTR132 LDN132 LNJ132 LXF132 MHB132 MQX132 NAT132 NKP132 NUL132 OEH132 OOD132 OXZ132 PHV132 PRR132 QBN132 QLJ132 QVF132 RFB132 ROX132 RYT132 SIP132 SSL132 TCH132 TMD132 TVZ132 UFV132 UPR132 UZN132 VJJ132 VTF132 WDB132 WMX132 WWT132 KN132 UJ132 AEF132 AOB132 AXX132 BHT132 BRP132 CBL132 CLH132 CVD132 DEZ132 DOV132 DYR132 EIN132 ESJ132 FCF132 FMB132 FVX132 GFT132 GPP132 GZL132 HJH132 HTD132 ICZ132 IMV132 IWR132 JGN132 JQJ132 KAF132 KKB132 KTX132 LDT132 LNP132 LXL132 MHH132 MRD132 NAZ132 NKV132 NUR132 OEN132 OOJ132 OYF132 PIB132 PRX132 QBT132 QLP132 QVL132 RFH132 RPD132 RYZ132 SIV132 SSR132 TCN132 TMJ132 TWF132 UGB132 UPX132 UZT132 VJP132 VTL132 WDH132 WND132 WWZ132 KK132 UG132 AEC132 ANY132 AXU132 BHQ132 BRM132 CBI132 CLE132 CVA132 DEW132 DOS132 DYO132 EIK132 ESG132 FCC132 FLY132 FVU132 GFQ132 GPM132 GZI132 HJE132 HTA132 ICW132 IMS132 IWO132 JGK132 JQG132 KAC132 KJY132 KTU132 LDQ132 LNM132 LXI132 MHE132 MRA132 NAW132 NKS132 NUO132 OEK132 OOG132 OYC132 PHY132 PRU132 QBQ132 QLM132 QVI132 RFE132 RPA132 RYW132 SIS132 SSO132 TCK132 TMG132 TWC132 UFY132 UPU132 UZQ132 VAB275:VAB812 VJM132 VTI132 WDE132 WNA132 VJX130 VTT275:VTT812 WWW135 KH135 UD135 ADZ135 ANV135 AXR135 BHN135 BRJ135 CBF135 CLB135 CUX135 DET135 DOP135 DYL135 EIH135 ESD135 FBZ135 FLV135 FVR135 GFN135 GPJ135 GZF135 HJB135 HSX135 ICT135 IMP135 IWL135 JGH135 JQD135 JZZ135 KJV135 KTR135 LDN135 LNJ135 LXF135 MHB135 MQX135 NAT135 NKP135 NUL135 OEH135 OOD135 OXZ135 PHV135 PRR135 QBN135 QLJ135 QVF135 RFB135 ROX135 RYT135 SIP135 SSL135 TCH135 TMD135 TVZ135 UFV135 UPR135 UZN135 VJJ135 VTF135 WDB135 WMX135 WWT135 KN135 UJ135 AEF135 AOB135 AXX135 BHT135 BRP135 CBL135 CLH135 CVD135 DEZ135 DOV135 DYR135 EIN135 ESJ135 FCF135 FMB135 FVX135 GFT135 GPP135 GZL135 HJH135 HTD135 ICZ135 IMV135 IWR135 JGN135 JQJ135 KAF135 KKB135 KTX135 LDT135 LNP135 LXL135 MHH135 MRD135 NAZ135 NKV135 NUR135 OEN135 OOJ135 OYF135 PIB135 PRX135 QBT135 QLP135 QVL135 RFH135 RPD135 RYZ135 SIV135 SSR135 TCN135 TMJ135 TWF135 UGB135 UPX135 UZT135 VJP135 VTL135 WDH135 WND135 WWZ135 KK135 UG135 AEC135 ANY135 AXU135 BHQ135 BRM135 CBI135 CLE135 CVA135 DEW135 DOS135 DYO135 EIK135 ESG135 FCC135 FLY135 FVU135 GFQ135 GPM135 GZI135 HJE135 HTA135 ICW135 IMS135 IWO135 JGK135 JQG135 KAC135 KJY135 KTU135 LDQ135 LNM135 LXI135 MHE135 MRA135 NAW135 NKS135 NUO135 OEK135 OOG135 OYC135 PHY135 PRU135 QBQ135 QLM135 QVI135 RFE135 RPA135 RYW135 SIS135 SSO135 TCK135 TMG135 TWC135 UFY135 UPU135 UZQ135 WDP275:WDP812 WNL275:WNL812 VJM135 VTI135 WDE135 WNA135 WXH275:WXH812 KS275:KS812 UO275:UO812 AEK275:AEK812 KH142 UD142 ADZ142 ANV142 AXR142 BHN142 BRJ142 CBF142 CLB142 CUX142 DET142 DOP142 DYL142 EIH142 ESD142 FBZ142 FLV142 FVR142 GFN142 GPJ142 GZF142 HJB142 HSX142 ICT142 IMP142 IWL142 JGH142 JQD142 JZZ142 KJV142 KTR142 LDN142 LNJ142 LXF142 MHB142 MQX142 NAT142 NKP142 NUL142 OEH142 OOD142 OXZ142 PHV142 PRR142 QBN142 QLJ142 QVF142 RFB142 ROX142 RYT142 SIP142 SSL142 TCH142 TMD142 TVZ142 UFV142 UPR142 UZN142 VJJ142 VTF142 WDB142 WMX142 WWT142 KN142 UJ142 AEF142 AOB142 AXX142 BHT142 BRP142 CBL142 CLH142 CVD142 DEZ142 DOV142 DYR142 EIN142 ESJ142 FCF142 FMB142 FVX142 GFT142 GPP142 GZL142 HJH142 HTD142 ICZ142 IMV142 IWR142 JGN142 JQJ142 KAF142 KKB142 KTX142 LDT142 LNP142 LXL142 MHH142 MRD142 NAZ142 NKV142 NUR142 OEN142 OOJ142 OYF142 PIB142 PRX142 QBT142 QLP142 QVL142 RFH142 RPD142 RYZ142 SIV142 SSR142 TCN142 TMJ142 TWF142 UGB142 UPX142 UZT142 VJP142 VTL142 WDH142 WND142 WWZ142 KK142 UG142 AEC142 ANY142 AXU142 BHQ142 BRM142 CBI142 CLE142 CVA142 DEW142 DOS142 DYO142 EIK142 ESG142 FCC142 FLY142 FVU142 GFQ142 GPM142 GZI142 HJE142 HTA142 ICW142 IMS142 IWO142 JGK142 JQG142 KAC142 KJY142 KTU142 LDQ142 LNM142 LXI142 MHE142 MRA142 NAW142 NKS142 NUO142 OEK142 OOG142 OYC142 PHY142 PRU142 QBQ142 QLM142 QVI142 RFE142 RPA142 RYW142 SIS142 SSO142 TCK142 TMG142 TWC142 UFY142 UPU142 UZQ142 AOG275:AOG812 VJM142 VTI142 WDE142 WNA142 WWW142 VJX133 AEB96 KO97 UK97 AEG97 AOC97 AXY97 BHU97 BRQ97 CBM97 CLI97 CVE97 DFA97 DOW97 DYS97 EIO97 ESK97 FCG97 FMC97 FVY97 GFU97 GPQ97 GZM97 HJI97 HTE97 IDA97 IMW97 IWS97 JGO97 JQK97 KAG97 KKC97 KTY97 LDU97 LNQ97 LXM97 MHI97 MRE97 NBA97 NKW97 NUS97 OEO97 OOK97 OYG97 PIC97 PRY97 QBU97 QLQ97 QVM97 RFI97 RPE97 RZA97 SIW97 SSS97 TCO97 TMK97 TWG97 UGC97 UPY97 UZU97 VJQ97 VTM97 WDI97 WNE97 WXA97 KU97 UQ97 AEM97 AOI97 AYE97 BIA97 BRW97 CBS97 CLO97 CVK97 DFG97 DPC97 DYY97 EIU97 ESQ97 FCM97 FMI97 FWE97 GGA97 GPW97 GZS97 HJO97 HTK97 IDG97 INC97 IWY97 JGU97 JQQ97 KAM97 KKI97 KUE97 LEA97 LNW97 LXS97 MHO97 MRK97 NBG97 NLC97 NUY97 OEU97 OOQ97 OYM97 PII97 PSE97 QCA97 QLW97 QVS97 RFO97 RPK97 RZG97 SJC97 SSY97 TCU97 TMQ97 TWM97 UGI97 UQE97 VAA97 VJW97 VTS97 WDO97 WNK97 WXG97 KR97 UN97 AEJ97 AOF97 AYB97 BHX97 BRT97 CBP97 CLL97 CVH97 DFD97 DOZ97 DYV97 EIR97 ESN97 FCJ97 FMF97 FWB97 GFX97 GPT97 GZP97 HJL97 HTH97 IDD97 IMZ97 IWV97 JGR97 JQN97 KAJ97 KKF97 KUB97 LDX97 LNT97 LXP97 MHL97 MRH97 NBD97 NKZ97 NUV97 OER97 OON97 OYJ97 PIF97 PSB97 QBX97 QLT97 QVP97 RFL97 RPH97 RZD97 SIZ97 SSV97 TCR97 TMN97 TWJ97 UGF97 UQB97 UZX97 VJT97 VTP97 WDL97 WNH97 VTZ91 WNG81 WDK81 VTO81 VJS81 UZW81 UQA81 UGE81 TWI81 TMM81 TCQ81 SSU81 SIY81 RZC81 RPG81 RFK81 QVO81 QLS81 QBW81 PSA81 PIE81 OYI81 OOM81 OEQ81 NUU81 NKY81 NBC81 MRG81 MHK81 LXO81 LNS81 LDW81 KUA81 KKE81 KAI81 JQM81 JGQ81 IWU81 IMY81 IDC81 HTG81 HJK81 GZO81 GPS81 GFW81 FWA81 FME81 FCI81 ESM81 EIQ81 DYU81 DOY81 DFC81 CVG81 CLK81 CBO81 BRS81 BHW81 AYA81 AOE81 AEI81 UM81 KQ81 WXF81 WNJ81 WDN81 VTR81 VJV81 UZZ81 UQD81 UGH81 TWL81 TMP81 TCT81 SSX81 SJB81 RZF81 RPJ81 RFN81 QVR81 QLV81 QBZ81 PSD81 PIH81 OYL81 OOP81 OET81 NUX81 NLB81 NBF81 MRJ81 MHN81 LXR81 LNV81 LDZ81 KUD81 KKH81 KAL81 JQP81 JGT81 IWX81 INB81 IDF81 HTJ81 HJN81 GZR81 GPV81 GFZ81 FWD81 FMH81 FCL81 ESP81 EIT81 DYX81 DPB81 DFF81 CVJ81 CLN81 CBR81 BRV81 BHZ81 AYD81 AOH81 AEL81 UP81 KT81 WXI81 WNM81 WDQ81 VTU81 VJY81 VAC81 UQG81 UGK81 TWO81 TMS81 TCW81 STA81 SJE81 RZI81 RPM81 RFQ81 QVU81 QLY81 QCC81 PSG81 PIK81 OYO81 OOS81 OEW81 NVA81 NLE81 NBI81 MRM81 MHQ81 LXU81 LNY81 LEC81 KUG81 KKK81 KAO81 JQS81 JGW81 IXA81 INE81 IDI81 HTM81 HJQ81 GZU81 GPY81 GGC81 FWG81 FMK81 FCO81 ESS81 EIW81 DZA81 DPE81 DFI81 CVM81 CLQ81 CBU81 BRY81 BIC81 AYG81 AOK81 AEO81 US81 KW81 WXC81 AYC275:AYC812 WXD82 KO82 UK82 AEG82 AOC82 AXY82 BHU82 BRQ82 CBM82 CLI82 CVE82 DFA82 DOW82 DYS82 EIO82 ESK82 FCG82 FMC82 FVY82 GFU82 GPQ82 GZM82 HJI82 HTE82 IDA82 IMW82 IWS82 JGO82 JQK82 KAG82 KKC82 KTY82 LDU82 LNQ82 LXM82 MHI82 MRE82 NBA82 NKW82 NUS82 OEO82 OOK82 OYG82 PIC82 PRY82 QBU82 QLQ82 QVM82 RFI82 RPE82 RZA82 SIW82 SSS82 TCO82 TMK82 TWG82 UGC82 UPY82 UZU82 VJQ82 VTM82 WDI82 WNE82 WXA82 KU82 UQ82 AEM82 AOI82 AYE82 BIA82 BRW82 CBS82 CLO82 CVK82 DFG82 DPC82 DYY82 EIU82 ESQ82 FCM82 FMI82 FWE82 GGA82 GPW82 GZS82 HJO82 HTK82 IDG82 INC82 IWY82 JGU82 JQQ82 KAM82 KKI82 KUE82 LEA82 LNW82 LXS82 MHO82 MRK82 NBG82 NLC82 NUY82 OEU82 OOQ82 OYM82 PII82 PSE82 QCA82 QLW82 QVS82 RFO82 RPK82 RZG82 SJC82 SSY82 TCU82 TMQ82 TWM82 UGI82 UQE82 VAA82 VJW82 VTS82 WDO82 WNK82 WXG82 KR82 UN82 AEJ82 AOF82 AYB82 BHX82 BRT82 CBP82 CLL82 CVH82 DFD82 DOZ82 DYV82 EIR82 ESN82 FCJ82 FMF82 FWB82 GFX82 GPT82 GZP82 HJL82 HTH82 IDD82 IMZ82 IWV82 JGR82 JQN82 KAJ82 KKF82 KUB82 LDX82 LNT82 LXP82 MHL82 MRH82 NBD82 NKZ82 NUV82 OER82 OON82 OYJ82 PIF82 PSB82 QBX82 QLT82 QVP82 RFL82 RPH82 RZD82 SIZ82 SSV82 TCR82 TMN82 TWJ82 UGF82 UQB82 UZX82 VJT82 VTP82 WDL82 WNG83 WDK83 VTO83 VJS83 UZW83 UQA83 UGE83 TWI83 TMM83 TCQ83 SSU83 SIY83 RZC83 RPG83 RFK83 QVO83 QLS83 QBW83 PSA83 PIE83 OYI83 OOM83 OEQ83 NUU83 NKY83 NBC83 MRG83 MHK83 LXO83 LNS83 LDW83 KUA83 KKE83 KAI83 JQM83 JGQ83 IWU83 IMY83 IDC83 HTG83 HJK83 GZO83 GPS83 GFW83 FWA83 FME83 FCI83 ESM83 EIQ83 DYU83 DOY83 DFC83 CVG83 CLK83 CBO83 BRS83 BHW83 AYA83 AOE83 AEI83 UM83 KQ83 WXF83 WNJ83 WDN83 VTR83 VJV83 UZZ83 UQD83 UGH83 TWL83 TMP83 TCT83 SSX83 SJB83 RZF83 RPJ83 RFN83 QVR83 QLV83 QBZ83 PSD83 PIH83 OYL83 OOP83 OET83 NUX83 NLB83 NBF83 MRJ83 MHN83 LXR83 LNV83 LDZ83 KUD83 KKH83 KAL83 JQP83 JGT83 IWX83 INB83 IDF83 HTJ83 HJN83 GZR83 GPV83 GFZ83 FWD83 FMH83 FCL83 ESP83 EIT83 DYX83 DPB83 DFF83 CVJ83 CLN83 CBR83 BRV83 BHZ83 AYD83 AOH83 AEL83 UP83 KT83 WXI83 WNM83 WDQ83 VTU83 VJY83 VAC83 UQG83 UGK83 TWO83 TMS83 TCW83 STA83 SJE83 RZI83 RPM83 RFQ83 QVU83 QLY83 QCC83 PSG83 PIK83 OYO83 OOS83 OEW83 NVA83 NLE83 NBI83 MRM83 MHQ83 LXU83 LNY83 LEC83 KUG83 KKK83 KAO83 JQS83 JGW83 IXA83 INE83 IDI83 HTM83 HJQ83 GZU83 GPY83 GGC83 FWG83 FMK83 FCO83 ESS83 EIW83 DZA83 DPE83 DFI83 CVM83 CLQ83 CBU83 BRY83 BIC83 AYG83 AOK83 AEO83 US83 KW83 WXC83 WNH84 WXD84 KO84 UK84 AEG84 AOC84 AXY84 BHU84 BRQ84 CBM84 CLI84 CVE84 DFA84 DOW84 DYS84 EIO84 ESK84 FCG84 FMC84 FVY84 GFU84 GPQ84 GZM84 HJI84 HTE84 IDA84 IMW84 IWS84 JGO84 JQK84 KAG84 KKC84 KTY84 LDU84 LNQ84 LXM84 MHI84 MRE84 NBA84 NKW84 NUS84 OEO84 OOK84 OYG84 PIC84 PRY84 QBU84 QLQ84 QVM84 RFI84 RPE84 RZA84 SIW84 SSS84 TCO84 TMK84 TWG84 UGC84 UPY84 UZU84 VJQ84 VTM84 WDI84 WNE84 WXA84 KU84 UQ84 AEM84 AOI84 AYE84 BIA84 BRW84 CBS84 CLO84 CVK84 DFG84 DPC84 DYY84 EIU84 ESQ84 FCM84 FMI84 FWE84 GGA84 GPW84 GZS84 HJO84 HTK84 IDG84 INC84 IWY84 JGU84 JQQ84 KAM84 KKI84 KUE84 LEA84 LNW84 LXS84 MHO84 MRK84 NBG84 NLC84 NUY84 OEU84 OOQ84 OYM84 PII84 PSE84 QCA84 QLW84 QVS84 RFO84 RPK84 RZG84 SJC84 SSY84 TCU84 TMQ84 TWM84 UGI84 UQE84 VAA84 VJW84 VTS84 WDO84 WNK84 WXG84 KR84 UN84 AEJ84 AOF84 AYB84 BHX84 BRT84 CBP84 CLL84 CVH84 DFD84 DOZ84 DYV84 EIR84 ESN84 FCJ84 FMF84 FWB84 GFX84 GPT84 GZP84 HJL84 HTH84 IDD84 IMZ84 IWV84 JGR84 JQN84 KAJ84 KKF84 KUB84 LDX84 LNT84 LXP84 MHL84 MRH84 NBD84 NKZ84 NUV84 OER84 OON84 OYJ84 PIF84 PSB84 QBX84 QLT84 QVP84 RFL84 RPH84 RZD84 SIZ84 SSV84 TCR84 TMN84 TWJ84 UGF84 UQB84 UZX84 VJT84 VTP84 WDL84 WXC85 WNG85 WDK85 VTO85 VJS85 UZW85 UQA85 UGE85 TWI85 TMM85 TCQ85 SSU85 SIY85 RZC85 RPG85 RFK85 QVO85 QLS85 QBW85 PSA85 PIE85 OYI85 OOM85 OEQ85 NUU85 NKY85 NBC85 MRG85 MHK85 LXO85 LNS85 LDW85 KUA85 KKE85 KAI85 JQM85 JGQ85 IWU85 IMY85 IDC85 HTG85 HJK85 GZO85 GPS85 GFW85 FWA85 FME85 FCI85 ESM85 EIQ85 DYU85 DOY85 DFC85 CVG85 CLK85 CBO85 BRS85 BHW85 AYA85 AOE85 AEI85 UM85 KQ85 WXF85 WNJ85 WDN85 VTR85 VJV85 UZZ85 UQD85 UGH85 TWL85 TMP85 TCT85 SSX85 SJB85 RZF85 RPJ85 RFN85 QVR85 QLV85 QBZ85 PSD85 PIH85 OYL85 OOP85 OET85 NUX85 NLB85 NBF85 MRJ85 MHN85 LXR85 LNV85 LDZ85 KUD85 KKH85 KAL85 JQP85 JGT85 IWX85 INB85 IDF85 HTJ85 HJN85 GZR85 GPV85 GFZ85 FWD85 FMH85 FCL85 ESP85 EIT85 DYX85 DPB85 DFF85 CVJ85 CLN85 CBR85 BRV85 BHZ85 AYD85 AOH85 AEL85 UP85 KT85 WXI85 WNM85 WDQ85 VTU85 VJY85 VAC85 UQG85 UGK85 TWO85 TMS85 TCW85 STA85 SJE85 RZI85 RPM85 RFQ85 QVU85 QLY85 QCC85 PSG85 PIK85 OYO85 OOS85 OEW85 NVA85 NLE85 NBI85 MRM85 MHQ85 LXU85 LNY85 LEC85 KUG85 KKK85 KAO85 JQS85 JGW85 IXA85 INE85 IDI85 HTM85 HJQ85 GZU85 GPY85 GGC85 FWG85 FMK85 FCO85 ESS85 EIW85 DZA85 DPE85 DFI85 CVM85 CLQ85 CBU85 BRY85 BIC85 AYG85 AOK85 AEO85 US85 KW85 WNH86 WXD86 KO86 UK86 AEG86 AOC86 AXY86 BHU86 BRQ86 CBM86 CLI86 CVE86 DFA86 DOW86 DYS86 EIO86 ESK86 FCG86 FMC86 FVY86 GFU86 GPQ86 GZM86 HJI86 HTE86 IDA86 IMW86 IWS86 JGO86 JQK86 KAG86 KKC86 KTY86 LDU86 LNQ86 LXM86 MHI86 MRE86 NBA86 NKW86 NUS86 OEO86 OOK86 OYG86 PIC86 PRY86 QBU86 QLQ86 QVM86 RFI86 RPE86 RZA86 SIW86 SSS86 TCO86 TMK86 TWG86 UGC86 UPY86 UZU86 VJQ86 VTM86 WDI86 WNE86 WXA86 KU86 UQ86 AEM86 AOI86 AYE86 BIA86 BRW86 CBS86 CLO86 CVK86 DFG86 DPC86 DYY86 EIU86 ESQ86 FCM86 FMI86 FWE86 GGA86 GPW86 GZS86 HJO86 HTK86 IDG86 INC86 IWY86 JGU86 JQQ86 KAM86 KKI86 KUE86 LEA86 LNW86 LXS86 MHO86 MRK86 NBG86 NLC86 NUY86 OEU86 OOQ86 OYM86 PII86 PSE86 QCA86 QLW86 QVS86 RFO86 RPK86 RZG86 SJC86 SSY86 TCU86 TMQ86 TWM86 UGI86 UQE86 VAA86 VJW86 VTS86 WDO86 WNK86 WXG86 KR86 UN86 AEJ86 AOF86 AYB86 BHX86 BRT86 CBP86 CLL86 CVH86 DFD86 DOZ86 DYV86 EIR86 ESN86 FCJ86 FMF86 FWB86 GFX86 GPT86 GZP86 HJL86 HTH86 IDD86 IMZ86 IWV86 JGR86 JQN86 KAJ86 KKF86 KUB86 LDX86 LNT86 LXP86 MHL86 MRH86 NBD86 NKZ86 NUV86 OER86 OON86 OYJ86 PIF86 PSB86 QBX86 QLT86 QVP86 RFL86 RPH86 RZD86 SIZ86 SSV86 TCR86 TMN86 TWJ86 UGF86 UQB86 UZX86 VJT86 VTP86 WDL86 KW87 WXC87 WNG87 WDK87 VTO87 VJS87 UZW87 UQA87 UGE87 TWI87 TMM87 TCQ87 SSU87 SIY87 RZC87 RPG87 RFK87 QVO87 QLS87 QBW87 PSA87 PIE87 OYI87 OOM87 OEQ87 NUU87 NKY87 NBC87 MRG87 MHK87 LXO87 LNS87 LDW87 KUA87 KKE87 KAI87 JQM87 JGQ87 IWU87 IMY87 IDC87 HTG87 HJK87 GZO87 GPS87 GFW87 FWA87 FME87 FCI87 ESM87 EIQ87 DYU87 DOY87 DFC87 CVG87 CLK87 CBO87 BRS87 BHW87 AYA87 AOE87 AEI87 UM87 KQ87 WXF87 WNJ87 WDN87 VTR87 VJV87 UZZ87 UQD87 UGH87 TWL87 TMP87 TCT87 SSX87 SJB87 RZF87 RPJ87 RFN87 QVR87 QLV87 QBZ87 PSD87 PIH87 OYL87 OOP87 OET87 NUX87 NLB87 NBF87 MRJ87 MHN87 LXR87 LNV87 LDZ87 KUD87 KKH87 KAL87 JQP87 JGT87 IWX87 INB87 IDF87 HTJ87 HJN87 GZR87 GPV87 GFZ87 FWD87 FMH87 FCL87 ESP87 EIT87 DYX87 DPB87 DFF87 CVJ87 CLN87 CBR87 BRV87 BHZ87 AYD87 AOH87 AEL87 UP87 KT87 WXI87 WNM87 WDQ87 VTU87 VJY87 VAC87 UQG87 UGK87 TWO87 TMS87 TCW87 STA87 SJE87 RZI87 RPM87 RFQ87 QVU87 QLY87 QCC87 PSG87 PIK87 OYO87 OOS87 OEW87 NVA87 NLE87 NBI87 MRM87 MHQ87 LXU87 LNY87 LEC87 KUG87 KKK87 KAO87 JQS87 JGW87 IXA87 INE87 IDI87 HTM87 HJQ87 GZU87 GPY87 GGC87 FWG87 FMK87 FCO87 ESS87 EIW87 DZA87 DPE87 DFI87 CVM87 CLQ87 CBU87 BRY87 BIC87 AYG87 AOK87 AEO87 US87 US89 WXD88 KO88 UK88 AEG88 AOC88 AXY88 BHU88 BRQ88 CBM88 CLI88 CVE88 DFA88 DOW88 DYS88 EIO88 ESK88 FCG88 FMC88 FVY88 GFU88 GPQ88 GZM88 HJI88 HTE88 IDA88 IMW88 IWS88 JGO88 JQK88 KAG88 KKC88 KTY88 LDU88 LNQ88 LXM88 MHI88 MRE88 NBA88 NKW88 NUS88 OEO88 OOK88 OYG88 PIC88 PRY88 QBU88 QLQ88 QVM88 RFI88 RPE88 RZA88 SIW88 SSS88 TCO88 TMK88 TWG88 UGC88 UPY88 UZU88 VJQ88 VTM88 WDI88 WNE88 WXA88 KU88 UQ88 AEM88 AOI88 AYE88 BIA88 BRW88 CBS88 CLO88 CVK88 DFG88 DPC88 DYY88 EIU88 ESQ88 FCM88 FMI88 FWE88 GGA88 GPW88 GZS88 HJO88 HTK88 IDG88 INC88 IWY88 JGU88 JQQ88 KAM88 KKI88 KUE88 LEA88 LNW88 LXS88 MHO88 MRK88 NBG88 NLC88 NUY88 OEU88 OOQ88 OYM88 PII88 PSE88 QCA88 QLW88 QVS88 RFO88 RPK88 RZG88 SJC88 SSY88 TCU88 TMQ88 TWM88 UGI88 UQE88 VAA88 VJW88 VTS88 WDO88 WNK88 WXG88 KR88 UN88 AEJ88 AOF88 AYB88 BHX88 BRT88 CBP88 CLL88 CVH88 DFD88 DOZ88 DYV88 EIR88 ESN88 FCJ88 FMF88 FWB88 GFX88 GPT88 GZP88 HJL88 HTH88 IDD88 IMZ88 IWV88 JGR88 JQN88 KAJ88 KKF88 KUB88 LDX88 LNT88 LXP88 MHL88 MRH88 NBD88 NKZ88 NUV88 OER88 OON88 OYJ88 PIF88 PSB88 QBX88 QLT88 QVP88 RFL88 RPH88 RZD88 SIZ88 SSV88 TCR88 TMN88 TWJ88 UGF88 UQB88 UZX88 VJT88 VTP88 WDL88 BHY275:BHY812 BRU275:BRU812 BC79:BC86 BH79:BH82 BJ83:BJ86 BE89:BE90 J89:J90 BH89:BH90 BI87:BI88 AOB201:AOB202 BB89:BC90 BF87:BF88 J79:J86 WWW129 VAB130 UQF130 UGJ130 TWN130 TMR130 TCV130 SSZ130 SJD130 RZH130 RPL130 RFP130 QVT130 QLX130 QCB130 PSF130 PIJ130 OYN130 OOR130 OEV130 NUZ130 NLD130 NBH130 MRL130 MHP130 LXT130 LNX130 LEB130 KUF130 KKJ130 KAN130 JQR130 JGV130 IWZ130 IND130 IDH130 HTL130 HJP130 GZT130 GPX130 GGB130 FWF130 FMJ130 FCN130 ESR130 EIV130 DYZ130 DPD130 DFH130 CVL130 CLP130 CBT130 BRX130 BIB130 AYF130 AOJ130 AEN130 UR130 KV130 WXK130 WNO130 WDS130 VTW130 VKA130 VAE130 UQI130 UGM130 TWQ130 TMU130 TCY130 STC130 SJG130 RZK130 RPO130 RFS130 QVW130 QMA130 QCE130 PSI130 PIM130 OYQ130 OOU130 OEY130 NVC130 NLG130 NBK130 MRO130 MHS130 LXW130 LOA130 LEE130 KUI130 KKM130 KAQ130 JQU130 JGY130 IXC130 ING130 IDK130 HTO130 HJS130 GZW130 GQA130 GGE130 FWI130 FMM130 FCQ130 ESU130 EIY130 DZC130 DPG130 DFK130 CVO130 CLS130 CBW130 BSA130 BIE130 AYI130 AOM130 AEQ130 UU130 KY130 WXE130 WNI130 WDM130 VTQ130 VJU130 UZY130 UQC130 UGG130 TWK130 TMO130 TCS130 SSW130 SJA130 RZE130 RPI130 RFM130 QVQ130 QLU130 QBY130 PSC130 PIG130 OYK130 OOO130 OES130 NUW130 NLA130 NBE130 MRI130 MHM130 LXQ130 LNU130 LDY130 KUC130 KKG130 KAK130 JQO130 JGS130 IWW130 INA130 IDE130 HTI130 HJM130 GZQ130 GPU130 GFY130 FWC130 FMG130 FCK130 ESO130 EIS130 DYW130 DPA130 DFE130 CVI130 CLM130 CBQ130 BRU130 BHY130 AYC130 AOG130 AEK130 UO130 KS130 WXH130 WNL130 WDP130 VTT130 WWW132 VAB133 UQF133 UGJ133 TWN133 TMR133 TCV133 SSZ133 SJD133 RZH133 RPL133 RFP133 QVT133 QLX133 QCB133 PSF133 PIJ133 OYN133 OOR133 OEV133 NUZ133 NLD133 NBH133 MRL133 MHP133 LXT133 LNX133 LEB133 KUF133 KKJ133 KAN133 JQR133 JGV133 IWZ133 IND133 IDH133 HTL133 HJP133 GZT133 GPX133 GGB133 FWF133 FMJ133 FCN133 ESR133 EIV133 DYZ133 DPD133 DFH133 CVL133 CLP133 CBT133 BRX133 BIB133 AYF133 AOJ133 AEN133 UR133 KV133 WXK133 WNO133 WDS133 VTW133 VKA133 VAE133 UQI133 UGM133 TWQ133 TMU133 TCY133 STC133 SJG133 RZK133 RPO133 RFS133 QVW133 QMA133 QCE133 PSI133 PIM133 OYQ133 OOU133 OEY133 NVC133 NLG133 NBK133 MRO133 MHS133 LXW133 LOA133 LEE133 KUI133 KKM133 KAQ133 JQU133 JGY133 IXC133 ING133 IDK133 HTO133 HJS133 GZW133 GQA133 GGE133 FWI133 FMM133 FCQ133 ESU133 EIY133 DZC133 DPG133 DFK133 CVO133 CLS133 CBW133 BSA133 BIE133 AYI133 AOM133 AEQ133 UU133 KY133 WXE133 WNI133 WDM133 VTQ133 VJU133 UZY133 UQC133 UGG133 TWK133 TMO133 TCS133 SSW133 SJA133 RZE133 RPI133 RFM133 QVQ133 QLU133 QBY133 PSC133 PIG133 OYK133 OOO133 OES133 NUW133 NLA133 NBE133 MRI133 MHM133 LXQ133 LNU133 LDY133 KUC133 KKG133 KAK133 JQO133 JGS133 IWW133 INA133 IDE133 HTI133 HJM133 GZQ133 GPU133 GFY133 FWC133 FMG133 FCK133 ESO133 EIS133 DYW133 DPA133 DFE133 CVI133 CLM133 CBQ133 BRU133 BHY133 AYC133 AOG133 AEK133 UO133 KS133 WXH133 WNL133 WDP133 VTT133 AEM90 WDV91 WNR91 WXN91 KY91 UU91 AEQ91 AOM91 AYI91 BIE91 BSA91 CBW91 CLS91 CVO91 DFK91 DPG91 DZC91 EIY91 ESU91 FCQ91 FMM91 FWI91 GGE91 GQA91 GZW91 HJS91 HTO91 IDK91 ING91 IXC91 JGY91 JQU91 KAQ91 KKM91 KUI91 LEE91 LOA91 LXW91 MHS91 MRO91 NBK91 NLG91 NVC91 OEY91 OOU91 OYQ91 PIM91 PSI91 QCE91 QMA91 QVW91 RFS91 RPO91 RZK91 SJG91 STC91 TCY91 TMU91 TWQ91 UGM91 UQI91 VAE91 VKA91 VTW91 WDS91 WNO91 WXK91 LB91 UX91 AET91 AOP91 AYL91 BIH91 BSD91 CBZ91 CLV91 CVR91 DFN91 DPJ91 DZF91 EJB91 ESX91 FCT91 FMP91 FWL91 GGH91 GQD91 GZZ91 HJV91 HTR91 IDN91 INJ91 IXF91 JHB91 JQX91 KAT91 KKP91 KUL91 LEH91 LOD91 LXZ91 MHV91 MRR91 NBN91 NLJ91 NVF91 OFB91 OOX91 OYT91 PIP91 PSL91 QCH91 QMD91 QVZ91 RFV91 RPR91 RZN91 SJJ91 STF91 TDB91 TMX91 TWT91 UGP91 UQL91 VAH91 VKD91 KH94:KH95 UD94:UD95 ADZ94:ADZ95 ANV94:ANV95 AXR94:AXR95 BHN94:BHN95 BRJ94:BRJ95 CBF94:CBF95 CLB94:CLB95 CUX94:CUX95 DET94:DET95 DOP94:DOP95 DYL94:DYL95 EIH94:EIH95 ESD94:ESD95 FBZ94:FBZ95 FLV94:FLV95 FVR94:FVR95 GFN94:GFN95 GPJ94:GPJ95 GZF94:GZF95 HJB94:HJB95 HSX94:HSX95 ICT94:ICT95 IMP94:IMP95 IWL94:IWL95 JGH94:JGH95 JQD94:JQD95 JZZ94:JZZ95 KJV94:KJV95 KTR94:KTR95 LDN94:LDN95 LNJ94:LNJ95 LXF94:LXF95 MHB94:MHB95 MQX94:MQX95 NAT94:NAT95 NKP94:NKP95 NUL94:NUL95 OEH94:OEH95 OOD94:OOD95 OXZ94:OXZ95 PHV94:PHV95 PRR94:PRR95 QBN94:QBN95 QLJ94:QLJ95 QVF94:QVF95 RFB94:RFB95 ROX94:ROX95 RYT94:RYT95 SIP94:SIP95 SSL94:SSL95 TCH94:TCH95 TMD94:TMD95 TVZ94:TVZ95 UFV94:UFV95 UPR94:UPR95 UZN94:UZN95 VJJ94:VJJ95 VTF94:VTF95 WDB94:WDB95 WMX94:WMX95 WWT94:WWT95 KN94:KN95 UJ94:UJ95 AEF94:AEF95 AOB94:AOB95 AXX94:AXX95 BHT94:BHT95 BRP94:BRP95 CBL94:CBL95 CLH94:CLH95 CVD94:CVD95 DEZ94:DEZ95 DOV94:DOV95 DYR94:DYR95 EIN94:EIN95 ESJ94:ESJ95 FCF94:FCF95 FMB94:FMB95 FVX94:FVX95 GFT94:GFT95 GPP94:GPP95 GZL94:GZL95 HJH94:HJH95 HTD94:HTD95 ICZ94:ICZ95 IMV94:IMV95 IWR94:IWR95 JGN94:JGN95 JQJ94:JQJ95 KAF94:KAF95 KKB94:KKB95 KTX94:KTX95 LDT94:LDT95 LNP94:LNP95 LXL94:LXL95 MHH94:MHH95 MRD94:MRD95 NAZ94:NAZ95 NKV94:NKV95 NUR94:NUR95 OEN94:OEN95 OOJ94:OOJ95 OYF94:OYF95 PIB94:PIB95 PRX94:PRX95 QBT94:QBT95 QLP94:QLP95 QVL94:QVL95 RFH94:RFH95 RPD94:RPD95 RYZ94:RYZ95 SIV94:SIV95 SSR94:SSR95 TCN94:TCN95 TMJ94:TMJ95 TWF94:TWF95 UGB94:UGB95 UPX94:UPX95 UZT94:UZT95 VJP94:VJP95 VTL94:VTL95 WDH94:WDH95 WND94:WND95 WWZ94:WWZ95 KK94:KK95 UG94:UG95 AEC94:AEC95 ANY94:ANY95 AXU94:AXU95 BHQ94:BHQ95 BRM94:BRM95 CBI94:CBI95 CLE94:CLE95 CVA94:CVA95 DEW94:DEW95 DOS94:DOS95 DYO94:DYO95 EIK94:EIK95 ESG94:ESG95 FCC94:FCC95 FLY94:FLY95 FVU94:FVU95 GFQ94:GFQ95 GPM94:GPM95 GZI94:GZI95 HJE94:HJE95 HTA94:HTA95 ICW94:ICW95 IMS94:IMS95 IWO94:IWO95 JGK94:JGK95 JQG94:JQG95 KAC94:KAC95 KJY94:KJY95 KTU94:KTU95 LDQ94:LDQ95 LNM94:LNM95 LXI94:LXI95 MHE94:MHE95 MRA94:MRA95 NAW94:NAW95 NKS94:NKS95 NUO94:NUO95 OEK94:OEK95 OOG94:OOG95 OYC94:OYC95 PHY94:PHY95 PRU94:PRU95 QBQ94:QBQ95 QLM94:QLM95 QVI94:QVI95 RFE94:RFE95 RPA94:RPA95 RYW94:RYW95 SIS94:SIS95 SSO94:SSO95 TCK94:TCK95 TMG94:TMG95 TWC94:TWC95 UFY94:UFY95 UPU94:UPU95 UZQ94:UZQ95 VJM94:VJM95 VTI94:VTI95 WDE94:WDE95 WNA94:WNA95 CBQ275:CBQ812 C47 CLM275:CLM812 CVI275:CVI812 DFE275:DFE812 DPA275:DPA812 DYW275:DYW812 EIS275:EIS812 ESO275:ESO812 FCK275:FCK812 FMG275:FMG812 FWC275:FWC812 GFY275:GFY812 GPU275:GPU812 GZQ275:GZQ812 HJM275:HJM812 HTI275:HTI812 IDE275:IDE812 INA275:INA812 IWW275:IWW812 JGS275:JGS812 JQO275:JQO812 KAK275:KAK812 KKG275:KKG812 KUC275:KUC812 LDY275:LDY812 LNU275:LNU812 LXQ275:LXQ812 MHM275:MHM812 MRI275:MRI812 NBE275:NBE812 NLA275:NLA812 NUW275:NUW812 OES275:OES812 OOO275:OOO812 OYK275:OYK812 PIG275:PIG812 PSC275:PSC812 QBY275:QBY812 QLU275:QLU812 QVQ275:QVQ812 RFM275:RFM812 RPI275:RPI812 RZE275:RZE812 SJA275:SJA812 SSW275:SSW812 TCS275:TCS812 TMO275:TMO812 TWK275:TWK812 UGG275:UGG812 UQC275:UQC812 UZY275:UZY812 VJU275:VJU812 VTQ275:VTQ812 WDM275:WDM812 WNI275:WNI812 WXE275:WXE812 KY275:KY814 UU275:UU814 AEQ275:AEQ814 AOM275:AOM814 AYI275:AYI814 BIE275:BIE814 BSA275:BSA814 CBW275:CBW814 CLS275:CLS814 CVO275:CVO814 DFK275:DFK814 DPG275:DPG814 DZC275:DZC814 EIY275:EIY814 ESU275:ESU814 FCQ275:FCQ814 FMM275:FMM814 FWI275:FWI814 GGE275:GGE814 GQA275:GQA814 GZW275:GZW814 HJS275:HJS814 HTO275:HTO814 IDK275:IDK814 ING275:ING814 IXC275:IXC814 JGY275:JGY814 JQU275:JQU814 KAQ275:KAQ814 KKM275:KKM814 KUI275:KUI814 LEE275:LEE814 LOA275:LOA814 LXW275:LXW814 MHS275:MHS814 MRO275:MRO814 NBK275:NBK814 NLG275:NLG814 NVC275:NVC814 OEY275:OEY814 OOU275:OOU814 OYQ275:OYQ814 PIM275:PIM814 PSI275:PSI814 QCE275:QCE814 QMA275:QMA814 QVW275:QVW814 RFS275:RFS814 RPO275:RPO814 RZK275:RZK814 SJG275:SJG814 STC275:STC814 TCY275:TCY814 TMU275:TMU814 TWQ275:TWQ814 UGM275:UGM814 UQI275:UQI814 VAE275:VAE814 VKA275:VKA814 VTW275:VTW814 WDS275:WDS814 WNO275:WNO814 WXK275:WXK814 KV275:KV812 UR275:UR812 AEN275:AEN812 AOJ275:AOJ812 AYF275:AYF812 BIB275:BIB812 BRX275:BRX812 CBT275:CBT812 CLP275:CLP812 CVL275:CVL812 DFH275:DFH812 DPD275:DPD812 DYZ275:DYZ812 EIV275:EIV812 ESR275:ESR812 FCN275:FCN812 FMJ275:FMJ812 FWF275:FWF812 GGB275:GGB812 GPX275:GPX812 GZT275:GZT812 HJP275:HJP812 HTL275:HTL812 IDH275:IDH812 IND275:IND812 IWZ275:IWZ812 JGV275:JGV812 JQR275:JQR812 KAN275:KAN812 KKJ275:KKJ812 KUF275:KUF812 LEB275:LEB812 TMR275:TMR812 TWN275:TWN812 LNX275:LNX812 VJX275:VJX812 UGJ275:UGJ812 BH143 BI142 BF142 BJ144 BE143 BF145 BI145 BF207 BG98:BG99 BE190 BF192:BF194 BI207 LXT275:LXT812 KT273:KT274 BF201:BF202 BF127:BF129 BE79:BE82 BHX24 BJ191 UP273:UP274 AXX201:AXX202 BE195 BC195 BH195 J195 AEL273:AEL274 AOH273:AOH274 AYD273:AYD274 BHZ273:BHZ274 BRV273:BRV274 CBR273:CBR274 CLN273:CLN274 CVJ273:CVJ274 DFF273:DFF274 DPB273:DPB274 DYX273:DYX274 EIT273:EIT274 ESP273:ESP274 FCL273:FCL274 FMH273:FMH274 FWD273:FWD274 GFZ273:GFZ274 GPV273:GPV274 GZR273:GZR274 HJN273:HJN274 HTJ273:HTJ274 IDF273:IDF274 INB273:INB274 IWX273:IWX274 JGT273:JGT274 JQP273:JQP274 KAL273:KAL274 KKH273:KKH274 KUD273:KUD274 LDZ273:LDZ274 LNV273:LNV274 LXR273:LXR274 MHN273:MHN274 MRJ273:MRJ274 NBF273:NBF274 NLB273:NLB274 NUX273:NUX274 OET273:OET274 OOP273:OOP274 OYL273:OYL274 PIH273:PIH274 PSD273:PSD274 QBZ273:QBZ274 QLV273:QLV274 QVR273:QVR274 RFN273:RFN274 RPJ273:RPJ274 RZF273:RZF274 SJB273:SJB274 SSX273:SSX274 TCT273:TCT274 TMP273:TMP274 TWL273:TWL274 UGH273:UGH274 UQD273:UQD274 UZZ273:UZZ274 VJV273:VJV274 VTR273:VTR274 WDN273:WDN274 WNJ273:WNJ274 WXF273:WXF274 AEI273:AEI274 UM273:UM274 KQ273:KQ274 AOE273:AOE274 AYA273:AYA274 BHW273:BHW274 BRS273:BRS274 CBO273:CBO274 CLK273:CLK274 CVG273:CVG274 DFC273:DFC274 DOY273:DOY274 DYU273:DYU274 EIQ273:EIQ274 ESM273:ESM274 FCI273:FCI274 FME273:FME274 FWA273:FWA274 GFW273:GFW274 GPS273:GPS274 GZO273:GZO274 HJK273:HJK274 HTG273:HTG274 IDC273:IDC274 IMY273:IMY274 IWU273:IWU274 JGQ273:JGQ274 JQM273:JQM274 KAI273:KAI274 KKE273:KKE274 KUA273:KUA274 LDW273:LDW274 LNS273:LNS274 LXO273:LXO274 MHK273:MHK274 MRG273:MRG274 NBC273:NBC274 NKY273:NKY274 NUU273:NUU274 OEQ273:OEQ274 OOM273:OOM274 OYI273:OYI274 PIE273:PIE274 PSA273:PSA274 QBW273:QBW274 QLS273:QLS274 QVO273:QVO274 RFK273:RFK274 RPG273:RPG274 RZC273:RZC274 SIY273:SIY274 SSU273:SSU274 TCQ273:TCQ274 TMM273:TMM274 TWI273:TWI274 UGE273:UGE274 UQA273:UQA274 UZW273:UZW274 VJS273:VJS274 VTO273:VTO274 WDK273:WDK274 WNG273:WNG274 WXC273:WXC274 MHP275:MHP812 BHT201:BHT202 BRP201:BRP202 CBL201:CBL202 CLH201:CLH202 CVD201:CVD202 DEZ201:DEZ202 DOV201:DOV202 DYR201:DYR202 EIN201:EIN202 ESJ201:ESJ202 FCF201:FCF202 FMB201:FMB202 FVX201:FVX202 GFT201:GFT202 GPP201:GPP202 GZL201:GZL202 HJH201:HJH202 HTD201:HTD202 ICZ201:ICZ202 IMV201:IMV202 IWR201:IWR202 JGN201:JGN202 JQJ201:JQJ202 KAF201:KAF202 KKB201:KKB202 KTX201:KTX202 LDT201:LDT202 LNP201:LNP202 LXL201:LXL202 MHH201:MHH202 MRD201:MRD202 NAZ201:NAZ202 NKV201:NKV202 NUR201:NUR202 OEN201:OEN202 OOJ201:OOJ202 OYF201:OYF202 PIB201:PIB202 PRX201:PRX202 QBT201:QBT202 QLP201:QLP202 QVL201:QVL202 RFH201:RFH202 RPD201:RPD202 RYZ201:RYZ202 SIV201:SIV202 SSR201:SSR202 TCN201:TCN202 TMJ201:TMJ202 TWF201:TWF202 UGB201:UGB202 UPX201:UPX202 UZT201:UZT202 VJP201:VJP202 VTL201:VTL202 WDH201:WDH202 WND201:WND202 WWZ201:WWZ202 KN201:KN202 UJ201:UJ202 WXC201:WXC202 WXD97 MRL275:MRL812 NBH275:NBH812 BJ273:BJ814 BI127:BI137 BH22:BH23 KH138:KH139 UD138:UD139 ADZ138:ADZ139 ANV138:ANV139 AXR138:AXR139 BHN138:BHN139 BRJ138:BRJ139 CBF138:CBF139 CLB138:CLB139 CUX138:CUX139 DET138:DET139 DOP138:DOP139 DYL138:DYL139 EIH138:EIH139 ESD138:ESD139 FBZ138:FBZ139 FLV138:FLV139 FVR138:FVR139 GFN138:GFN139 GPJ138:GPJ139 GZF138:GZF139 HJB138:HJB139 HSX138:HSX139 ICT138:ICT139 IMP138:IMP139 IWL138:IWL139 JGH138:JGH139 JQD138:JQD139 JZZ138:JZZ139 KJV138:KJV139 KTR138:KTR139 LDN138:LDN139 LNJ138:LNJ139 LXF138:LXF139 MHB138:MHB139 MQX138:MQX139 NAT138:NAT139 NKP138:NKP139 NUL138:NUL139 OEH138:OEH139 OOD138:OOD139 OXZ138:OXZ139 PHV138:PHV139 PRR138:PRR139 QBN138:QBN139 QLJ138:QLJ139 QVF138:QVF139 RFB138:RFB139 ROX138:ROX139 RYT138:RYT139 SIP138:SIP139 SSL138:SSL139 TCH138:TCH139 TMD138:TMD139 TVZ138:TVZ139 UFV138:UFV139 UPR138:UPR139 UZN138:UZN139 VJJ138:VJJ139 VTF138:VTF139 WDB138:WDB139 WMX138:WMX139 WWT138:WWT139 KN138 UJ138 AEF138 AOB138 AXX138 BHT138 BRP138 CBL138 CLH138 CVD138 DEZ138 DOV138 DYR138 EIN138 ESJ138 FCF138 FMB138 FVX138 GFT138 GPP138 GZL138 HJH138 HTD138 ICZ138 IMV138 IWR138 JGN138 JQJ138 KAF138 KKB138 KTX138 LDT138 LNP138 LXL138 MHH138 MRD138 NAZ138 NKV138 NUR138 OEN138 OOJ138 OYF138 PIB138 PRX138 QBT138 QLP138 QVL138 RFH138 RPD138 RYZ138 SIV138 SSR138 TCN138 TMJ138 TWF138 UGB138 UPX138 UZT138 VJP138 VTL138 WDH138 WND138 WWZ138 KK138:KK139 UG138:UG139 AEC138:AEC139 ANY138:ANY139 AXU138:AXU139 BHQ138:BHQ139 BRM138:BRM139 CBI138:CBI139 CLE138:CLE139 CVA138:CVA139 DEW138:DEW139 DOS138:DOS139 DYO138:DYO139 EIK138:EIK139 ESG138:ESG139 FCC138:FCC139 FLY138:FLY139 FVU138:FVU139 GFQ138:GFQ139 GPM138:GPM139 GZI138:GZI139 HJE138:HJE139 HTA138:HTA139 ICW138:ICW139 IMS138:IMS139 IWO138:IWO139 JGK138:JGK139 JQG138:JQG139 KAC138:KAC139 KJY138:KJY139 KTU138:KTU139 LDQ138:LDQ139 LNM138:LNM139 LXI138:LXI139 MHE138:MHE139 MRA138:MRA139 NAW138:NAW139 NKS138:NKS139 NUO138:NUO139 OEK138:OEK139 OOG138:OOG139 OYC138:OYC139 PHY138:PHY139 PRU138:PRU139 QBQ138:QBQ139 QLM138:QLM139 QVI138:QVI139 RFE138:RFE139 RPA138:RPA139 RYW138:RYW139 SIS138:SIS139 SSO138:SSO139 TCK138:TCK139 TMG138:TMG139 TWC138:TWC139 UFY138:UFY139 UPU138:UPU139 UZQ138:UZQ139 VJM138:VJM139 VTI138:VTI139 WDE138:WDE139 WNA138:WNA139 BI186 BE170:BE175 AY98:AY101 BF136:BF137 WNG201:WNG202 WDK201:WDK202 VTO201:VTO202 VJS201:VJS202 UZW201:UZW202 UQA201:UQA202 UGE201:UGE202 TWI201:TWI202 TMM201:TMM202 TCQ201:TCQ202 SSU201:SSU202 SIY201:SIY202 RZC201:RZC202 RPG201:RPG202 RFK201:RFK202 QVO201:QVO202 QLS201:QLS202 QBW201:QBW202 PSA201:PSA202 PIE201:PIE202 OYI201:OYI202 OOM201:OOM202 OEQ201:OEQ202 NUU201:NUU202 NKY201:NKY202 NBC201:NBC202 MRG201:MRG202 MHK201:MHK202 LXO201:LXO202 LNS201:LNS202 LDW201:LDW202 KUA201:KUA202 KKE201:KKE202 KAI201:KAI202 JQM201:JQM202 JGQ201:JGQ202 IWU201:IWU202 IMY201:IMY202 IDC201:IDC202 HTG201:HTG202 HJK201:HJK202 GZO201:GZO202 GPS201:GPS202 GFW201:GFW202 FWA201:FWA202 FME201:FME202 FCI201:FCI202 ESM201:ESM202 EIQ201:EIQ202 DYU201:DYU202 DOY201:DOY202 DFC201:DFC202 CVG201:CVG202 CLK201:CLK202 CBO201:CBO202 BRS201:BRS202 BHW201:BHW202 AYA201:AYA202 AOE201:AOE202 KQ201:KQ202 UM201:UM202 AEI201:AEI202 WXF201:WXF202 WNJ201:WNJ202 WDN201:WDN202 VTR201:VTR202 VJV201:VJV202 UZZ201:UZZ202 UQD201:UQD202 UGH201:UGH202 TWL201:TWL202 TMP201:TMP202 TCT201:TCT202 SSX201:SSX202 SJB201:SJB202 RZF201:RZF202 RPJ201:RPJ202 RFN201:RFN202 QVR201:QVR202 QLV201:QLV202 QBZ201:QBZ202 PSD201:PSD202 PIH201:PIH202 OYL201:OYL202 OOP201:OOP202 OET201:OET202 NUX201:NUX202 NLB201:NLB202 NBF201:NBF202 MRJ201:MRJ202 MHN201:MHN202 LXR201:LXR202 LNV201:LNV202 LDZ201:LDZ202 KUD201:KUD202 KKH201:KKH202 KAL201:KAL202 JQP201:JQP202 JGT201:JGT202 IWX201:IWX202 INB201:INB202 IDF201:IDF202 HTJ201:HTJ202 HJN201:HJN202 GZR201:GZR202 GPV201:GPV202 GFZ201:GFZ202 FWD201:FWD202 FMH201:FMH202 FCL201:FCL202 ESP201:ESP202 EIT201:EIT202 DYX201:DYX202 DPB201:DPB202 DFF201:DFF202 CVJ201:CVJ202 CLN201:CLN202 CBR201:CBR202 BRV201:BRV202 BHZ201:BHZ202 AYD201:AYD202 AOH201:AOH202 AEL201:AEL202 UP201:UP202 KT201:KT202 BG273:BG812 BI201:BI202 BF147:BF150 BI147:BI150 BF189 BI189 BJ188 BH187 BE187 BF186 AV101 WWC99:WWC101 JN99:JN101 TJ99:TJ101 ADF99:ADF101 ANB99:ANB101 AWX99:AWX101 BGT99:BGT101 BQP99:BQP101 CAL99:CAL101 CKH99:CKH101 CUD99:CUD101 DDZ99:DDZ101 DNV99:DNV101 DXR99:DXR101 EHN99:EHN101 ERJ99:ERJ101 FBF99:FBF101 FLB99:FLB101 FUX99:FUX101 GET99:GET101 GOP99:GOP101 GYL99:GYL101 HIH99:HIH101 HSD99:HSD101 IBZ99:IBZ101 ILV99:ILV101 IVR99:IVR101 JFN99:JFN101 JPJ99:JPJ101 JZF99:JZF101 KJB99:KJB101 KSX99:KSX101 LCT99:LCT101 LMP99:LMP101 LWL99:LWL101 MGH99:MGH101 MQD99:MQD101 MZZ99:MZZ101 NJV99:NJV101 NTR99:NTR101 ODN99:ODN101 ONJ99:ONJ101 OXF99:OXF101 PHB99:PHB101 PQX99:PQX101 QAT99:QAT101 QKP99:QKP101 QUL99:QUL101 REH99:REH101 ROD99:ROD101 RXZ99:RXZ101 SHV99:SHV101 SRR99:SRR101 TBN99:TBN101 TLJ99:TLJ101 TVF99:TVF101 UFB99:UFB101 UOX99:UOX101 UYT99:UYT101 VIP99:VIP101 VSL99:VSL101 WCH99:WCH101 WMD99:WMD101 WVZ99:WVZ101 JQ99:JQ101 TM99:TM101 ADI99:ADI101 ANE99:ANE101 AXA99:AXA101 BGW99:BGW101 BQS99:BQS101 CAO99:CAO101 CKK99:CKK101 CUG99:CUG101 DEC99:DEC101 DNY99:DNY101 DXU99:DXU101 EHQ99:EHQ101 ERM99:ERM101 FBI99:FBI101 FLE99:FLE101 FVA99:FVA101 GEW99:GEW101 GOS99:GOS101 GYO99:GYO101 HIK99:HIK101 HSG99:HSG101 ICC99:ICC101 ILY99:ILY101 IVU99:IVU101 JFQ99:JFQ101 JPM99:JPM101 JZI99:JZI101 KJE99:KJE101 KTA99:KTA101 LCW99:LCW101 LMS99:LMS101 LWO99:LWO101 MGK99:MGK101 MQG99:MQG101 NAC99:NAC101 NJY99:NJY101 NTU99:NTU101 ODQ99:ODQ101 ONM99:ONM101 OXI99:OXI101 PHE99:PHE101 PRA99:PRA101 QAW99:QAW101 QKS99:QKS101 QUO99:QUO101 REK99:REK101 ROG99:ROG101 RYC99:RYC101 SHY99:SHY101 SRU99:SRU101 TBQ99:TBQ101 TLM99:TLM101 TVI99:TVI101 UFE99:UFE101 UPA99:UPA101 UYW99:UYW101 VIS99:VIS101 VSO99:VSO101 WCK99:WCK101 WMG99:WMG101 BD101 BG101 BL101 BJ101 WWF99:WWF101 WMJ99:WMJ101 WCN99:WCN101 VSR99:VSR101 VIV99:VIV101 UYZ99:UYZ101 UPD99:UPD101 UFH99:UFH101 TVL99:TVL101 TLP99:TLP101 TBT99:TBT101 SRX99:SRX101 SIB99:SIB101 RYF99:RYF101 ROJ99:ROJ101 REN99:REN101 QUR99:QUR101 QKV99:QKV101 QAZ99:QAZ101 PRD99:PRD101 PHH99:PHH101 OXL99:OXL101 ONP99:ONP101 ODT99:ODT101 NTX99:NTX101 NKB99:NKB101 NAF99:NAF101 MQJ99:MQJ101 MGN99:MGN101 LWR99:LWR101 LMV99:LMV101 LCZ99:LCZ101 KTD99:KTD101 KJH99:KJH101 JZL99:JZL101 JPP99:JPP101 JFT99:JFT101 IVX99:IVX101 IMB99:IMB101 ICF99:ICF101 HSJ99:HSJ101 HIN99:HIN101 GYR99:GYR101 GOV99:GOV101 GEZ99:GEZ101 FVD99:FVD101 FLH99:FLH101 FBL99:FBL101 ERP99:ERP101 EHT99:EHT101 DXX99:DXX101 DOB99:DOB101 DEF99:DEF101 CUJ99:CUJ101 CKN99:CKN101 CAR99:CAR101 BQV99:BQV101 BGZ99:BGZ101 AXD99:AXD101 ANH99:ANH101 ADL99:ADL101 TP99:TP101 JT99:JT101 BE203:BE205 WXE110:WXE113 BRT24 CBP24 CLL24 CVH24 DFD24 DOZ24 DYV24 EIR24 ESN24 FCJ24 FMF24 FWB24 GFX24 GPT24 GZP24 HJL24 HTH24 IDD24 IMZ24 IWV24 JGR24 JQN24 KAJ24 KKF24 KUB24 LDX24 LNT24 LXP24 MHL24 MRH24 NBD24 NKZ24 NUV24 OER24 OON24 OYJ24 PIF24 PSB24 QBX24 QLT24 QVP24 RFL24 RPH24 RZD24 SIZ24 SSV24 TCR24 TMN24 TWJ24 UGF24 UQB24 UZX24 VJT24 VTP24 WDL24 WNH24 WXD24 KX24 UT24 AEP24 AOL24 AYH24 BID24 BRZ24 CBV24 CLR24 CVN24 DFJ24 DPF24 DZB24 EIX24 EST24 FCP24 FML24 FWH24 GGD24 GPZ24 GZV24 HJR24 HTN24 IDJ24 INF24 IXB24 JGX24 JQT24 KAP24 KKL24 KUH24 LED24 LNZ24 LXV24 MHR24 MRN24 NBJ24 NLF24 NVB24 OEX24 OOT24 OYP24 PIL24 PSH24 QCD24 QLZ24 QVV24 RFR24 RPN24 RZJ24 SJF24 STB24 TCX24 TMT24 TWP24 UGL24 UQH24 VAD24 VJZ24 VTV24 WDR24 WNN24 WXJ24 KU24 UQ24 AEM24 AOI24 AYE24 BIA24 BRW24 CBS24 CLO24 CVK24 DFG24 DPC24 DYY24 EIU24 ESQ24 FCM24 FMI24 FWE24 GGA24 GPW24 GZS24 HJO24 HTK24 IDG24 INC24 IWY24 JGU24 JQQ24 KAM24 KKI24 KUE24 LEA24 LNW24 LXS24 MHO24 MRK24 NBG24 NLC24 NUY24 OEU24 OOQ24 OYM24 PII24 PSE24 QCA24 QLW24 QVS24 RFO24 RPK24 RZG24 SJC24 SSY24 TCU24 TMQ24 TWM24 UGI24 UQE24 VAA24 VJW24 VTS24 WDO24 WNK24 WXG24 KR24 UN24 AEJ24 AOF24 AYB24 BH34 WXG38 BHX38 BRT38 CBP38 CLL38 CVH38 DFD38 DOZ38 DYV38 EIR38 ESN38 FCJ38 FMF38 FWB38 GFX38 GPT38 GZP38 HJL38 HTH38 IDD38 IMZ38 IWV38 JGR38 JQN38 KAJ38 KKF38 KUB38 LDX38 LNT38 LXP38 MHL38 MRH38 NBD38 NKZ38 NUV38 OER38 OON38 OYJ38 PIF38 PSB38 QBX38 QLT38 QVP38 RFL38 RPH38 RZD38 SIZ38 SSV38 TCR38 TMN38 TWJ38 UGF38 UQB38 UZX38 VJT38 VTP38 WDL38 WNH38 WXD38 KR38 UN38 AEJ38 AYB38 AOF38 KX38 UT38 AEP38 AOL38 AYH38 BID38 BRZ38 CBV38 CLR38 CVN38 DFJ38 DPF38 DZB38 EIX38 EST38 FCP38 FML38 FWH38 GGD38 GPZ38 GZV38 HJR38 HTN38 IDJ38 INF38 IXB38 JGX38 JQT38 KAP38 KKL38 KUH38 LED38 LNZ38 LXV38 MHR38 MRN38 NBJ38 NLF38 NVB38 OEX38 OOT38 OYP38 PIL38 PSH38 QCD38 QLZ38 QVV38 RFR38 RPN38 RZJ38 SJF38 STB38 TCX38 TMT38 TWP38 UGL38 UQH38 VAD38 VJZ38 VTV38 WDR38 WNN38 WXJ38 AEM38 UQ38 KU38 AOI38 AYE38 BIA38 BRW38 CBS38 CLO38 CVK38 DFG38 DPC38 DYY38 EIU38 ESQ38 FCM38 FMI38 FWE38 GGA38 GPW38 GZS38 HJO38 HTK38 IDG38 INC38 IWY38 JGU38 JQQ38 KAM38 KKI38 KUE38 LEA38 LNW38 LXS38 MHO38 MRK38 NBG38 NLC38 NUY38 OEU38 OOQ38 OYM38 PII38 PSE38 QCA38 QLW38 QVS38 RFO38 RPK38 RZG38 SJC38 SSY38 TCU38 TMQ38 TWM38 UGI38 UQE38 VAA38 VJW38 VTS38 WDO38 BRU36 BK208 BH190 BI192:BI194 BH170:BH175 BD273:BD812 WWQ139 BHV25 WXI273:WXI274 BI24:BI25 BRR25 CBN25 CLJ25 CVF25 DFB25 DOX25 DYT25 EIP25 ESL25 FCH25 FMD25 FVZ25 GFV25 GPR25 GZN25 HJJ25 HTF25 IDB25 IMX25 IWT25 JGP25 JQL25 KAH25 KKD25 KTZ25 LDV25 LNR25 LXN25 MHJ25 MRF25 NBB25 NKX25 NUT25 OEP25 OOL25 OYH25 PID25 PRZ25 QBV25 QLR25 QVN25 RFJ25 RPF25 RZB25 SIX25 SST25 TCP25 TML25 TWH25 UGD25 UPZ25 UZV25 VJR25 VTN25 WDJ25 WNF25 WXB25 KV25 UR25 AEN25 AOJ25 AYF25 BIB25 BRX25 CBT25 CLP25 CVL25 DFH25 DPD25 DYZ25 EIV25 ESR25 FCN25 FMJ25 FWF25 GGB25 GPX25 GZT25 HJP25 HTL25 IDH25 IND25 IWZ25 JGV25 JQR25 KAN25 KKJ25 KUF25 LEB25 LNX25 LXT25 MHP25 MRL25 NBH25 NLD25 NUZ25 OEV25 OOR25 OYN25 PIJ25 PSF25 QCB25 QLX25 QVT25 RFP25 RPL25 RZH25 SJD25 SSZ25 TCV25 TMR25 TWN25 UGJ25 UQF25 VAB25 VJX25 VTT25 WDP25 WNL25 WXH25 KS25 UO25 AEK25 AOG25 AYC25 BHY25 BRU25 CBQ25 CLM25 CVI25 DFE25 DPA25 DYW25 EIS25 ESO25 FCK25 FMG25 FWC25 GFY25 GPU25 GZQ25 HJM25 HTI25 IDE25 INA25 IWW25 JGS25 JQO25 KAK25 KKG25 KUC25 LDY25 LNU25 LXQ25 MHM25 MRI25 NBE25 NLA25 NUW25 OES25 OOO25 OYK25 PIG25 PSC25 QBY25 QLU25 QVQ25 RFM25 RPI25 RZE25 SJA25 SSW25 TCS25 TMO25 TWK25 UGG25 UQC25 UZY25 VJU25 VTQ25 WDM25 WNI25 WXE25 BL24:BL25 C24:C25 KP25 UL25 AEH25 BHU47 BRQ47 CBM47 CLI47 CVE47 DFA47 DOW47 DYS47 EIO47 ESK47 FCG47 FMC47 FVY47 GFU47 GPQ47 GZM47 HJI47 HTE47 IDA47 IMW47 IWS47 JGO47 JQK47 KAG47 KKC47 KTY47 LDU47 LNQ47 LXM47 MHI47 MRE47 NBA47 NKW47 NUS47 OEO47 OOK47 OYG47 PIC47 PRY47 QBU47 QLQ47 QVM47 RFI47 RPE47 RZA47 SIW47 SSS47 TCO47 TMK47 TWG47 UGC47 UPY47 UZU47 VJQ47 VTM47 WDI47 WNE47 WXA47 KO47 UK47 AEG47 AXY47 AOC47 KU47 UQ47 AEM47 AOI47 AYE47 BIA47 BRW47 CBS47 CLO47 CVK47 DFG47 DPC47 DYY47 EIU47 ESQ47 FCM47 FMI47 FWE47 GGA47 GPW47 GZS47 HJO47 HTK47 IDG47 INC47 IWY47 JGU47 JQQ47 KAM47 KKI47 KUE47 LEA47 LNW47 LXS47 MHO47 MRK47 NBG47 NLC47 NUY47 OEU47 OOQ47 OYM47 PII47 PSE47 QCA47 QLW47 QVS47 RFO47 RPK47 RZG47 SJC47 SSY47 TCU47 TMQ47 TWM47 UGI47 UQE47 VAA47 VJW47 VTS47 WDO47 WNK47 WXG47 AEJ47 UN47 KR47 AOF47 AYB47 BHX47 BRT47 CBP47 CLL47 CVH47 DFD47 DOZ47 DYV47 EIR47 ESN47 FCJ47 FMF47 FWB47 GFX47 GPT47 GZP47 HJL47 HTH47 IDD47 IMZ47 IWV47 JGR47 JQN47 KAJ47 KKF47 KUB47 LDX47 LNT47 LXP47 MHL47 MRH47 NBD47 NKZ47 NUV47 OER47 OON47 OYJ47 PIF47 PSB47 QBX47 QLT47 QVP47 RFL47 RPH47 RZD47 SIZ47 SSV47 TCR47 TMN47 TWJ47 UGF47 UQB47 UZX47 VJT47 VTP47 WDL47 WNH47 WXD47 BI47 BL47 BH43 AOD25 AXZ25 NLD275:NLD812 WNI110:WNI113 WDM110:WDM113 VTQ110:VTQ113 VJU110:VJU113 UZY110:UZY113 UQC110:UQC113 UGG110:UGG113 TWK110:TWK113 TMO110:TMO113 TCS110:TCS113 SSW110:SSW113 SJA110:SJA113 RZE110:RZE113 RPI110:RPI113 RFM110:RFM113 QVQ110:QVQ113 QLU110:QLU113 QBY110:QBY113 PSC110:PSC113 PIG110:PIG113 OYK110:OYK113 OOO110:OOO113 OES110:OES113 NUW110:NUW113 NLA110:NLA113 NBE110:NBE113 MRI110:MRI113 MHM110:MHM113 LXQ110:LXQ113 LNU110:LNU113 LDY110:LDY113 KUC110:KUC113 KKG110:KKG113 KAK110:KAK113 JQO110:JQO113 JGS110:JGS113 IWW110:IWW113 INA110:INA113 IDE110:IDE113 HTI110:HTI113 HJM110:HJM113 GZQ110:GZQ113 GPU110:GPU113 GFY110:GFY113 FWC110:FWC113 FMG110:FMG113 FCK110:FCK113 ESO110:ESO113 EIS110:EIS113 DYW110:DYW113 DPA110:DPA113 DFE110:DFE113 CVI110:CVI113 CLM110:CLM113 CBQ110:CBQ113 BRU110:BRU113 BHY110:BHY113 AYC110:AYC113 AOG110:AOG113 AEK110:AEK113 BF114 BI114 BG123:BG124 WNS123:WNS124 BD123:BD124 WXO123:WXO124 KZ123:KZ124 UV123:UV124 AER123:AER124 AON123:AON124 AYJ123:AYJ124 BIF123:BIF124 BSB123:BSB124 CBX123:CBX124 CLT123:CLT124 CVP123:CVP124 DFL123:DFL124 DPH123:DPH124 DZD123:DZD124 EIZ123:EIZ124 ESV123:ESV124 FCR123:FCR124 FMN123:FMN124 FWJ123:FWJ124 GGF123:GGF124 GQB123:GQB124 GZX123:GZX124 HJT123:HJT124 HTP123:HTP124 IDL123:IDL124 INH123:INH124 IXD123:IXD124 JGZ123:JGZ124 JQV123:JQV124 KAR123:KAR124 KKN123:KKN124 KUJ123:KUJ124 LEF123:LEF124 LOB123:LOB124 LXX123:LXX124 MHT123:MHT124 MRP123:MRP124 NBL123:NBL124 NLH123:NLH124 NVD123:NVD124 OEZ123:OEZ124 OOV123:OOV124 OYR123:OYR124 PIN123:PIN124 PSJ123:PSJ124 QCF123:QCF124 QMB123:QMB124 QVX123:QVX124 RFT123:RFT124 RPP123:RPP124 RZL123:RZL124 SJH123:SJH124 STD123:STD124 TCZ123:TCZ124 TMV123:TMV124 TWR123:TWR124 UGN123:UGN124 UQJ123:UQJ124 VAF123:VAF124 VKB123:VKB124 VTX123:VTX124 WDT123:WDT124 WNP123:WNP124 WXL123:WXL124 LC123:LC124 UY123:UY124 AEU123:AEU124 AOQ123:AOQ124 AYM123:AYM124 BII123:BII124 BSE123:BSE124 CCA123:CCA124 CLW123:CLW124 CVS123:CVS124 DFO123:DFO124 DPK123:DPK124 DZG123:DZG124 EJC123:EJC124 ESY123:ESY124 FCU123:FCU124 FMQ123:FMQ124 FWM123:FWM124 GGI123:GGI124 GQE123:GQE124 HAA123:HAA124 HJW123:HJW124 HTS123:HTS124 IDO123:IDO124 INK123:INK124 IXG123:IXG124 JHC123:JHC124 JQY123:JQY124 KAU123:KAU124 KKQ123:KKQ124 KUM123:KUM124 LEI123:LEI124 LOE123:LOE124 LYA123:LYA124 MHW123:MHW124 MRS123:MRS124 NBO123:NBO124 NLK123:NLK124 NVG123:NVG124 OFC123:OFC124 OOY123:OOY124 OYU123:OYU124 PIQ123:PIQ124 PSM123:PSM124 QCI123:QCI124 QME123:QME124 QWA123:QWA124 RFW123:RFW124 RPS123:RPS124 RZO123:RZO124 SJK123:SJK124 STG123:STG124 TDC123:TDC124 TMY123:TMY124 TWU123:TWU124 UGQ123:UGQ124 UQM123:UQM124 VAI123:VAI124 VKE123:VKE124 VUA123:VUA124 BH48:BH51 BRU45 BE138:BE141 BH138:BH141 WWW138:WWW139 KE139 UA139 ADW139 ANS139 AXO139 BHK139 BRG139 CBC139 CKY139 CUU139 DEQ139 DOM139 DYI139 EIE139 ESA139 FBW139 FLS139 FVO139 GFK139 GPG139 GZC139 HIY139 HSU139 ICQ139 IMM139 IWI139 JGE139 JQA139 JZW139 KJS139 KTO139 LDK139 LNG139 LXC139 MGY139 MQU139 NAQ139 NKM139 NUI139 OEE139 OOA139 OXW139 PHS139 PRO139 QBK139 QLG139 QVC139 REY139 ROU139 RYQ139 SIM139 SSI139 TCE139 TMA139 TVW139 UFS139 UPO139 UZK139 VJG139 VTC139 WCY139 WMU139 BD209:BD210 BJ209:BJ210 BG209:BG210 AEF201:AEF202 WDW123:WDW124 BJ198:BJ200 BF244:BF246 BH32 BH234:BH243 UO110:UO113 KS110:KS113 WXH110:WXH113 WNL110:WNL113 WDP110:WDP113 VTT110:VTT113 VJX110:VJX113 VAB110:VAB113 UQF110:UQF113 UGJ110:UGJ113 TWN110:TWN113 TMR110:TMR113 TCV110:TCV113 SSZ110:SSZ113 SJD110:SJD113 RZH110:RZH113 RPL110:RPL113 RFP110:RFP113 QVT110:QVT113 QLX110:QLX113 QCB110:QCB113 PSF110:PSF113 PIJ110:PIJ113 OYN110:OYN113 OOR110:OOR113 OEV110:OEV113 NUZ110:NUZ113 NLD110:NLD113 NBH110:NBH113 MRL110:MRL113 MHP110:MHP113 LXT110:LXT113 LNX110:LNX113 LEB110:LEB113 KUF110:KUF113 KKJ110:KKJ113 KAN110:KAN113 JQR110:JQR113 JGV110:JGV113 IWZ110:IWZ113 IND110:IND113 IDH110:IDH113 HTL110:HTL113 HJP110:HJP113 GZT110:GZT113 GPX110:GPX113 GGB110:GGB113 FWF110:FWF113 FMJ110:FMJ113 FCN110:FCN113 ESR110:ESR113 EIV110:EIV113 DYZ110:DYZ113 DPD110:DPD113 DFH110:DFH113 CVL110:CVL113 CLP110:CLP113 CBT110:CBT113 BRX110:BRX113 BIB110:BIB113 AYF110:AYF113 AOJ110:AOJ113 AEN110:AEN113 UR110:UR113 KV110:KV113 WXK110:WXK113 WNO110:WNO113 WDS110:WDS113 VTW110:VTW113 VKA110:VKA113 VAE110:VAE113 UQI110:UQI113 UGM110:UGM113 TWQ110:TWQ113 TMU110:TMU113 TCY110:TCY113 STC110:STC113 SJG110:SJG113 RZK110:RZK113 RPO110:RPO113 RFS110:RFS113 QVW110:QVW113 QMA110:QMA113 QCE110:QCE113 PSI110:PSI113 PIM110:PIM113 OYQ110:OYQ113 OOU110:OOU113 OEY110:OEY113 NVC110:NVC113 NLG110:NLG113 NBK110:NBK113 MRO110:MRO113 MHS110:MHS113 LXW110:LXW113 LOA110:LOA113 LEE110:LEE113 KUI110:KUI113 KKM110:KKM113 KAQ110:KAQ113 JQU110:JQU113 JGY110:JGY113 IXC110:IXC113 ING110:ING113 IDK110:IDK113 HTO110:HTO113 HJS110:HJS113 GZW110:GZW113 GQA110:GQA113 GGE110:GGE113 FWI110:FWI113 FMM110:FMM113 FCQ110:FCQ113 ESU110:ESU113 EIY110:EIY113 DZC110:DZC113 DPG110:DPG113 DFK110:DFK113 CVO110:CVO113 CLS110:CLS113 CBW110:CBW113 BSA110:BSA113 BIE110:BIE113 AYI110:AYI113 AOM110:AOM113 AEQ110:AEQ113 UU110:UU113 KY110:KY113 KR211 ANZ211 AED211 UH211 KL211 WWX211 WNB211 WDF211 VTJ211 VJN211 UZR211 UPV211 UFZ211 TWD211 TMH211 TCL211 SSP211 SIT211 RYX211 RPB211 RFF211 QVJ211 QLN211 QBR211 PRV211 PHZ211 OYD211 OOH211 OEL211 NUP211 NKT211 NAX211 MRB211 MHF211 LXJ211 LNN211 LDR211 KTV211 KJZ211 KAD211 JQH211 JGL211 IWP211 IMT211 ICX211 HTB211 HJF211 GZJ211 GPN211 GFR211 FVV211 FLZ211 FCD211 ESH211 EIL211 DYP211 DOT211 DEX211 CVB211 CLF211 CBJ211 BRN211 BHR211 AXV211 WXA211 WNE211 WDI211 VTM211 VJQ211 UZU211 UPY211 UGC211 TWG211 TMK211 TCO211 SSS211 SIW211 RZA211 RPE211 RFI211 QVM211 QLQ211 QBU211 PRY211 PIC211 OYG211 OOK211 OEO211 NUS211 NKW211 NBA211 MRE211 MHI211 LXM211 LNQ211 LDU211 KTY211 KKC211 KAG211 JQK211 JGO211 IWS211 IMW211 IDA211 HTE211 HJI211 GZM211 GPQ211 GFU211 FVY211 FMC211 FCG211 ESK211 EIO211 DYS211 DOW211 DFA211 CVE211 CLI211 CBM211 BRQ211 BHU211 AXY211 AOC211 KO211 UK211 AEG211 WXD211 WNH211 WDL211 VTP211 VJT211 UZX211 UQB211 UGF211 TWJ211 TMN211 TCR211 SSV211 SIZ211 RZD211 RPH211 RFL211 QVP211 QLT211 QBX211 PSB211 PIF211 OYJ211 OON211 OER211 NUV211 NKZ211 NBD211 MRH211 MHL211 LXP211 LNT211 LDX211 KUB211 KKF211 KAJ211 JQN211 JGR211 IWV211 IMZ211 IDD211 HTH211 HJL211 GZP211 GPT211 GFX211 FWB211 FMF211 FCJ211 ESN211 EIR211 DYV211 DOZ211 DFD211 CVH211 CLL211 CBP211 BRT211 BHX211 AYB211 AOF211 AEJ211 BF211 BI211 UN211 UL198:UL200 KP198:KP200 UF198:UF200 KJ198:KJ200 WWV198:WWV200 WMZ198:WMZ200 WDD198:WDD200 VTH198:VTH200 VJL198:VJL200 UZP198:UZP200 UPT198:UPT200 UFX198:UFX200 TWB198:TWB200 TMF198:TMF200 TCJ198:TCJ200 SSN198:SSN200 SIR198:SIR200 RYV198:RYV200 ROZ198:ROZ200 RFD198:RFD200 QVH198:QVH200 QLL198:QLL200 QBP198:QBP200 PRT198:PRT200 PHX198:PHX200 OYB198:OYB200 OOF198:OOF200 OEJ198:OEJ200 NUN198:NUN200 NKR198:NKR200 NAV198:NAV200 MQZ198:MQZ200 MHD198:MHD200 LXH198:LXH200 LNL198:LNL200 LDP198:LDP200 KTT198:KTT200 KJX198:KJX200 KAB198:KAB200 JQF198:JQF200 JGJ198:JGJ200 IWN198:IWN200 IMR198:IMR200 ICV198:ICV200 HSZ198:HSZ200 HJD198:HJD200 GZH198:GZH200 GPL198:GPL200 GFP198:GFP200 FVT198:FVT200 FLX198:FLX200 FCB198:FCB200 ESF198:ESF200 EIJ198:EIJ200 DYN198:DYN200 DOR198:DOR200 DEV198:DEV200 CUZ198:CUZ200 CLD198:CLD200 CBH198:CBH200 BRL198:BRL200 BHP198:BHP200 AXT198:AXT200 ANX198:ANX200 AEB198:AEB200 WWY198:WWY200 WNC198:WNC200 WDG198:WDG200 VTK198:VTK200 VJO198:VJO200 UZS198:UZS200 UPW198:UPW200 UGA198:UGA200 TWE198:TWE200 TMI198:TMI200 TCM198:TCM200 SSQ198:SSQ200 SIU198:SIU200 RYY198:RYY200 RPC198:RPC200 RFG198:RFG200 QVK198:QVK200 QLO198:QLO200 QBS198:QBS200 PRW198:PRW200 PIA198:PIA200 OYE198:OYE200 OOI198:OOI200 OEM198:OEM200 NUQ198:NUQ200 NKU198:NKU200 NAY198:NAY200 MRC198:MRC200 MHG198:MHG200 LXK198:LXK200 LNO198:LNO200 LDS198:LDS200 KTW198:KTW200 KKA198:KKA200 KAE198:KAE200 JQI198:JQI200 JGM198:JGM200 IWQ198:IWQ200 IMU198:IMU200 ICY198:ICY200 HTC198:HTC200 HJG198:HJG200 GZK198:GZK200 GPO198:GPO200 GFS198:GFS200 FVW198:FVW200 FMA198:FMA200 FCE198:FCE200 ESI198:ESI200 EIM198:EIM200 DYQ198:DYQ200 DOU198:DOU200 DEY198:DEY200 CVC198:CVC200 CLG198:CLG200 CBK198:CBK200 BRO198:BRO200 BHS198:BHS200 AXW198:AXW200 AOA198:AOA200 KM198:KM200 UI198:UI200 AEE198:AEE200 WXB198:WXB200 WNF198:WNF200 WDJ198:WDJ200 VTN198:VTN200 VJR198:VJR200 UZV198:UZV200 UPZ198:UPZ200 UGD198:UGD200 TWH198:TWH200 TML198:TML200 TCP198:TCP200 SST198:SST200 SIX198:SIX200 RZB198:RZB200 RPF198:RPF200 RFJ198:RFJ200 QVN198:QVN200 QLR198:QLR200 QBV198:QBV200 PRZ198:PRZ200 PID198:PID200 OYH198:OYH200 OOL198:OOL200 OEP198:OEP200 NUT198:NUT200 NKX198:NKX200 NBB198:NBB200 MRF198:MRF200 MHJ198:MHJ200 LXN198:LXN200 LNR198:LNR200 LDV198:LDV200 KTZ198:KTZ200 KKD198:KKD200 KAH198:KAH200 JQL198:JQL200 JGP198:JGP200 IWT198:IWT200 IMX198:IMX200 IDB198:IDB200 HTF198:HTF200 HJJ198:HJJ200 GZN198:GZN200 GPR198:GPR200 GFV198:GFV200 FVZ198:FVZ200 FMD198:FMD200 FCH198:FCH200 ESL198:ESL200 EIP198:EIP200 DYT198:DYT200 DOX198:DOX200 DFB198:DFB200 CVF198:CVF200 CLJ198:CLJ200 CBN198:CBN200 BRR198:BRR200 BHV198:BHV200 AXZ198:AXZ200 AOD198:AOD200 AEH198:AEH200 BE197 BJ247 BC197 BH197 J197 KT194:KT197 UP194:UP197 AEL194:AEL197 AOH194:AOH197 AYD194:AYD197 BHZ194:BHZ197 BRV194:BRV197 CBR194:CBR197 CLN194:CLN197 CVJ194:CVJ197 DFF194:DFF197 DPB194:DPB197 DYX194:DYX197 EIT194:EIT197 ESP194:ESP197 FCL194:FCL197 FMH194:FMH197 FWD194:FWD197 GFZ194:GFZ197 GPV194:GPV197 GZR194:GZR197 HJN194:HJN197 HTJ194:HTJ197 IDF194:IDF197 INB194:INB197 IWX194:IWX197 JGT194:JGT197 JQP194:JQP197 KAL194:KAL197 KKH194:KKH197 KUD194:KUD197 LDZ194:LDZ197 LNV194:LNV197 LXR194:LXR197 MHN194:MHN197 MRJ194:MRJ197 NBF194:NBF197 NLB194:NLB197 NUX194:NUX197 OET194:OET197 OOP194:OOP197 OYL194:OYL197 PIH194:PIH197 PSD194:PSD197 QBZ194:QBZ197 QLV194:QLV197 QVR194:QVR197 RFN194:RFN197 RPJ194:RPJ197 RZF194:RZF197 SJB194:SJB197 SSX194:SSX197 TCT194:TCT197 TMP194:TMP197 TWL194:TWL197 UGH194:UGH197 UQD194:UQD197 UZZ194:UZZ197 VJV194:VJV197 VTR194:VTR197 WDN194:WDN197 WNJ194:WNJ197 WXF194:WXF197 AEI194:AEI197 UM194:UM197 KQ194:KQ197 AOE194:AOE197 AYA194:AYA197 BHW194:BHW197 BRS194:BRS197 CBO194:CBO197 CLK194:CLK197 CVG194:CVG197 DFC194:DFC197 DOY194:DOY197 DYU194:DYU197 EIQ194:EIQ197 ESM194:ESM197 FCI194:FCI197 FME194:FME197 FWA194:FWA197 GFW194:GFW197 GPS194:GPS197 GZO194:GZO197 HJK194:HJK197 HTG194:HTG197 IDC194:IDC197 IMY194:IMY197 IWU194:IWU197 JGQ194:JGQ197 JQM194:JQM197 KAI194:KAI197 KKE194:KKE197 KUA194:KUA197 LDW194:LDW197 LNS194:LNS197 LXO194:LXO197 MHK194:MHK197 MRG194:MRG197 NBC194:NBC197 NKY194:NKY197 NUU194:NUU197 OEQ194:OEQ197 OOM194:OOM197 OYI194:OYI197 PIE194:PIE197 PSA194:PSA197 QBW194:QBW197 QLS194:QLS197 QVO194:QVO197 RFK194:RFK197 RPG194:RPG197 RZC194:RZC197 SIY194:SIY197 SSU194:SSU197 TCQ194:TCQ197 TMM194:TMM197 TWI194:TWI197 UGE194:UGE197 UQA194:UQA197 UZW194:UZW197 VJS194:VJS197 VTO194:VTO197 WDK194:WDK197 WNG194:WNG197 WXC194:WXC197 UJ194:UJ197 KN194:KN197 WWZ194:WWZ197 WND194:WND197 WDH194:WDH197 VTL194:VTL197 VJP194:VJP197 UZT194:UZT197 UPX194:UPX197 UGB194:UGB197 TWF194:TWF197 TMJ194:TMJ197 TCN194:TCN197 SSR194:SSR197 SIV194:SIV197 RYZ194:RYZ197 RPD194:RPD197 RFH194:RFH197 QVL194:QVL197 QLP194:QLP197 QBT194:QBT197 PRX194:PRX197 PIB194:PIB197 OYF194:OYF197 OOJ194:OOJ197 OEN194:OEN197 NUR194:NUR197 NKV194:NKV197 NAZ194:NAZ197 MRD194:MRD197 MHH194:MHH197 LXL194:LXL197 LNP194:LNP197 LDT194:LDT197 KTX194:KTX197 KKB194:KKB197 KAF194:KAF197 JQJ194:JQJ197 JGN194:JGN197 IWR194:IWR197 IMV194:IMV197 ICZ194:ICZ197 HTD194:HTD197 HJH194:HJH197 GZL194:GZL197 GPP194:GPP197 GFT194:GFT197 FVX194:FVX197 FMB194:FMB197 FCF194:FCF197 ESJ194:ESJ197 EIN194:EIN197 DYR194:DYR197 DOV194:DOV197 DEZ194:DEZ197 CVD194:CVD197 CLH194:CLH197 CBL194:CBL197 BRP194:BRP197 BHT194:BHT197 AXX194:AXX197 AOB194:AOB197 AEF194:AEF197 BJ196 BJ254:BJ256 BH251:BH253 BE251:BE253 BI257:BI262 BF257:BF262 AEJ76 BH72:BH75 AYB76 AOF76 BHX76 BI76 BRT76 CBP76 CLL76 CVH76 DFD76 DOZ76 DYV76 EIR76 ESN76 FCJ76 FMF76 FWB76 GFX76 GPT76 GZP76 HJL76 HTH76 IDD76 IMZ76 IWV76 JGR76 JQN76 KAJ76 KKF76 KUB76 LDX76 LNT76 LXP76 MHL76 MRH76 NBD76 NKZ76 NUV76 OER76 OON76 OYJ76 PIF76 PSB76 QBX76 QLT76 QVP76 RFL76 RPH76 RZD76 SIZ76 SSV76 TCR76 TMN76 TWJ76 UGF76 UQB76 UZX76 VJT76 VTP76 WDL76 WNH76 WXD76 KX76 UT76 AEP76 AOL76 AYH76 BID76 BRZ76 CBV76 CLR76 CVN76 DFJ76 DPF76 DZB76 EIX76 EST76 FCP76 FML76 FWH76 GGD76 GPZ76 GZV76 HJR76 HTN76 IDJ76 INF76 IXB76 JGX76 JQT76 KAP76 KKL76 KUH76 LED76 LNZ76 LXV76 MHR76 MRN76 NBJ76 NLF76 NVB76 OEX76 OOT76 OYP76 PIL76 PSH76 QCD76 QLZ76 QVV76 RFR76 RPN76 RZJ76 SJF76 STB76 TCX76 TMT76 TWP76 UGL76 UQH76 VAD76 VJZ76 VTV76 WDR76 WNN76 WXJ76 KU76 UQ76 AEM76 AOI76 AYE76 BIA76 BRW76 CBS76 CLO76 CVK76 DFG76 DPC76 DYY76 EIU76 ESQ76 FCM76 FMI76 FWE76 GGA76 GPW76 GZS76 HJO76 HTK76 IDG76 INC76 IWY76 JGU76 JQQ76 KAM76 KKI76 KUE76 LEA76 LNW76 LXS76 MHO76 MRK76 NBG76 NLC76 NUY76 OEU76 OOQ76 OYM76 PII76 PSE76 QCA76 QLW76 QVS76 RFO76 RPK76 RZG76 SJC76 SSY76 TCU76 TMQ76 TWM76 UGI76 UQE76 VAA76 VJW76 VTS76 WDO76 WNK76 WXG76 BL76 KR76 UN76 BL36 BI36 C36 BH39 BH41 WDO40 WNK40 C40 BI40 BL40 WXG40 BHX40 BRT40 CBP40 CLL40 CVH40 DFD40 DOZ40 DYV40 EIR40 ESN40 FCJ40 FMF40 FWB40 GFX40 GPT40 GZP40 HJL40 HTH40 IDD40 IMZ40 IWV40 JGR40 JQN40 KAJ40 KKF40 KUB40 LDX40 LNT40 LXP40 MHL40 MRH40 NBD40 NKZ40 NUV40 OER40 OON40 OYJ40 PIF40 PSB40 QBX40 QLT40 QVP40 RFL40 RPH40 RZD40 SIZ40 SSV40 TCR40 TMN40 TWJ40 UGF40 UQB40 UZX40 VJT40 VTP40 WDL40 WNH40 WXD40 KR40 UN40 AEJ40 AYB40 AOF40 KX40 UT40 AEP40 AOL40 AYH40 BID40 BRZ40 CBV40 CLR40 CVN40 DFJ40 DPF40 DZB40 EIX40 EST40 FCP40 FML40 FWH40 GGD40 GPZ40 GZV40 HJR40 HTN40 IDJ40 INF40 IXB40 JGX40 JQT40 KAP40 KKL40 KUH40 LED40 LNZ40 LXV40 MHR40 MRN40 NBJ40 NLF40 NVB40 OEX40 OOT40 OYP40 PIL40 PSH40 QCD40 QLZ40 QVV40 RFR40 RPN40 RZJ40 SJF40 STB40 TCX40 TMT40 TWP40 UGL40 UQH40 VAD40 VJZ40 VTV40 WDR40 WNN40 WXJ40 AEM40 UQ40 KU40 AOI40 AYE40 BIA40 BRW40 CBS40 CLO40 CVK40 DFG40 DPC40 DYY40 EIU40 ESQ40 FCM40 FMI40 FWE40 GGA40 GPW40 GZS40 HJO40 HTK40 IDG40 INC40 IWY40 JGU40 JQQ40 KAM40 KKI40 KUE40 LEA40 LNW40 LXS40 MHO40 MRK40 NBG40 NLC40 NUY40 OEU40 OOQ40 OYM40 PII40 PSE40 QCA40 QLW40 QVS40 RFO40 RPK40 RZG40 SJC40 SSY40 TCU40 TMQ40 TWM40 UGI40 UQE40 VAA40 VJW40 VTS40 BL45 BI45 C45 BH10:BH20 BH26:BH30 BD234:BE243 WDO236:WDO243 VTS236:VTS243 VJW236:VJW243 VAA236:VAA243 UQE236:UQE243 UGI236:UGI243 TWM236:TWM243 TMQ236:TMQ243 TCU236:TCU243 SSY236:SSY243 SJC236:SJC243 RZG236:RZG243 RPK236:RPK243 RFO236:RFO243 QVS236:QVS243 QLW236:QLW243 QCA236:QCA243 PSE236:PSE243 PII236:PII243 OYM236:OYM243 OOQ236:OOQ243 OEU236:OEU243 NUY236:NUY243 NLC236:NLC243 NBG236:NBG243 MRK236:MRK243 MHO236:MHO243 LXS236:LXS243 LNW236:LNW243 LEA236:LEA243 KUE236:KUE243 KKI236:KKI243 KAM236:KAM243 JQQ236:JQQ243 JGU236:JGU243 IWY236:IWY243 INC236:INC243 IDG236:IDG243 HTK236:HTK243 HJO236:HJO243 GZS236:GZS243 GPW236:GPW243 GGA236:GGA243 FWE236:FWE243 FMI236:FMI243 FCM236:FCM243 ESQ236:ESQ243 EIU236:EIU243 DYY236:DYY243 DPC236:DPC243 DFG236:DFG243 CVK236:CVK243 CLO236:CLO243 CBS236:CBS243 BRW236:BRW243 BIA236:BIA243 AYE236:AYE243 AOI236:AOI243 AEM236:AEM243 UQ236:UQ243 KU236:KU243 WXJ236:WXJ243 WNN236:WNN243 WDR236:WDR243 VTV236:VTV243 VJZ236:VJZ243 VAD236:VAD243 UQH236:UQH243 UGL236:UGL243 TWP236:TWP243 TMT236:TMT243 TCX236:TCX243 STB236:STB243 SJF236:SJF243 RZJ236:RZJ243 RPN236:RPN243 RFR236:RFR243 QVV236:QVV243 QLZ236:QLZ243 QCD236:QCD243 PSH236:PSH243 PIL236:PIL243 OYP236:OYP243 OOT236:OOT243 OEX236:OEX243 NVB236:NVB243 NLF236:NLF243 NBJ236:NBJ243 MRN236:MRN243 MHR236:MHR243 LXV236:LXV243 LNZ236:LNZ243 LED236:LED243 KUH236:KUH243 KKL236:KKL243 KAP236:KAP243 JQT236:JQT243 JGX236:JGX243 IXB236:IXB243 INF236:INF243 IDJ236:IDJ243 HTN236:HTN243 HJR236:HJR243 GZV236:GZV243 GPZ236:GPZ243 GGD236:GGD243 FWH236:FWH243 FML236:FML243 FCP236:FCP243 EST236:EST243 EIX236:EIX243 DZB236:DZB243 DPF236:DPF243 DFJ236:DFJ243 CVN236:CVN243 CLR236:CLR243 CBV236:CBV243 BRZ236:BRZ243 BID236:BID243 AYH236:AYH243 AOL236:AOL243 AEP236:AEP243 UT236:UT243 KX236:KX243 WXD236:WXD243 WNH236:WNH243 WDL236:WDL243 VTP236:VTP243 VJT236:VJT243 UZX236:UZX243 UQB236:UQB243 UGF236:UGF243 TWJ236:TWJ243 TMN236:TMN243 TCR236:TCR243 SSV236:SSV243 SIZ236:SIZ243 RZD236:RZD243 RPH236:RPH243 RFL236:RFL243 QVP236:QVP243 QLT236:QLT243 QBX236:QBX243 PSB236:PSB243 PIF236:PIF243 OYJ236:OYJ243 OON236:OON243 OER236:OER243 NUV236:NUV243 NKZ236:NKZ243 NBD236:NBD243 MRH236:MRH243 MHL236:MHL243 LXP236:LXP243 LNT236:LNT243 LDX236:LDX243 KUB236:KUB243 KKF236:KKF243 KAJ236:KAJ243 JQN236:JQN243 JGR236:JGR243 IWV236:IWV243 IMZ236:IMZ243 IDD236:IDD243 HTH236:HTH243 HJL236:HJL243 GZP236:GZP243 GPT236:GPT243 GFX236:GFX243 FWB236:FWB243 FMF236:FMF243 FCJ236:FCJ243 ESN236:ESN243 EIR236:EIR243 DYV236:DYV243 DOZ236:DOZ243 DFD236:DFD243 CVH236:CVH243 CLL236:CLL243 CBP236:CBP243 BRT236:BRT243 BHX236:BHX243 AYB236:AYB243 AOF236:AOF243 AEJ236:AEJ243 UN236:UN243 KR236:KR243 WXG236:WXG243 WNK236:WNK243 BI244:BI246 BG247 BD247 AEM224:AEM227 AOI224:AOI227 AYE224:AYE227 BIA224:BIA227 BRW224:BRW227 CBS224:CBS227 CLO224:CLO227 CVK224:CVK227 DFG224:DFG227 DPC224:DPC227 DYY224:DYY227 EIU224:EIU227 ESQ224:ESQ227 FCM224:FCM227 FMI224:FMI227 FWE224:FWE227 GGA224:GGA227 GPW224:GPW227 GZS224:GZS227 HJO224:HJO227 HTK224:HTK227 IDG224:IDG227 INC224:INC227 IWY224:IWY227 JGU224:JGU227 JQQ224:JQQ227 KAM224:KAM227 KKI224:KKI227 KUE224:KUE227 LEA224:LEA227 LNW224:LNW227 LXS224:LXS227 MHO224:MHO227 MRK224:MRK227 NBG224:NBG227 NLC224:NLC227 NUY224:NUY227 OEU224:OEU227 OOQ224:OOQ227 OYM224:OYM227 PII224:PII227 PSE224:PSE227 QCA224:QCA227 QLW224:QLW227 QVS224:QVS227 RFO224:RFO227 RPK224:RPK227 RZG224:RZG227 SJC224:SJC227 SSY224:SSY227 TCU224:TCU227 TMQ224:TMQ227 TWM224:TWM227 UGI224:UGI227 UQE224:UQE227 VAA224:VAA227 VJW224:VJW227 VTS224:VTS227 WDO224:WDO227 WNK224:WNK227 WXG224:WXG227 AEJ224:AEJ227 UN224:UN227 KR224:KR227 AOF224:AOF227 AYB224:AYB227 BHX224:BHX227 BRT224:BRT227 CBP224:CBP227 CLL224:CLL227 CVH224:CVH227 DFD224:DFD227 DOZ224:DOZ227 DYV224:DYV227 EIR224:EIR227 ESN224:ESN227 FCJ224:FCJ227 FMF224:FMF227 FWB224:FWB227 GFX224:GFX227 GPT224:GPT227 GZP224:GZP227 HJL224:HJL227 HTH224:HTH227 IDD224:IDD227 IMZ224:IMZ227 IWV224:IWV227 JGR224:JGR227 JQN224:JQN227 KAJ224:KAJ227 KKF224:KKF227 KUB224:KUB227 LDX224:LDX227 LNT224:LNT227 LXP224:LXP227 MHL224:MHL227 MRH224:MRH227 NBD224:NBD227 NKZ224:NKZ227 NUV224:NUV227 OER224:OER227 OON224:OON227 OYJ224:OYJ227 PIF224:PIF227 PSB224:PSB227 QBX224:QBX227 QLT224:QLT227 QVP224:QVP227 RFL224:RFL227 RPH224:RPH227 RZD224:RZD227 SIZ224:SIZ227 SSV224:SSV227 TCR224:TCR227 TMN224:TMN227 TWJ224:TWJ227 UGF224:UGF227 UQB224:UQB227 UZX224:UZX227 VJT224:VJT227 VTP224:VTP227 WDL224:WDL227 WNH224:WNH227 WXD224:WXD227 AXY224:AXY227 BHU224:BHU227 BRQ224:BRQ227 CBM224:CBM227 CLI224:CLI227 CVE224:CVE227 DFA224:DFA227 DOW224:DOW227 DYS224:DYS227 EIO224:EIO227 ESK224:ESK227 FCG224:FCG227 FMC224:FMC227 FVY224:FVY227 GFU224:GFU227 GPQ224:GPQ227 GZM224:GZM227 HJI224:HJI227 HTE224:HTE227 IDA224:IDA227 IMW224:IMW227 IWS224:IWS227 JGO224:JGO227 JQK224:JQK227 KAG224:KAG227 KKC224:KKC227 KTY224:KTY227 LDU224:LDU227 LNQ224:LNQ227 LXM224:LXM227 MHI224:MHI227 MRE224:MRE227 NBA224:NBA227 NKW224:NKW227 NUS224:NUS227 OEO224:OEO227 OOK224:OOK227 OYG224:OYG227 PIC224:PIC227 PRY224:PRY227 QBU224:QBU227 QLQ224:QLQ227 QVM224:QVM227 RFI224:RFI227 RPE224:RPE227 RZA224:RZA227 SIW224:SIW227 SSS224:SSS227 TCO224:TCO227 TMK224:TMK227 TWG224:TWG227 UGC224:UGC227 UPY224:UPY227 UZU224:UZU227 VJQ224:VJQ227 VTM224:VTM227 WDI224:WDI227 WNE224:WNE227 WXA224:WXA227 KO224:KO227 UK224:UK227 AEG224:AEG227 AOC224:AOC227 BJ224:BJ227 BD224:BD227 BG224:BG227 KU224:KU227 UQ224:UQ227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ДПЗ 20-24 с 1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Ергалиев Равиль Лукпанович</cp:lastModifiedBy>
  <dcterms:created xsi:type="dcterms:W3CDTF">2017-05-02T05:10:22Z</dcterms:created>
  <dcterms:modified xsi:type="dcterms:W3CDTF">2020-01-20T11:01:34Z</dcterms:modified>
</cp:coreProperties>
</file>