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Тусипкалиева Айгуль Мугиевна" algorithmName="SHA-512" hashValue="wlPBi/xjBtSAIthnVHpwDxNn36C80A94idYbOzWMrdObI8IpBNVvdis33I6W+LUmwarySf7+0/64iaBHWO9O7g==" saltValue="axpFWRIADm2qjST3TpX9Og==" spinCount="100000"/>
  <workbookPr defaultThemeVersion="153222"/>
  <mc:AlternateContent xmlns:mc="http://schemas.openxmlformats.org/markup-compatibility/2006">
    <mc:Choice Requires="x15">
      <x15ac:absPath xmlns:x15ac="http://schemas.microsoft.com/office/spreadsheetml/2010/11/ac" url="Z:\1. ПЛАН ЗАКУПОК\Долгосрочный\"/>
    </mc:Choice>
  </mc:AlternateContent>
  <bookViews>
    <workbookView xWindow="0" yWindow="0" windowWidth="28800" windowHeight="12435"/>
  </bookViews>
  <sheets>
    <sheet name="2021-2025-10" sheetId="2" r:id="rId1"/>
  </sheets>
  <externalReferences>
    <externalReference r:id="rId2"/>
    <externalReference r:id="rId3"/>
    <externalReference r:id="rId4"/>
    <externalReference r:id="rId5"/>
    <externalReference r:id="rId6"/>
  </externalReferences>
  <definedNames>
    <definedName name="_xlnm._FilterDatabase" localSheetId="0" hidden="1">'2021-2025-10'!$A$14:$WXF$309</definedName>
    <definedName name="атр">'[1]Атрибуты товара'!$A$4:$A$535</definedName>
    <definedName name="атрибут" localSheetId="0">'[2]Атрибуты товар'!$A$3:$A$534</definedName>
    <definedName name="ЕИ" localSheetId="0">'[3]Справочник единиц измерения'!$B$3:$B$45</definedName>
    <definedName name="Инкотермс">'[3]Справочник Инкотермс'!$A$4:$A$14</definedName>
    <definedName name="НДС">'[4]Признак НДС'!$B$3:$B$4</definedName>
    <definedName name="осн">#REF!</definedName>
    <definedName name="основания150">'[5]Основание из одного источника'!$A$3:$A$60</definedName>
    <definedName name="Приоритет_закупок">#REF!</definedName>
    <definedName name="Способ_закупок">#REF!</definedName>
    <definedName name="Тип_дней">'[1]Тип дней'!$B$2:$B$3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307" i="2" l="1"/>
  <c r="AX306" i="2"/>
  <c r="AW306" i="2"/>
  <c r="AW305" i="2"/>
  <c r="AX305" i="2" s="1"/>
  <c r="AU305" i="2"/>
  <c r="AQ305" i="2"/>
  <c r="AM305" i="2"/>
  <c r="AI305" i="2"/>
  <c r="AX194" i="2"/>
  <c r="AW194" i="2"/>
  <c r="AW193" i="2"/>
  <c r="AX193" i="2" s="1"/>
  <c r="AM193" i="2"/>
  <c r="AI193" i="2"/>
  <c r="AE193" i="2"/>
  <c r="AW192" i="2"/>
  <c r="AX192" i="2" s="1"/>
  <c r="AI192" i="2"/>
  <c r="AE192" i="2"/>
  <c r="AV152" i="2"/>
  <c r="AM152" i="2"/>
  <c r="AL152" i="2"/>
  <c r="AH152" i="2"/>
  <c r="AW152" i="2" s="1"/>
  <c r="AX152" i="2" s="1"/>
  <c r="AV150" i="2"/>
  <c r="AM150" i="2"/>
  <c r="AL150" i="2"/>
  <c r="AH150" i="2"/>
  <c r="AW150" i="2" s="1"/>
  <c r="AX150" i="2" s="1"/>
  <c r="AV148" i="2"/>
  <c r="AM148" i="2"/>
  <c r="AL148" i="2"/>
  <c r="AH148" i="2"/>
  <c r="AW148" i="2" s="1"/>
  <c r="AX148" i="2" s="1"/>
  <c r="AV146" i="2"/>
  <c r="AM146" i="2"/>
  <c r="AL146" i="2"/>
  <c r="AH146" i="2"/>
  <c r="AW146" i="2" s="1"/>
  <c r="AX146" i="2" s="1"/>
  <c r="AV144" i="2"/>
  <c r="AM144" i="2"/>
  <c r="AL144" i="2"/>
  <c r="AH144" i="2"/>
  <c r="AW144" i="2" s="1"/>
  <c r="AX144" i="2" s="1"/>
  <c r="AV142" i="2"/>
  <c r="AM142" i="2"/>
  <c r="AL142" i="2"/>
  <c r="AH142" i="2"/>
  <c r="AW142" i="2" s="1"/>
  <c r="AX142" i="2" s="1"/>
  <c r="AV140" i="2"/>
  <c r="AM140" i="2"/>
  <c r="AL140" i="2"/>
  <c r="AH140" i="2"/>
  <c r="AW140" i="2" s="1"/>
  <c r="AX140" i="2" s="1"/>
  <c r="AV138" i="2"/>
  <c r="AM138" i="2"/>
  <c r="AL138" i="2"/>
  <c r="AH138" i="2"/>
  <c r="AW138" i="2" s="1"/>
  <c r="AX138" i="2" s="1"/>
  <c r="AV136" i="2"/>
  <c r="AM136" i="2"/>
  <c r="AL136" i="2"/>
  <c r="AH136" i="2"/>
  <c r="AW136" i="2" s="1"/>
  <c r="AX136" i="2" s="1"/>
  <c r="AX153" i="2" s="1"/>
  <c r="AW153" i="2" l="1"/>
  <c r="AI152" i="2"/>
  <c r="AI150" i="2"/>
  <c r="AI148" i="2"/>
  <c r="AI146" i="2"/>
  <c r="AI144" i="2"/>
  <c r="AI142" i="2"/>
  <c r="AI140" i="2"/>
  <c r="AI138" i="2"/>
  <c r="AI136" i="2"/>
  <c r="AW256" i="2"/>
  <c r="AX170" i="2"/>
  <c r="AX159" i="2"/>
  <c r="AX301" i="2"/>
  <c r="AX298" i="2"/>
  <c r="AX295" i="2"/>
  <c r="AX302" i="2"/>
  <c r="AU302" i="2"/>
  <c r="AQ302" i="2"/>
  <c r="AM302" i="2"/>
  <c r="AI302" i="2"/>
  <c r="AE302" i="2"/>
  <c r="AX299" i="2"/>
  <c r="AU299" i="2"/>
  <c r="AQ299" i="2"/>
  <c r="AM299" i="2"/>
  <c r="AI299" i="2"/>
  <c r="AE299" i="2"/>
  <c r="AX296" i="2"/>
  <c r="AU296" i="2"/>
  <c r="AQ296" i="2"/>
  <c r="AM296" i="2"/>
  <c r="AI296" i="2"/>
  <c r="AE296" i="2"/>
  <c r="AX293" i="2"/>
  <c r="AU293" i="2"/>
  <c r="AQ293" i="2"/>
  <c r="AM293" i="2"/>
  <c r="AI293" i="2"/>
  <c r="AE293" i="2"/>
  <c r="AW171" i="2"/>
  <c r="AX171" i="2" s="1"/>
  <c r="AI171" i="2"/>
  <c r="AE171" i="2"/>
  <c r="AW160" i="2"/>
  <c r="AX160" i="2" s="1"/>
  <c r="AI160" i="2"/>
  <c r="AE160" i="2"/>
  <c r="AW304" i="2" l="1"/>
  <c r="AX304" i="2" s="1"/>
  <c r="AM304" i="2"/>
  <c r="AI304" i="2"/>
  <c r="AE304" i="2"/>
  <c r="AW242" i="2"/>
  <c r="AX242" i="2" s="1"/>
  <c r="AM242" i="2"/>
  <c r="AI242" i="2"/>
  <c r="AE242" i="2"/>
  <c r="AX191" i="2"/>
  <c r="AI191" i="2"/>
  <c r="AE191" i="2"/>
  <c r="AW180" i="2"/>
  <c r="AX180" i="2" s="1"/>
  <c r="AI180" i="2"/>
  <c r="AE180" i="2"/>
  <c r="AX269" i="2" l="1"/>
  <c r="AX265" i="2"/>
  <c r="AX262" i="2"/>
  <c r="AX260" i="2"/>
  <c r="AX188" i="2"/>
  <c r="AX186" i="2"/>
  <c r="AX184" i="2"/>
  <c r="AX182" i="2"/>
  <c r="AX176" i="2"/>
  <c r="AX173" i="2"/>
  <c r="AU301" i="2"/>
  <c r="AQ301" i="2"/>
  <c r="AM301" i="2"/>
  <c r="AI301" i="2"/>
  <c r="AE301" i="2"/>
  <c r="AU298" i="2"/>
  <c r="AQ298" i="2"/>
  <c r="AM298" i="2"/>
  <c r="AI298" i="2"/>
  <c r="AE298" i="2"/>
  <c r="AU295" i="2"/>
  <c r="AQ295" i="2"/>
  <c r="AM295" i="2"/>
  <c r="AI295" i="2"/>
  <c r="AE295" i="2"/>
  <c r="AX292" i="2"/>
  <c r="AU292" i="2"/>
  <c r="AQ292" i="2"/>
  <c r="AM292" i="2"/>
  <c r="AI292" i="2"/>
  <c r="AE292" i="2"/>
  <c r="AX190" i="2"/>
  <c r="AI190" i="2"/>
  <c r="AE190" i="2"/>
  <c r="AW270" i="2"/>
  <c r="AX270" i="2" s="1"/>
  <c r="AI270" i="2"/>
  <c r="AE270" i="2"/>
  <c r="AW266" i="2"/>
  <c r="AX266" i="2" s="1"/>
  <c r="AI266" i="2"/>
  <c r="AE266" i="2"/>
  <c r="AW263" i="2"/>
  <c r="AX263" i="2" s="1"/>
  <c r="AI263" i="2"/>
  <c r="AE263" i="2"/>
  <c r="AW261" i="2"/>
  <c r="AX261" i="2" s="1"/>
  <c r="AI261" i="2"/>
  <c r="AE261" i="2"/>
  <c r="AW189" i="2"/>
  <c r="AX189" i="2" s="1"/>
  <c r="AU189" i="2"/>
  <c r="AQ189" i="2"/>
  <c r="AM189" i="2"/>
  <c r="AI189" i="2"/>
  <c r="AE189" i="2"/>
  <c r="AW187" i="2"/>
  <c r="AX187" i="2" s="1"/>
  <c r="AU187" i="2"/>
  <c r="AQ187" i="2"/>
  <c r="AM187" i="2"/>
  <c r="AI187" i="2"/>
  <c r="AE187" i="2"/>
  <c r="AW185" i="2"/>
  <c r="AX185" i="2" s="1"/>
  <c r="AU185" i="2"/>
  <c r="AQ185" i="2"/>
  <c r="AM185" i="2"/>
  <c r="AI185" i="2"/>
  <c r="AE185" i="2"/>
  <c r="AW183" i="2"/>
  <c r="AX183" i="2" s="1"/>
  <c r="AU183" i="2"/>
  <c r="AQ183" i="2"/>
  <c r="AM183" i="2"/>
  <c r="AI183" i="2"/>
  <c r="AE183" i="2"/>
  <c r="AW177" i="2"/>
  <c r="AX177" i="2" s="1"/>
  <c r="AI177" i="2"/>
  <c r="AE177" i="2"/>
  <c r="AW174" i="2"/>
  <c r="AX174" i="2" s="1"/>
  <c r="AI174" i="2"/>
  <c r="AE174" i="2"/>
  <c r="AI170" i="2"/>
  <c r="AE170" i="2"/>
  <c r="AW165" i="2"/>
  <c r="AX165" i="2" s="1"/>
  <c r="AI165" i="2"/>
  <c r="AE165" i="2"/>
  <c r="AI159" i="2"/>
  <c r="AE159" i="2"/>
  <c r="AW196" i="2" l="1"/>
  <c r="AX196" i="2" l="1"/>
  <c r="AX268" i="2"/>
  <c r="AX264" i="2"/>
  <c r="AX259" i="2"/>
  <c r="AX250" i="2"/>
  <c r="AX178" i="2"/>
  <c r="AX175" i="2"/>
  <c r="AX172" i="2"/>
  <c r="AX168" i="2"/>
  <c r="AX163" i="2"/>
  <c r="AX157" i="2"/>
  <c r="AX131" i="2"/>
  <c r="AX128" i="2"/>
  <c r="AX125" i="2"/>
  <c r="AX122" i="2"/>
  <c r="AX119" i="2"/>
  <c r="AX116" i="2"/>
  <c r="AX113" i="2"/>
  <c r="AX110" i="2"/>
  <c r="AX105" i="2"/>
  <c r="AX102" i="2"/>
  <c r="AX99" i="2"/>
  <c r="AX96" i="2"/>
  <c r="AX93" i="2"/>
  <c r="AX90" i="2"/>
  <c r="AX87" i="2"/>
  <c r="AX84" i="2"/>
  <c r="AX81" i="2"/>
  <c r="AX78" i="2"/>
  <c r="AX75" i="2"/>
  <c r="AX72" i="2"/>
  <c r="AX69" i="2"/>
  <c r="AX66" i="2"/>
  <c r="AX63" i="2"/>
  <c r="AX60" i="2"/>
  <c r="AX57" i="2"/>
  <c r="AX54" i="2"/>
  <c r="AX51" i="2"/>
  <c r="AX48" i="2"/>
  <c r="AX45" i="2"/>
  <c r="AX42" i="2"/>
  <c r="AX39" i="2"/>
  <c r="AX36" i="2"/>
  <c r="AX33" i="2"/>
  <c r="AX30" i="2"/>
  <c r="AX26" i="2"/>
  <c r="AX22" i="2"/>
  <c r="AX18" i="2"/>
  <c r="AW291" i="2"/>
  <c r="AX291" i="2" s="1"/>
  <c r="AE291" i="2"/>
  <c r="AX290" i="2"/>
  <c r="AU290" i="2"/>
  <c r="AQ290" i="2"/>
  <c r="AM290" i="2"/>
  <c r="AI290" i="2"/>
  <c r="AE290" i="2"/>
  <c r="AX289" i="2"/>
  <c r="AU289" i="2"/>
  <c r="AQ289" i="2"/>
  <c r="AM289" i="2"/>
  <c r="AI289" i="2"/>
  <c r="AE289" i="2"/>
  <c r="AX288" i="2"/>
  <c r="AU288" i="2"/>
  <c r="AQ288" i="2"/>
  <c r="AM288" i="2"/>
  <c r="AI288" i="2"/>
  <c r="AE288" i="2"/>
  <c r="AX287" i="2"/>
  <c r="AU287" i="2"/>
  <c r="AQ287" i="2"/>
  <c r="AM287" i="2"/>
  <c r="AI287" i="2"/>
  <c r="AE287" i="2"/>
  <c r="AI260" i="2"/>
  <c r="AE260" i="2"/>
  <c r="AW251" i="2"/>
  <c r="AX251" i="2" s="1"/>
  <c r="AU251" i="2"/>
  <c r="AQ251" i="2"/>
  <c r="AM251" i="2"/>
  <c r="AI251" i="2"/>
  <c r="AE251" i="2"/>
  <c r="AU188" i="2"/>
  <c r="AQ188" i="2"/>
  <c r="AM188" i="2"/>
  <c r="AI188" i="2"/>
  <c r="AE188" i="2"/>
  <c r="AU186" i="2"/>
  <c r="AQ186" i="2"/>
  <c r="AM186" i="2"/>
  <c r="AI186" i="2"/>
  <c r="AE186" i="2"/>
  <c r="AU184" i="2"/>
  <c r="AQ184" i="2"/>
  <c r="AM184" i="2"/>
  <c r="AI184" i="2"/>
  <c r="AE184" i="2"/>
  <c r="AU182" i="2"/>
  <c r="AQ182" i="2"/>
  <c r="AM182" i="2"/>
  <c r="AI182" i="2"/>
  <c r="AE182" i="2"/>
  <c r="AW181" i="2"/>
  <c r="AX181" i="2" s="1"/>
  <c r="AM181" i="2"/>
  <c r="AI181" i="2"/>
  <c r="AE181" i="2"/>
  <c r="AX179" i="2"/>
  <c r="AI179" i="2"/>
  <c r="AE179" i="2"/>
  <c r="AI176" i="2"/>
  <c r="AE176" i="2"/>
  <c r="AI173" i="2"/>
  <c r="AE173" i="2"/>
  <c r="AX169" i="2"/>
  <c r="AI169" i="2"/>
  <c r="AE169" i="2"/>
  <c r="AX164" i="2"/>
  <c r="AI164" i="2"/>
  <c r="AE164" i="2"/>
  <c r="AI158" i="2"/>
  <c r="AE158" i="2"/>
  <c r="AV151" i="2"/>
  <c r="AL151" i="2"/>
  <c r="AH151" i="2"/>
  <c r="AI151" i="2" s="1"/>
  <c r="AV149" i="2"/>
  <c r="AL149" i="2"/>
  <c r="AH149" i="2"/>
  <c r="AI149" i="2" s="1"/>
  <c r="AV147" i="2"/>
  <c r="AL147" i="2"/>
  <c r="AM147" i="2" s="1"/>
  <c r="AH147" i="2"/>
  <c r="AI147" i="2" s="1"/>
  <c r="AV145" i="2"/>
  <c r="AL145" i="2"/>
  <c r="AM145" i="2" s="1"/>
  <c r="AH145" i="2"/>
  <c r="AI145" i="2" s="1"/>
  <c r="AV143" i="2"/>
  <c r="AL143" i="2"/>
  <c r="AM143" i="2" s="1"/>
  <c r="AH143" i="2"/>
  <c r="AI143" i="2" s="1"/>
  <c r="AV141" i="2"/>
  <c r="AL141" i="2"/>
  <c r="AM141" i="2" s="1"/>
  <c r="AH141" i="2"/>
  <c r="AV139" i="2"/>
  <c r="AL139" i="2"/>
  <c r="AH139" i="2"/>
  <c r="AI139" i="2" s="1"/>
  <c r="AV137" i="2"/>
  <c r="AL137" i="2"/>
  <c r="AH137" i="2"/>
  <c r="AI137" i="2" s="1"/>
  <c r="AV135" i="2"/>
  <c r="AL135" i="2"/>
  <c r="AM135" i="2" s="1"/>
  <c r="AH135" i="2"/>
  <c r="AI135" i="2" s="1"/>
  <c r="AW132" i="2"/>
  <c r="AX132" i="2" s="1"/>
  <c r="AV132" i="2"/>
  <c r="AW129" i="2"/>
  <c r="AX129" i="2" s="1"/>
  <c r="AV129" i="2"/>
  <c r="AW126" i="2"/>
  <c r="AX126" i="2" s="1"/>
  <c r="AV126" i="2"/>
  <c r="AW123" i="2"/>
  <c r="AX123" i="2" s="1"/>
  <c r="AV123" i="2"/>
  <c r="AW120" i="2"/>
  <c r="AX120" i="2" s="1"/>
  <c r="AV120" i="2"/>
  <c r="AW117" i="2"/>
  <c r="AX117" i="2" s="1"/>
  <c r="AV117" i="2"/>
  <c r="AW114" i="2"/>
  <c r="AX114" i="2" s="1"/>
  <c r="AV114" i="2"/>
  <c r="AW111" i="2"/>
  <c r="AX111" i="2" s="1"/>
  <c r="AV111" i="2"/>
  <c r="AW106" i="2"/>
  <c r="AX106" i="2" s="1"/>
  <c r="AV106" i="2"/>
  <c r="AW103" i="2"/>
  <c r="AX103" i="2" s="1"/>
  <c r="AV103" i="2"/>
  <c r="AW100" i="2"/>
  <c r="AX100" i="2" s="1"/>
  <c r="AV100" i="2"/>
  <c r="AW97" i="2"/>
  <c r="AX97" i="2" s="1"/>
  <c r="AV97" i="2"/>
  <c r="AW94" i="2"/>
  <c r="AX94" i="2" s="1"/>
  <c r="AV94" i="2"/>
  <c r="AW91" i="2"/>
  <c r="AX91" i="2" s="1"/>
  <c r="AV91" i="2"/>
  <c r="AW88" i="2"/>
  <c r="AX88" i="2" s="1"/>
  <c r="AV88" i="2"/>
  <c r="AW85" i="2"/>
  <c r="AX85" i="2" s="1"/>
  <c r="AV85" i="2"/>
  <c r="AW82" i="2"/>
  <c r="AX82" i="2" s="1"/>
  <c r="AV82" i="2"/>
  <c r="AW79" i="2"/>
  <c r="AX79" i="2" s="1"/>
  <c r="AV79" i="2"/>
  <c r="AW76" i="2"/>
  <c r="AX76" i="2" s="1"/>
  <c r="AV76" i="2"/>
  <c r="AW73" i="2"/>
  <c r="AX73" i="2" s="1"/>
  <c r="AV73" i="2"/>
  <c r="AW70" i="2"/>
  <c r="AX70" i="2" s="1"/>
  <c r="AV70" i="2"/>
  <c r="AW67" i="2"/>
  <c r="AX67" i="2" s="1"/>
  <c r="AV67" i="2"/>
  <c r="AW64" i="2"/>
  <c r="AX64" i="2" s="1"/>
  <c r="AV64" i="2"/>
  <c r="AW61" i="2"/>
  <c r="AX61" i="2" s="1"/>
  <c r="AV61" i="2"/>
  <c r="AW58" i="2"/>
  <c r="AX58" i="2" s="1"/>
  <c r="AV58" i="2"/>
  <c r="AW55" i="2"/>
  <c r="AX55" i="2" s="1"/>
  <c r="AV55" i="2"/>
  <c r="AW52" i="2"/>
  <c r="AX52" i="2" s="1"/>
  <c r="AV52" i="2"/>
  <c r="AW49" i="2"/>
  <c r="AX49" i="2" s="1"/>
  <c r="AV49" i="2"/>
  <c r="AW46" i="2"/>
  <c r="AX46" i="2" s="1"/>
  <c r="AV46" i="2"/>
  <c r="AW43" i="2"/>
  <c r="AX43" i="2" s="1"/>
  <c r="AV43" i="2"/>
  <c r="AW40" i="2"/>
  <c r="AX40" i="2" s="1"/>
  <c r="AV40" i="2"/>
  <c r="AW37" i="2"/>
  <c r="AX37" i="2" s="1"/>
  <c r="AV37" i="2"/>
  <c r="AW34" i="2"/>
  <c r="AX34" i="2" s="1"/>
  <c r="AV34" i="2"/>
  <c r="AW31" i="2"/>
  <c r="AX31" i="2" s="1"/>
  <c r="AV31" i="2"/>
  <c r="AW27" i="2"/>
  <c r="AX27" i="2" s="1"/>
  <c r="AV27" i="2"/>
  <c r="AW23" i="2"/>
  <c r="AX23" i="2" s="1"/>
  <c r="AV23" i="2"/>
  <c r="AW19" i="2"/>
  <c r="AV19" i="2"/>
  <c r="AX141" i="2" l="1"/>
  <c r="AX145" i="2"/>
  <c r="AX158" i="2"/>
  <c r="AX139" i="2"/>
  <c r="AX19" i="2"/>
  <c r="AX151" i="2"/>
  <c r="AX149" i="2"/>
  <c r="AX137" i="2"/>
  <c r="AX143" i="2"/>
  <c r="AM137" i="2"/>
  <c r="AI141" i="2"/>
  <c r="AM149" i="2"/>
  <c r="AX135" i="2"/>
  <c r="AM139" i="2"/>
  <c r="AX147" i="2"/>
  <c r="AM151" i="2"/>
  <c r="AW247" i="2" l="1"/>
  <c r="AX247" i="2" s="1"/>
  <c r="AM247" i="2"/>
  <c r="AI247" i="2"/>
  <c r="AE247" i="2"/>
  <c r="AW255" i="2"/>
  <c r="AX255" i="2" s="1"/>
  <c r="AI255" i="2"/>
  <c r="AE255" i="2"/>
  <c r="AV134" i="2"/>
  <c r="AT134" i="2"/>
  <c r="AP134" i="2"/>
  <c r="AQ134" i="2" s="1"/>
  <c r="AL134" i="2"/>
  <c r="AM134" i="2" s="1"/>
  <c r="AH134" i="2"/>
  <c r="AI134" i="2" s="1"/>
  <c r="AD134" i="2"/>
  <c r="AE134" i="2" s="1"/>
  <c r="AV133" i="2"/>
  <c r="AT133" i="2"/>
  <c r="AP133" i="2"/>
  <c r="AQ133" i="2" s="1"/>
  <c r="AL133" i="2"/>
  <c r="AM133" i="2" s="1"/>
  <c r="AH133" i="2"/>
  <c r="AI133" i="2" s="1"/>
  <c r="AD133" i="2"/>
  <c r="AE133" i="2" s="1"/>
  <c r="AW133" i="2" l="1"/>
  <c r="AX133" i="2" s="1"/>
  <c r="AW134" i="2"/>
  <c r="AX134" i="2" s="1"/>
  <c r="AU134" i="2"/>
  <c r="AU133" i="2"/>
  <c r="AW286" i="2" l="1"/>
  <c r="AX286" i="2" s="1"/>
  <c r="AM286" i="2"/>
  <c r="AI286" i="2"/>
  <c r="AE286" i="2"/>
  <c r="AW285" i="2"/>
  <c r="AX285" i="2" s="1"/>
  <c r="AM285" i="2"/>
  <c r="AI285" i="2"/>
  <c r="AE285" i="2"/>
  <c r="AW284" i="2"/>
  <c r="AX284" i="2" s="1"/>
  <c r="AM284" i="2"/>
  <c r="AI284" i="2"/>
  <c r="AE284" i="2"/>
  <c r="AW283" i="2"/>
  <c r="AX283" i="2" s="1"/>
  <c r="AM283" i="2"/>
  <c r="AI283" i="2"/>
  <c r="AE283" i="2"/>
  <c r="AW282" i="2"/>
  <c r="AX282" i="2" s="1"/>
  <c r="AM282" i="2"/>
  <c r="AI282" i="2"/>
  <c r="AE282" i="2"/>
  <c r="AW281" i="2"/>
  <c r="AX281" i="2" s="1"/>
  <c r="AM281" i="2"/>
  <c r="AI281" i="2"/>
  <c r="AE281" i="2"/>
  <c r="AW280" i="2"/>
  <c r="AX280" i="2" s="1"/>
  <c r="AM280" i="2"/>
  <c r="AI280" i="2"/>
  <c r="AE280" i="2"/>
  <c r="AW279" i="2"/>
  <c r="AX279" i="2" s="1"/>
  <c r="AM279" i="2"/>
  <c r="AI279" i="2"/>
  <c r="AE279" i="2"/>
  <c r="AW278" i="2"/>
  <c r="AX278" i="2" s="1"/>
  <c r="AM278" i="2"/>
  <c r="AI278" i="2"/>
  <c r="AE278" i="2"/>
  <c r="AW277" i="2"/>
  <c r="AX277" i="2" s="1"/>
  <c r="AM277" i="2"/>
  <c r="AI277" i="2"/>
  <c r="AE277" i="2"/>
  <c r="AW276" i="2"/>
  <c r="AX276" i="2" s="1"/>
  <c r="AM276" i="2"/>
  <c r="AI276" i="2"/>
  <c r="AE276" i="2"/>
  <c r="AW275" i="2"/>
  <c r="AX275" i="2" s="1"/>
  <c r="AM275" i="2"/>
  <c r="AI275" i="2"/>
  <c r="AE275" i="2"/>
  <c r="AW274" i="2"/>
  <c r="AX274" i="2" s="1"/>
  <c r="AM274" i="2"/>
  <c r="AI274" i="2"/>
  <c r="AE274" i="2"/>
  <c r="AW273" i="2"/>
  <c r="AX273" i="2" s="1"/>
  <c r="AM273" i="2"/>
  <c r="AI273" i="2"/>
  <c r="AE273" i="2"/>
  <c r="AW272" i="2"/>
  <c r="AX272" i="2" s="1"/>
  <c r="AM272" i="2"/>
  <c r="AI272" i="2"/>
  <c r="AE272" i="2"/>
  <c r="AW271" i="2"/>
  <c r="AX271" i="2" s="1"/>
  <c r="AM271" i="2"/>
  <c r="AI271" i="2"/>
  <c r="AE271" i="2"/>
  <c r="AX130" i="2" l="1"/>
  <c r="AX127" i="2"/>
  <c r="AX124" i="2"/>
  <c r="AX121" i="2"/>
  <c r="AX118" i="2"/>
  <c r="AX115" i="2"/>
  <c r="AX112" i="2"/>
  <c r="AX109" i="2"/>
  <c r="AX107" i="2"/>
  <c r="AX104" i="2"/>
  <c r="AX101" i="2"/>
  <c r="AX98" i="2"/>
  <c r="AX95" i="2"/>
  <c r="AX92" i="2"/>
  <c r="AX89" i="2"/>
  <c r="AX86" i="2"/>
  <c r="AX83" i="2"/>
  <c r="AX80" i="2"/>
  <c r="AX77" i="2"/>
  <c r="AX74" i="2"/>
  <c r="AX71" i="2"/>
  <c r="AX68" i="2"/>
  <c r="AX65" i="2"/>
  <c r="AX62" i="2"/>
  <c r="AX59" i="2"/>
  <c r="AX56" i="2"/>
  <c r="AX53" i="2"/>
  <c r="AX50" i="2"/>
  <c r="AX47" i="2"/>
  <c r="AX44" i="2"/>
  <c r="AX41" i="2"/>
  <c r="AX38" i="2"/>
  <c r="AX35" i="2"/>
  <c r="AX32" i="2"/>
  <c r="AX29" i="2"/>
  <c r="AX25" i="2"/>
  <c r="AX21" i="2"/>
  <c r="AX17" i="2"/>
  <c r="AV131" i="2"/>
  <c r="AH131" i="2"/>
  <c r="AI131" i="2" s="1"/>
  <c r="AD131" i="2"/>
  <c r="AV128" i="2"/>
  <c r="AH128" i="2"/>
  <c r="AI128" i="2" s="1"/>
  <c r="AD128" i="2"/>
  <c r="AE128" i="2" s="1"/>
  <c r="AV125" i="2"/>
  <c r="AH125" i="2"/>
  <c r="AI125" i="2" s="1"/>
  <c r="AD125" i="2"/>
  <c r="AE125" i="2" s="1"/>
  <c r="AV122" i="2"/>
  <c r="AH122" i="2"/>
  <c r="AI122" i="2" s="1"/>
  <c r="AD122" i="2"/>
  <c r="AE122" i="2" s="1"/>
  <c r="AV119" i="2"/>
  <c r="AH119" i="2"/>
  <c r="AI119" i="2" s="1"/>
  <c r="AD119" i="2"/>
  <c r="AE119" i="2" s="1"/>
  <c r="AV116" i="2"/>
  <c r="AH116" i="2"/>
  <c r="AI116" i="2" s="1"/>
  <c r="AD116" i="2"/>
  <c r="AE116" i="2" s="1"/>
  <c r="AV113" i="2"/>
  <c r="AH113" i="2"/>
  <c r="AI113" i="2" s="1"/>
  <c r="AD113" i="2"/>
  <c r="AE113" i="2" s="1"/>
  <c r="AV110" i="2"/>
  <c r="AH110" i="2"/>
  <c r="AI110" i="2" s="1"/>
  <c r="AD110" i="2"/>
  <c r="AE110" i="2" s="1"/>
  <c r="AV108" i="2"/>
  <c r="AH108" i="2"/>
  <c r="AI108" i="2" s="1"/>
  <c r="AD108" i="2"/>
  <c r="AE108" i="2" s="1"/>
  <c r="AV105" i="2"/>
  <c r="AH105" i="2"/>
  <c r="AI105" i="2" s="1"/>
  <c r="AD105" i="2"/>
  <c r="AE105" i="2" s="1"/>
  <c r="AV102" i="2"/>
  <c r="AH102" i="2"/>
  <c r="AI102" i="2" s="1"/>
  <c r="AD102" i="2"/>
  <c r="AE102" i="2" s="1"/>
  <c r="AV99" i="2"/>
  <c r="AH99" i="2"/>
  <c r="AI99" i="2" s="1"/>
  <c r="AD99" i="2"/>
  <c r="AE99" i="2" s="1"/>
  <c r="AV96" i="2"/>
  <c r="AH96" i="2"/>
  <c r="AI96" i="2" s="1"/>
  <c r="AD96" i="2"/>
  <c r="AE96" i="2" s="1"/>
  <c r="AV93" i="2"/>
  <c r="AH93" i="2"/>
  <c r="AI93" i="2" s="1"/>
  <c r="AD93" i="2"/>
  <c r="AE93" i="2" s="1"/>
  <c r="AV90" i="2"/>
  <c r="AH90" i="2"/>
  <c r="AI90" i="2" s="1"/>
  <c r="AD90" i="2"/>
  <c r="AE90" i="2" s="1"/>
  <c r="AV87" i="2"/>
  <c r="AH87" i="2"/>
  <c r="AI87" i="2" s="1"/>
  <c r="AD87" i="2"/>
  <c r="AE87" i="2" s="1"/>
  <c r="AV84" i="2"/>
  <c r="AH84" i="2"/>
  <c r="AI84" i="2" s="1"/>
  <c r="AD84" i="2"/>
  <c r="AE84" i="2" s="1"/>
  <c r="AV81" i="2"/>
  <c r="AH81" i="2"/>
  <c r="AI81" i="2" s="1"/>
  <c r="AD81" i="2"/>
  <c r="AE81" i="2" s="1"/>
  <c r="AV78" i="2"/>
  <c r="AH78" i="2"/>
  <c r="AI78" i="2" s="1"/>
  <c r="AD78" i="2"/>
  <c r="AE78" i="2" s="1"/>
  <c r="AV75" i="2"/>
  <c r="AH75" i="2"/>
  <c r="AI75" i="2" s="1"/>
  <c r="AD75" i="2"/>
  <c r="AE75" i="2" s="1"/>
  <c r="AV72" i="2"/>
  <c r="AH72" i="2"/>
  <c r="AI72" i="2" s="1"/>
  <c r="AD72" i="2"/>
  <c r="AE72" i="2" s="1"/>
  <c r="AV69" i="2"/>
  <c r="AH69" i="2"/>
  <c r="AI69" i="2" s="1"/>
  <c r="AD69" i="2"/>
  <c r="AE69" i="2" s="1"/>
  <c r="AV66" i="2"/>
  <c r="AH66" i="2"/>
  <c r="AI66" i="2" s="1"/>
  <c r="AD66" i="2"/>
  <c r="AE66" i="2" s="1"/>
  <c r="AV63" i="2"/>
  <c r="AH63" i="2"/>
  <c r="AI63" i="2" s="1"/>
  <c r="AD63" i="2"/>
  <c r="AE63" i="2" s="1"/>
  <c r="AV60" i="2"/>
  <c r="AH60" i="2"/>
  <c r="AD60" i="2"/>
  <c r="AE60" i="2" s="1"/>
  <c r="AV57" i="2"/>
  <c r="AH57" i="2"/>
  <c r="AI57" i="2" s="1"/>
  <c r="AD57" i="2"/>
  <c r="AV54" i="2"/>
  <c r="AH54" i="2"/>
  <c r="AI54" i="2" s="1"/>
  <c r="AD54" i="2"/>
  <c r="AE54" i="2" s="1"/>
  <c r="AV51" i="2"/>
  <c r="AH51" i="2"/>
  <c r="AI51" i="2" s="1"/>
  <c r="AD51" i="2"/>
  <c r="AE51" i="2" s="1"/>
  <c r="AV48" i="2"/>
  <c r="AH48" i="2"/>
  <c r="AI48" i="2" s="1"/>
  <c r="AD48" i="2"/>
  <c r="AE48" i="2" s="1"/>
  <c r="AV45" i="2"/>
  <c r="AH45" i="2"/>
  <c r="AI45" i="2" s="1"/>
  <c r="AD45" i="2"/>
  <c r="AE45" i="2" s="1"/>
  <c r="AV42" i="2"/>
  <c r="AH42" i="2"/>
  <c r="AI42" i="2" s="1"/>
  <c r="AD42" i="2"/>
  <c r="AV39" i="2"/>
  <c r="AH39" i="2"/>
  <c r="AI39" i="2" s="1"/>
  <c r="AD39" i="2"/>
  <c r="AV36" i="2"/>
  <c r="AH36" i="2"/>
  <c r="AI36" i="2" s="1"/>
  <c r="AD36" i="2"/>
  <c r="AE36" i="2" s="1"/>
  <c r="AV33" i="2"/>
  <c r="AH33" i="2"/>
  <c r="AI33" i="2" s="1"/>
  <c r="AD33" i="2"/>
  <c r="AE33" i="2" s="1"/>
  <c r="AV30" i="2"/>
  <c r="AH30" i="2"/>
  <c r="AI30" i="2" s="1"/>
  <c r="AD30" i="2"/>
  <c r="AV26" i="2"/>
  <c r="AH26" i="2"/>
  <c r="AI26" i="2" s="1"/>
  <c r="AD26" i="2"/>
  <c r="AV22" i="2"/>
  <c r="AH22" i="2"/>
  <c r="AI22" i="2" s="1"/>
  <c r="AD22" i="2"/>
  <c r="AE22" i="2" s="1"/>
  <c r="AV18" i="2"/>
  <c r="AH18" i="2"/>
  <c r="AI18" i="2" s="1"/>
  <c r="AD18" i="2"/>
  <c r="AE18" i="2" s="1"/>
  <c r="AX249" i="2"/>
  <c r="AX245" i="2"/>
  <c r="AX233" i="2"/>
  <c r="AX230" i="2"/>
  <c r="AX227" i="2"/>
  <c r="AX224" i="2"/>
  <c r="AX221" i="2"/>
  <c r="AX218" i="2"/>
  <c r="AX215" i="2"/>
  <c r="AX212" i="2"/>
  <c r="AX209" i="2"/>
  <c r="AX219" i="2"/>
  <c r="AM219" i="2"/>
  <c r="AI219" i="2"/>
  <c r="AE219" i="2"/>
  <c r="AX216" i="2"/>
  <c r="AM216" i="2"/>
  <c r="AI216" i="2"/>
  <c r="AE216" i="2"/>
  <c r="AX213" i="2"/>
  <c r="AM213" i="2"/>
  <c r="AI213" i="2"/>
  <c r="AE213" i="2"/>
  <c r="AX210" i="2"/>
  <c r="AM210" i="2"/>
  <c r="AI210" i="2"/>
  <c r="AE210" i="2"/>
  <c r="AX246" i="2"/>
  <c r="AM246" i="2"/>
  <c r="AI246" i="2"/>
  <c r="AE246" i="2"/>
  <c r="AW234" i="2"/>
  <c r="AX234" i="2" s="1"/>
  <c r="AM234" i="2"/>
  <c r="AI234" i="2"/>
  <c r="AE234" i="2"/>
  <c r="AW231" i="2"/>
  <c r="AX231" i="2" s="1"/>
  <c r="AM231" i="2"/>
  <c r="AI231" i="2"/>
  <c r="AE231" i="2"/>
  <c r="AW228" i="2"/>
  <c r="AX228" i="2" s="1"/>
  <c r="AM228" i="2"/>
  <c r="AI228" i="2"/>
  <c r="AE228" i="2"/>
  <c r="AW225" i="2"/>
  <c r="AX225" i="2" s="1"/>
  <c r="AM225" i="2"/>
  <c r="AI225" i="2"/>
  <c r="AE225" i="2"/>
  <c r="AW222" i="2"/>
  <c r="AX222" i="2" s="1"/>
  <c r="AM222" i="2"/>
  <c r="AI222" i="2"/>
  <c r="AE222" i="2"/>
  <c r="AU250" i="2"/>
  <c r="AQ250" i="2"/>
  <c r="AM250" i="2"/>
  <c r="AI250" i="2"/>
  <c r="AE250" i="2"/>
  <c r="AU268" i="2"/>
  <c r="AQ268" i="2"/>
  <c r="AM268" i="2"/>
  <c r="AI268" i="2"/>
  <c r="AE268" i="2"/>
  <c r="AW267" i="2"/>
  <c r="AX267" i="2" s="1"/>
  <c r="AU267" i="2"/>
  <c r="AQ267" i="2"/>
  <c r="AM267" i="2"/>
  <c r="AI267" i="2"/>
  <c r="AE267" i="2"/>
  <c r="AU264" i="2"/>
  <c r="AQ264" i="2"/>
  <c r="AM264" i="2"/>
  <c r="AI264" i="2"/>
  <c r="AE264" i="2"/>
  <c r="AU262" i="2"/>
  <c r="AQ262" i="2"/>
  <c r="AM262" i="2"/>
  <c r="AI262" i="2"/>
  <c r="AE262" i="2"/>
  <c r="AU259" i="2"/>
  <c r="AQ259" i="2"/>
  <c r="AM259" i="2"/>
  <c r="AI259" i="2"/>
  <c r="AE259" i="2"/>
  <c r="AW258" i="2"/>
  <c r="AX258" i="2" s="1"/>
  <c r="AU258" i="2"/>
  <c r="AQ258" i="2"/>
  <c r="AM258" i="2"/>
  <c r="AI258" i="2"/>
  <c r="AE258" i="2"/>
  <c r="AX162" i="2"/>
  <c r="AX156" i="2"/>
  <c r="AU163" i="2"/>
  <c r="AQ163" i="2"/>
  <c r="AI163" i="2"/>
  <c r="AE163" i="2"/>
  <c r="AU157" i="2"/>
  <c r="AQ157" i="2"/>
  <c r="AM157" i="2"/>
  <c r="AI157" i="2"/>
  <c r="AE157" i="2"/>
  <c r="AI178" i="2"/>
  <c r="AE178" i="2"/>
  <c r="AI175" i="2"/>
  <c r="AE175" i="2"/>
  <c r="AI172" i="2"/>
  <c r="AE172" i="2"/>
  <c r="AI168" i="2"/>
  <c r="AE168" i="2"/>
  <c r="AE30" i="2" l="1"/>
  <c r="AE39" i="2"/>
  <c r="AE26" i="2"/>
  <c r="AW108" i="2"/>
  <c r="AE42" i="2"/>
  <c r="AE131" i="2"/>
  <c r="AI60" i="2"/>
  <c r="AE57" i="2"/>
  <c r="AX108" i="2" l="1"/>
  <c r="AX257" i="2"/>
  <c r="AV257" i="2"/>
  <c r="AM257" i="2"/>
  <c r="AI257" i="2"/>
  <c r="AE257" i="2"/>
  <c r="AV130" i="2" l="1"/>
  <c r="AH130" i="2"/>
  <c r="AI130" i="2" s="1"/>
  <c r="AD130" i="2"/>
  <c r="AE130" i="2" s="1"/>
  <c r="AV127" i="2"/>
  <c r="AH127" i="2"/>
  <c r="AI127" i="2" s="1"/>
  <c r="AD127" i="2"/>
  <c r="AE127" i="2" s="1"/>
  <c r="AV124" i="2"/>
  <c r="AH124" i="2"/>
  <c r="AI124" i="2" s="1"/>
  <c r="AD124" i="2"/>
  <c r="AE124" i="2" s="1"/>
  <c r="AV121" i="2"/>
  <c r="AH121" i="2"/>
  <c r="AI121" i="2" s="1"/>
  <c r="AD121" i="2"/>
  <c r="AV118" i="2"/>
  <c r="AH118" i="2"/>
  <c r="AI118" i="2" s="1"/>
  <c r="AD118" i="2"/>
  <c r="AV115" i="2"/>
  <c r="AH115" i="2"/>
  <c r="AD115" i="2"/>
  <c r="AE115" i="2" s="1"/>
  <c r="AV112" i="2"/>
  <c r="AH112" i="2"/>
  <c r="AI112" i="2" s="1"/>
  <c r="AD112" i="2"/>
  <c r="AE112" i="2" s="1"/>
  <c r="AV109" i="2"/>
  <c r="AH109" i="2"/>
  <c r="AI109" i="2" s="1"/>
  <c r="AD109" i="2"/>
  <c r="AE109" i="2" s="1"/>
  <c r="AV107" i="2"/>
  <c r="AH107" i="2"/>
  <c r="AI107" i="2" s="1"/>
  <c r="AD107" i="2"/>
  <c r="AE107" i="2" s="1"/>
  <c r="AV104" i="2"/>
  <c r="AH104" i="2"/>
  <c r="AI104" i="2" s="1"/>
  <c r="AD104" i="2"/>
  <c r="AV101" i="2"/>
  <c r="AH101" i="2"/>
  <c r="AI101" i="2" s="1"/>
  <c r="AD101" i="2"/>
  <c r="AV98" i="2"/>
  <c r="AH98" i="2"/>
  <c r="AD98" i="2"/>
  <c r="AE98" i="2" s="1"/>
  <c r="AV95" i="2"/>
  <c r="AH95" i="2"/>
  <c r="AI95" i="2" s="1"/>
  <c r="AD95" i="2"/>
  <c r="AE95" i="2" s="1"/>
  <c r="AV92" i="2"/>
  <c r="AH92" i="2"/>
  <c r="AI92" i="2" s="1"/>
  <c r="AD92" i="2"/>
  <c r="AE92" i="2" s="1"/>
  <c r="AV89" i="2"/>
  <c r="AH89" i="2"/>
  <c r="AI89" i="2" s="1"/>
  <c r="AD89" i="2"/>
  <c r="AE89" i="2" s="1"/>
  <c r="AV86" i="2"/>
  <c r="AH86" i="2"/>
  <c r="AI86" i="2" s="1"/>
  <c r="AD86" i="2"/>
  <c r="AV83" i="2"/>
  <c r="AH83" i="2"/>
  <c r="AI83" i="2" s="1"/>
  <c r="AD83" i="2"/>
  <c r="AE83" i="2" s="1"/>
  <c r="AV80" i="2"/>
  <c r="AH80" i="2"/>
  <c r="AI80" i="2" s="1"/>
  <c r="AD80" i="2"/>
  <c r="AE80" i="2" s="1"/>
  <c r="AV77" i="2"/>
  <c r="AH77" i="2"/>
  <c r="AI77" i="2" s="1"/>
  <c r="AD77" i="2"/>
  <c r="AE77" i="2" s="1"/>
  <c r="AV74" i="2"/>
  <c r="AH74" i="2"/>
  <c r="AI74" i="2" s="1"/>
  <c r="AD74" i="2"/>
  <c r="AE74" i="2" s="1"/>
  <c r="AV71" i="2"/>
  <c r="AH71" i="2"/>
  <c r="AI71" i="2" s="1"/>
  <c r="AD71" i="2"/>
  <c r="AE71" i="2" s="1"/>
  <c r="AV68" i="2"/>
  <c r="AH68" i="2"/>
  <c r="AI68" i="2" s="1"/>
  <c r="AD68" i="2"/>
  <c r="AV65" i="2"/>
  <c r="AH65" i="2"/>
  <c r="AI65" i="2" s="1"/>
  <c r="AD65" i="2"/>
  <c r="AE65" i="2" s="1"/>
  <c r="AV62" i="2"/>
  <c r="AH62" i="2"/>
  <c r="AI62" i="2" s="1"/>
  <c r="AD62" i="2"/>
  <c r="AE62" i="2" s="1"/>
  <c r="AV59" i="2"/>
  <c r="AH59" i="2"/>
  <c r="AI59" i="2" s="1"/>
  <c r="AD59" i="2"/>
  <c r="AE59" i="2" s="1"/>
  <c r="AV56" i="2"/>
  <c r="AH56" i="2"/>
  <c r="AI56" i="2" s="1"/>
  <c r="AD56" i="2"/>
  <c r="AE56" i="2" s="1"/>
  <c r="AV53" i="2"/>
  <c r="AH53" i="2"/>
  <c r="AI53" i="2" s="1"/>
  <c r="AD53" i="2"/>
  <c r="AE53" i="2" s="1"/>
  <c r="AV50" i="2"/>
  <c r="AH50" i="2"/>
  <c r="AI50" i="2" s="1"/>
  <c r="AD50" i="2"/>
  <c r="AV47" i="2"/>
  <c r="AH47" i="2"/>
  <c r="AI47" i="2" s="1"/>
  <c r="AD47" i="2"/>
  <c r="AE47" i="2" s="1"/>
  <c r="AV44" i="2"/>
  <c r="AH44" i="2"/>
  <c r="AD44" i="2"/>
  <c r="AE44" i="2" s="1"/>
  <c r="AV41" i="2"/>
  <c r="AH41" i="2"/>
  <c r="AI41" i="2" s="1"/>
  <c r="AD41" i="2"/>
  <c r="AE41" i="2" s="1"/>
  <c r="AV38" i="2"/>
  <c r="AH38" i="2"/>
  <c r="AI38" i="2" s="1"/>
  <c r="AD38" i="2"/>
  <c r="AE38" i="2" s="1"/>
  <c r="AV35" i="2"/>
  <c r="AH35" i="2"/>
  <c r="AI35" i="2" s="1"/>
  <c r="AD35" i="2"/>
  <c r="AE35" i="2" s="1"/>
  <c r="AV32" i="2"/>
  <c r="AH32" i="2"/>
  <c r="AI32" i="2" s="1"/>
  <c r="AD32" i="2"/>
  <c r="AT256" i="2"/>
  <c r="AU256" i="2" s="1"/>
  <c r="AP256" i="2"/>
  <c r="AQ256" i="2" s="1"/>
  <c r="AL256" i="2"/>
  <c r="AM256" i="2" s="1"/>
  <c r="AH256" i="2"/>
  <c r="AX256" i="2" s="1"/>
  <c r="AD256" i="2"/>
  <c r="AE256" i="2" s="1"/>
  <c r="AX28" i="2"/>
  <c r="AX24" i="2"/>
  <c r="AX20" i="2"/>
  <c r="AX16" i="2"/>
  <c r="AV29" i="2"/>
  <c r="AV25" i="2"/>
  <c r="AV21" i="2"/>
  <c r="AV17" i="2"/>
  <c r="AX232" i="2"/>
  <c r="AX229" i="2"/>
  <c r="AX226" i="2"/>
  <c r="AX223" i="2"/>
  <c r="AX220" i="2"/>
  <c r="AX217" i="2"/>
  <c r="AX214" i="2"/>
  <c r="AX211" i="2"/>
  <c r="AM233" i="2"/>
  <c r="AI233" i="2"/>
  <c r="AE233" i="2"/>
  <c r="AM230" i="2"/>
  <c r="AI230" i="2"/>
  <c r="AE230" i="2"/>
  <c r="AM227" i="2"/>
  <c r="AI227" i="2"/>
  <c r="AE227" i="2"/>
  <c r="AM224" i="2"/>
  <c r="AI224" i="2"/>
  <c r="AE224" i="2"/>
  <c r="AM221" i="2"/>
  <c r="AI221" i="2"/>
  <c r="AE221" i="2"/>
  <c r="AM218" i="2"/>
  <c r="AI218" i="2"/>
  <c r="AE218" i="2"/>
  <c r="AM215" i="2"/>
  <c r="AI215" i="2"/>
  <c r="AE215" i="2"/>
  <c r="AM212" i="2"/>
  <c r="AI212" i="2"/>
  <c r="AE212" i="2"/>
  <c r="AM209" i="2"/>
  <c r="AI209" i="2"/>
  <c r="AE209" i="2"/>
  <c r="AX244" i="2"/>
  <c r="AX253" i="2"/>
  <c r="AE101" i="2" l="1"/>
  <c r="AE118" i="2"/>
  <c r="AE32" i="2"/>
  <c r="AI44" i="2"/>
  <c r="AE50" i="2"/>
  <c r="AI98" i="2"/>
  <c r="AE104" i="2"/>
  <c r="AI115" i="2"/>
  <c r="AE121" i="2"/>
  <c r="AE68" i="2"/>
  <c r="AE86" i="2"/>
  <c r="AI256" i="2"/>
  <c r="AX254" i="2" l="1"/>
  <c r="AW248" i="2"/>
  <c r="AW240" i="2"/>
  <c r="AW239" i="2"/>
  <c r="AW238" i="2"/>
  <c r="AW207" i="2"/>
  <c r="AW206" i="2"/>
  <c r="AW205" i="2"/>
  <c r="AW204" i="2"/>
  <c r="AW203" i="2"/>
  <c r="AW201" i="2"/>
  <c r="AW200" i="2"/>
  <c r="AW199" i="2"/>
  <c r="AW198" i="2"/>
  <c r="AW197" i="2"/>
  <c r="AW167" i="2"/>
  <c r="AX161" i="2"/>
  <c r="AX155" i="2"/>
  <c r="AV20" i="2"/>
  <c r="AV24" i="2"/>
  <c r="AV28" i="2"/>
  <c r="AV16" i="2"/>
  <c r="AI254" i="2"/>
  <c r="AE254" i="2"/>
  <c r="AM244" i="2"/>
  <c r="AI244" i="2"/>
  <c r="AE244" i="2"/>
  <c r="AU162" i="2"/>
  <c r="AQ162" i="2"/>
  <c r="AM162" i="2"/>
  <c r="AI162" i="2"/>
  <c r="AE162" i="2"/>
  <c r="AU156" i="2"/>
  <c r="AQ156" i="2"/>
  <c r="AM156" i="2"/>
  <c r="AI156" i="2"/>
  <c r="AE156" i="2"/>
  <c r="AX167" i="2" l="1"/>
  <c r="AX166" i="2"/>
  <c r="AX235" i="2"/>
  <c r="AX236" i="2"/>
  <c r="AX238" i="2"/>
  <c r="AX239" i="2"/>
  <c r="AX240" i="2"/>
  <c r="AX241" i="2"/>
  <c r="AX243" i="2"/>
  <c r="AX248" i="2"/>
  <c r="AX252" i="2"/>
  <c r="AX237" i="2"/>
  <c r="AT253" i="2" l="1"/>
  <c r="AP253" i="2"/>
  <c r="AQ253" i="2" s="1"/>
  <c r="AL253" i="2"/>
  <c r="AM253" i="2" s="1"/>
  <c r="AH253" i="2"/>
  <c r="AI253" i="2" s="1"/>
  <c r="AD253" i="2"/>
  <c r="AU249" i="2"/>
  <c r="AQ249" i="2"/>
  <c r="AM249" i="2"/>
  <c r="AI249" i="2"/>
  <c r="AE249" i="2"/>
  <c r="AM245" i="2"/>
  <c r="AI245" i="2"/>
  <c r="AE245" i="2"/>
  <c r="AX208" i="2"/>
  <c r="AX207" i="2"/>
  <c r="AX206" i="2"/>
  <c r="AX205" i="2"/>
  <c r="AX204" i="2"/>
  <c r="AX203" i="2"/>
  <c r="AX202" i="2"/>
  <c r="AX201" i="2"/>
  <c r="AX200" i="2"/>
  <c r="AX199" i="2"/>
  <c r="AX198" i="2"/>
  <c r="AX197" i="2"/>
  <c r="AI166" i="2"/>
  <c r="AE166" i="2"/>
  <c r="AE253" i="2" l="1"/>
  <c r="AU253" i="2"/>
  <c r="AX307" i="2" l="1"/>
</calcChain>
</file>

<file path=xl/sharedStrings.xml><?xml version="1.0" encoding="utf-8"?>
<sst xmlns="http://schemas.openxmlformats.org/spreadsheetml/2006/main" count="5933" uniqueCount="849">
  <si>
    <t>АБП</t>
  </si>
  <si>
    <t>№</t>
  </si>
  <si>
    <t xml:space="preserve">Код по ЕНС ТРУ </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</si>
  <si>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</si>
  <si>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</si>
  <si>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</si>
  <si>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</si>
  <si>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</si>
  <si>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</si>
  <si>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</si>
  <si>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</si>
  <si>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</si>
  <si>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</si>
  <si>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</si>
  <si>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</si>
  <si>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</si>
  <si>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</si>
  <si>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</si>
  <si>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</si>
  <si>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</si>
  <si>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2021</t>
  </si>
  <si>
    <t>2022</t>
  </si>
  <si>
    <t>2023</t>
  </si>
  <si>
    <t>Общий объем</t>
  </si>
  <si>
    <t>БИН организатора</t>
  </si>
  <si>
    <t>Дополнительная характеристика работ и услуг</t>
  </si>
  <si>
    <t>Дополнительная характеристика товаров</t>
  </si>
  <si>
    <t>Примечание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</si>
  <si>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</si>
  <si>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</si>
  <si>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</si>
  <si>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</si>
  <si>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</si>
  <si>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</si>
  <si>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</si>
  <si>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</si>
  <si>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</si>
  <si>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</si>
  <si>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</si>
  <si>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</si>
  <si>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</si>
  <si>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</si>
  <si>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</si>
  <si>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</si>
  <si>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</si>
  <si>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</si>
  <si>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</si>
  <si>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</si>
  <si>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</si>
  <si>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</si>
  <si>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</si>
  <si>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</si>
  <si>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</si>
  <si>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</si>
  <si>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</si>
  <si>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</si>
  <si>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</si>
  <si>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</si>
  <si>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</si>
  <si>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</si>
  <si>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</si>
  <si>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</si>
  <si>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</si>
  <si>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</si>
  <si>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</si>
  <si>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</si>
  <si>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</si>
  <si>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</si>
  <si>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</si>
  <si>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</si>
  <si>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</si>
  <si>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</si>
  <si>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</si>
  <si>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</si>
  <si>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</si>
  <si>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</si>
  <si>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</si>
  <si>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</si>
  <si>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</si>
  <si>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</si>
  <si>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</si>
  <si>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</si>
  <si>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</si>
  <si>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</si>
  <si>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</si>
  <si>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</si>
  <si>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</si>
  <si>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</si>
  <si>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</si>
  <si>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</si>
  <si>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</si>
  <si>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</si>
  <si>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</si>
  <si>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</si>
  <si>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</si>
  <si>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</si>
  <si>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</si>
  <si>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</si>
  <si>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</si>
  <si>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</si>
  <si>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</si>
  <si>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</si>
  <si>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</si>
  <si>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</si>
  <si>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</si>
  <si>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</si>
  <si>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</si>
  <si>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</si>
  <si>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</si>
  <si>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1. Товары</t>
  </si>
  <si>
    <t>Итого по товарам включить</t>
  </si>
  <si>
    <t>2. Работы</t>
  </si>
  <si>
    <t>3. Услуги</t>
  </si>
  <si>
    <t>2024</t>
  </si>
  <si>
    <t>2025</t>
  </si>
  <si>
    <t>План долгосрочных закупок товаров, работ и услуг на 2021-2025гг. По АО "Эмбамунайгаз"</t>
  </si>
  <si>
    <t>УКБ</t>
  </si>
  <si>
    <t>801012.000.000000</t>
  </si>
  <si>
    <t>Услуги охраны</t>
  </si>
  <si>
    <t>Услуги охраны (патрулирование/охрана объектов/помещений/имущества/людей и аналогичное) на производственных объектах, включая услуги комплексной охраны производственных, административных, бытовых объектов, расположенных на единой территории охраняемой организации</t>
  </si>
  <si>
    <t>ОТ</t>
  </si>
  <si>
    <t>100</t>
  </si>
  <si>
    <t>230000000</t>
  </si>
  <si>
    <t>г.Атырау, ул.Валиханова, 1</t>
  </si>
  <si>
    <t>12.2020</t>
  </si>
  <si>
    <t>KZ</t>
  </si>
  <si>
    <t>01.2021</t>
  </si>
  <si>
    <t>12.2023</t>
  </si>
  <si>
    <t>0</t>
  </si>
  <si>
    <t>120240021112</t>
  </si>
  <si>
    <t>Услуги по охране объектов АО "Эмбамунайгаз"</t>
  </si>
  <si>
    <t>г.Атырау, ул.Валиханова, 2</t>
  </si>
  <si>
    <t>Услуги по охране объектов АУП, УПТОиКО и Управление "Эмбамунайэнерго" АО "Эмбамунайгаз"</t>
  </si>
  <si>
    <t>ДТ</t>
  </si>
  <si>
    <t>331229.900.000009</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</si>
  <si>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</si>
  <si>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Услуги по сопровождению GPS-мониторинга автотранспортов для производственных структурных подразделении АО "Эмбамунайгаз"</t>
  </si>
  <si>
    <t>г.Атырау, ул.Валиханова,1</t>
  </si>
  <si>
    <t>С НДС</t>
  </si>
  <si>
    <t>«Ембімұнайгаз» АҚ-ның өндірістік құрылым бөлімшелері үшін GPS бақылауды көлік құралдарын сүйемелдеу қызмет көрсету</t>
  </si>
  <si>
    <t>332060.000.000000</t>
  </si>
  <si>
    <t>Работы по монтажу/внедрению автоматизированных систем управления/контроля/мониторинга/учета/диспетчеризации</t>
  </si>
  <si>
    <t>Работы по монтажу/внедрению автоматизированных систем управления/контроля/мониторинга/учета/диспетчеризации и аналогичного оборудования</t>
  </si>
  <si>
    <t>ОИ</t>
  </si>
  <si>
    <t>03.2021</t>
  </si>
  <si>
    <t>Атырауская область, Исатайский район</t>
  </si>
  <si>
    <t>12.2022</t>
  </si>
  <si>
    <t xml:space="preserve">«Ембімұнайгаз» АҚ-ның интеллектуалды кен орындары жүйесін кеңейту бойынша жұмыстар </t>
  </si>
  <si>
    <t>Работы по расширению системы интеллектуального месторождения АО "Эмбамунайгаз"</t>
  </si>
  <si>
    <t>12-2-27</t>
  </si>
  <si>
    <t>ДАПиИТ</t>
  </si>
  <si>
    <t>ДМ</t>
  </si>
  <si>
    <t xml:space="preserve">контрактный </t>
  </si>
  <si>
    <t>331214.100.000000</t>
  </si>
  <si>
    <t>Работы по ремонту/реконструкции печей/печных горелок и аналогичного оборудования</t>
  </si>
  <si>
    <t>"Ембімұнайгаз" АҚ-ның жылыту пештерін  жөндеу</t>
  </si>
  <si>
    <t>Ремонт печей подогрева  ПТ 16/150 для АО "Эмбамунайгаз"</t>
  </si>
  <si>
    <t>внеконтрактный</t>
  </si>
  <si>
    <t>331229.900.000016</t>
  </si>
  <si>
    <t>Услуги по техническому обслуживанию добывающего оборудования</t>
  </si>
  <si>
    <t>"Ембімұнайгаз" АҚ-ның жабдықтарының қысымын сынау қызметі</t>
  </si>
  <si>
    <t>Услуги по опрессовке оборудования для АО "Эмбамунайгаз"</t>
  </si>
  <si>
    <t>ДДНГ</t>
  </si>
  <si>
    <t>773919.100.000000</t>
  </si>
  <si>
    <t>Услуги по аренде нефтедобывающего оборудования</t>
  </si>
  <si>
    <t>г. Атырау ул. Валиханова, 1</t>
  </si>
  <si>
    <t>02.2021</t>
  </si>
  <si>
    <t>12.2025</t>
  </si>
  <si>
    <t>Обслуживание и предоставление во временное пользование глубинных насосов АО "Эмбамунайгаз"</t>
  </si>
  <si>
    <t>ДПР</t>
  </si>
  <si>
    <t>620230.000.000001</t>
  </si>
  <si>
    <t>Услуги по сопровождению и технической поддержке информационной системы</t>
  </si>
  <si>
    <t>ВХК</t>
  </si>
  <si>
    <t>11-2-1</t>
  </si>
  <si>
    <t>Атырауская область, г.Атырау</t>
  </si>
  <si>
    <t>SAP ERP жүйесін дамыту бойынша қызметтер</t>
  </si>
  <si>
    <t xml:space="preserve">Услуги по развитию системы SAP ERP
</t>
  </si>
  <si>
    <t>ДОУП</t>
  </si>
  <si>
    <t>639910.000.000000</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</si>
  <si>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</si>
  <si>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</si>
  <si>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с НДС</t>
  </si>
  <si>
    <t>Қазақстан Республикасының мұнай-газ саласы қызметін ақпараттық-талдамалық сүйемелдеу қызметі</t>
  </si>
  <si>
    <t>Услуга по информационному-аналитическому обеспечению по деятельности нефтегазовой отрасли</t>
  </si>
  <si>
    <t xml:space="preserve">zakup.sk.kz </t>
  </si>
  <si>
    <t>Идентификатор из внешней системы                                     (необязательное поле)</t>
  </si>
  <si>
    <t>Статья бюджета</t>
  </si>
  <si>
    <t>Атырауская область,</t>
  </si>
  <si>
    <t xml:space="preserve"> Атырауская область,</t>
  </si>
  <si>
    <t xml:space="preserve">Атырауская область, </t>
  </si>
  <si>
    <t xml:space="preserve"> Атырауская область, </t>
  </si>
  <si>
    <t>ДОТОС</t>
  </si>
  <si>
    <t>1 Т</t>
  </si>
  <si>
    <t>152011.200.000016</t>
  </si>
  <si>
    <t>Сапоги</t>
  </si>
  <si>
    <t>для защиты от производственных загрязнений, мужские, резиновые, неутепленные</t>
  </si>
  <si>
    <t>ТПХ</t>
  </si>
  <si>
    <t>710000000</t>
  </si>
  <si>
    <t>010000, г. Нур-Султан, Есильский район, ул. Д. Кунаева, 8</t>
  </si>
  <si>
    <t>11.2020</t>
  </si>
  <si>
    <t>Атырауская область, г.Атырау, ст.Тендык, УПТОиКО</t>
  </si>
  <si>
    <t>DDP</t>
  </si>
  <si>
    <t>715 Пара</t>
  </si>
  <si>
    <t>020240000555</t>
  </si>
  <si>
    <t>Сапоги маслобензостойкие из полимерных материалов (этиленвинилацетат)утепленные (мужские/женские).</t>
  </si>
  <si>
    <t>2 Т</t>
  </si>
  <si>
    <t>152032.920.000012</t>
  </si>
  <si>
    <t>Ботинки</t>
  </si>
  <si>
    <t>для защиты от механических воздействий, мужские, кожаные, неутепленные</t>
  </si>
  <si>
    <t>Ботинки кожаные с жестким композитным подноском (мужские/женские).</t>
  </si>
  <si>
    <t>3 Т</t>
  </si>
  <si>
    <t>152032.920.000058</t>
  </si>
  <si>
    <t>Сапоги кожаные с жестким композитным подноском (мужские/женские).</t>
  </si>
  <si>
    <t>4 Т</t>
  </si>
  <si>
    <t>152032.920.000059</t>
  </si>
  <si>
    <t>для защиты от механических воздействий, мужские, кожаные, утепленные</t>
  </si>
  <si>
    <t>Сапоги защитные кожаные предназначены для защиты ног работающих от сыройнефти, нефтяных масел, нефтепродуктов тяжёлых фракций, кислот и щелочейконцентрации до 20%, нетоксичной пыли.</t>
  </si>
  <si>
    <t>ДКС</t>
  </si>
  <si>
    <t>контрактный</t>
  </si>
  <si>
    <t>4 Р</t>
  </si>
  <si>
    <t>1 Р</t>
  </si>
  <si>
    <t>422122.100.000001</t>
  </si>
  <si>
    <t>Работы по ремонту локальных (местного значения) трубопроводов</t>
  </si>
  <si>
    <t>Работы по ремонту локальных (местного значения) трубопроводов и аналогичных сетей/систем</t>
  </si>
  <si>
    <t>г.Атырау, ул. Валиханова,1</t>
  </si>
  <si>
    <t xml:space="preserve">Атырауская область, Жылыойский район </t>
  </si>
  <si>
    <t>09.2022</t>
  </si>
  <si>
    <t xml:space="preserve">«Жылыоймұнайгаз» МГӨБ-ның кен орындарында кенішілік сұйықтықты жинау жүйесін қайта құралымдау </t>
  </si>
  <si>
    <t xml:space="preserve">Реконструкция внутрипромысовой системы сбора жидкости  м/р НГДУ "Жылыоймунайгаз" </t>
  </si>
  <si>
    <t>3 Р</t>
  </si>
  <si>
    <t>2 Р</t>
  </si>
  <si>
    <t xml:space="preserve">Атырауская область, Макатский район </t>
  </si>
  <si>
    <t xml:space="preserve">«Доссормұнайгаз» МГӨБ-ның кен орындарында кенішілік сұйықтықты жинау жүйесін қайта жаңарту </t>
  </si>
  <si>
    <t xml:space="preserve">Реконструкция внутрипромысовой системы сбора жидкости  м/р НГДУ "Доссормунайгаз" </t>
  </si>
  <si>
    <t xml:space="preserve">Итого по работам </t>
  </si>
  <si>
    <t>34 У</t>
  </si>
  <si>
    <t>1 У</t>
  </si>
  <si>
    <t>841112.900.000021</t>
  </si>
  <si>
    <t>Услуги по транспортному обслуживанию служебным автотранспортом</t>
  </si>
  <si>
    <t>10.2020</t>
  </si>
  <si>
    <t>"Ембімұнайгаз" АҚ басқарма аппаратына жолаушыларды тасымалдау бойынша автомобілды көлікпен қызмет көрсету</t>
  </si>
  <si>
    <t>Услуги по пассажирским перевозкам автомобильным транспортом аппарата управления АО ""Эмбамунайгаз"</t>
  </si>
  <si>
    <t>6 У</t>
  </si>
  <si>
    <t>2 У</t>
  </si>
  <si>
    <t>493911.000.000001</t>
  </si>
  <si>
    <t>Услуги автомобильного транспорта по грузопассажирским перевозкам</t>
  </si>
  <si>
    <t>Совместная перевозка пассажиров и грузов автомобильным транспортом (кроме такси и перевозок автобусами)</t>
  </si>
  <si>
    <t>"Ембімұнайгаз" АҚ бөлінген аумақтарына технологиялық автокөліктермен және арнайы жабдықталған техникамен көліктік қызмет көрсету</t>
  </si>
  <si>
    <t>Оказание транспортных услуг технологическим автотранспортом и специальной техникой для закреплённых территорий АО "Эмбамунайгаз"</t>
  </si>
  <si>
    <t>22 У</t>
  </si>
  <si>
    <t>3 У</t>
  </si>
  <si>
    <t>494219.000.000000</t>
  </si>
  <si>
    <t>Услуги по перевозкам легковым автотранспортом</t>
  </si>
  <si>
    <t xml:space="preserve">"Ембімұнайгаз" АҚ-ның "Жайықмұнайгаз"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</si>
  <si>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"Жайыкмунайгаз" АО "Эмбамунайгаз"</t>
  </si>
  <si>
    <t>19 У</t>
  </si>
  <si>
    <t>4 У</t>
  </si>
  <si>
    <t>Атырауская область, Жылыойский район</t>
  </si>
  <si>
    <t xml:space="preserve">"Ембімұнайгаз" АҚ-ның "Жылыоймұнайгаз"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</si>
  <si>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"Жылыоймунайгаз" АО "Эмбамунайгаз"</t>
  </si>
  <si>
    <t>20 У</t>
  </si>
  <si>
    <t>5 У</t>
  </si>
  <si>
    <t>Атырауская область, Макатский район</t>
  </si>
  <si>
    <t xml:space="preserve">"Ембімұнайгаз" АҚ-ның "Досоормұнайгаз"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</si>
  <si>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"Доссормунайгаз" АО "Эмбамунайгаз"</t>
  </si>
  <si>
    <t>21 У</t>
  </si>
  <si>
    <t>Атырауская область, Кызылкогинский район</t>
  </si>
  <si>
    <t xml:space="preserve">"Ембімұнайгаз" АҚ-ның "Қайнармұнайгаз"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</si>
  <si>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"Кайнармунайгаз" АО "Эмбамунайгаз"</t>
  </si>
  <si>
    <t>23 У</t>
  </si>
  <si>
    <t>7 У</t>
  </si>
  <si>
    <t xml:space="preserve">"Ембімұнайгаз" АҚ-ның "Эмбамұнайэнерго" басқармасы және ӨТҚ ж ҚБ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</si>
  <si>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Управления "Эмбамунайэнерго" и "УПТОиКО" АО "Эмбамунайгаз"</t>
  </si>
  <si>
    <t>9 У</t>
  </si>
  <si>
    <t>8 У</t>
  </si>
  <si>
    <t>493934.000.000000</t>
  </si>
  <si>
    <t>Услуги автобусов по перевозкам пассажиров не по расписанию</t>
  </si>
  <si>
    <t xml:space="preserve">"Ембімұнайгаз" АҚ-ның "Жайықмұнайгаз"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</si>
  <si>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"Жайкмунайгаз" АО "Эмбамунайгаз"</t>
  </si>
  <si>
    <t>10 У</t>
  </si>
  <si>
    <t xml:space="preserve">"Ембімұнайгаз" АҚ-ның "Жылыоймұнайгаз"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</si>
  <si>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"Жылыоймунайгаз" АО "Эмбамунайгаз"</t>
  </si>
  <si>
    <t xml:space="preserve">"Ембімұнайгаз" АҚ-ның "Доссормұнайгаз"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</si>
  <si>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"Доссормунайгаз" АО "Эмбамунайгаз"</t>
  </si>
  <si>
    <t>11 У</t>
  </si>
  <si>
    <t xml:space="preserve">"Ембімұнайгаз" АҚ-ның "Қайнармұнайгаз"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</si>
  <si>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"Кайнармунайгаз" АО "Эмбамунайгаз"</t>
  </si>
  <si>
    <t>12 У</t>
  </si>
  <si>
    <t>Услуги по аренде автобуса</t>
  </si>
  <si>
    <t>Услуги по аренде автобуса с водителем</t>
  </si>
  <si>
    <t xml:space="preserve">"Ембімұнайгаз" АҚ-ның "Эмбамұнайэнерго" басқармасы және ӨТҚ ж ҚБ үшін автобустармен  жолаушылар тасымалдау бойынша көлікпен қызмет көрсету </t>
  </si>
  <si>
    <t>Оказание транспортных услуг по перевозке пассажиров автобусами для Управления "Эмбамунайэнерго" и УПТОиКО АО "Эмбамунайгаз"</t>
  </si>
  <si>
    <t>13 У</t>
  </si>
  <si>
    <t>494113.000.000000</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</si>
  <si>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</si>
  <si>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"Ембімұнайгаз" АҚ-ның мұнай және газ өндіру басқармалары үшін автоцистернамен ауыз суды тасымалдау қызметтері</t>
  </si>
  <si>
    <t>Услуги по перевозке автоцистерной питьевой воды для нефти газа добывающие управлении АО "Эмбамунайгаз"</t>
  </si>
  <si>
    <t>16 У</t>
  </si>
  <si>
    <t>494112.100.000000</t>
  </si>
  <si>
    <t>Услуги автомобильного транспорта по перевозкам нефтепродуктов автоцистернами или полуприцепами-автоцистернами</t>
  </si>
  <si>
    <t>"Ембімұнайгаз" АҚ мұнай және газ өндіру басқармалары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</si>
  <si>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нефти газа добывающие управлении АО "Эмбамунайгаз"</t>
  </si>
  <si>
    <t>27 У</t>
  </si>
  <si>
    <t>773919.900.000004</t>
  </si>
  <si>
    <t>Услуги по аренде самоходных машин</t>
  </si>
  <si>
    <t>«Ембімұнайгаз» АҚ мұнай және газ өндіру басқармалары үшін өздігінен жүретін машиналармен көліктік қызмет көрсету</t>
  </si>
  <si>
    <t>Оказание транспортных услуг самоходными машинами для нефти газа добывающие управлении АО "Эмбамунайгаз"</t>
  </si>
  <si>
    <t>28 У</t>
  </si>
  <si>
    <t>24 У</t>
  </si>
  <si>
    <t>773919.900.000035</t>
  </si>
  <si>
    <t>Услуги по аренде специальной техники с водителем</t>
  </si>
  <si>
    <t>«Ембімұнайгаз» АҚ-ның өндірістік құрылым бөлімшелері үшін арнайы жабдықталған техникамен көліктік қызмет көрсету</t>
  </si>
  <si>
    <t>Оказание транспортных услуг специальной техникой для производственных структурных подразделении АО "Эмбамунайгаз"</t>
  </si>
  <si>
    <t>14 У</t>
  </si>
  <si>
    <t>29 У</t>
  </si>
  <si>
    <t>494119.900.000000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</si>
  <si>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</si>
  <si>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</si>
  <si>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 xml:space="preserve">"Ембімұнайгаз" АҚ-ның "Жайықмұнайгаз"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</si>
  <si>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"Жайкмунайгаз" АО "Эмбамунайгаз"</t>
  </si>
  <si>
    <t>15 У</t>
  </si>
  <si>
    <t>30 У</t>
  </si>
  <si>
    <t>"Ембімұнайгаз" АҚ-ның "Жылыоймұнайгаз" МГӨБ үшін технологиялық көліктермен жүктерді тасымалдау бойынша көлік қызметтерін көрсету</t>
  </si>
  <si>
    <t>Оказание транспортных услуг по перевозке грузов технологическим автотранспортом для НГДУ "Жылыоймунайгаз" АО "Эмбамунайгаз"</t>
  </si>
  <si>
    <t>31 У</t>
  </si>
  <si>
    <t xml:space="preserve">"Ембімұнайгаз" АҚ-ның "Досоормұнайгаз"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</si>
  <si>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"Доссормунайгаз" АО "Эмбамунайгаз"</t>
  </si>
  <si>
    <t>18 У</t>
  </si>
  <si>
    <t>32 У</t>
  </si>
  <si>
    <t xml:space="preserve">"Ембімұнайгаз" АҚ-ның "Қайнармұнайгаз"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</si>
  <si>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"Қайнармунайгаз" АО "Эмбамунайгаз"</t>
  </si>
  <si>
    <t>17 У</t>
  </si>
  <si>
    <t>33 У</t>
  </si>
  <si>
    <t>"Ембімұнайгаз" АҚ-ның "Эмбамұнайэнерго" басқармасы және ӨТҚ ж ҚБ үшін технологиялық көліктермен жүктерді тасымалдау бойынша көлік қызметтерін көрсету</t>
  </si>
  <si>
    <t>Оказание транспортных услуг по перевозке грузов технологическим автотранспортом для Управления "Эмбамунайэнерго"  и УПТОиКО  АО "Эмбамунайгаз"</t>
  </si>
  <si>
    <t>контрактный (ПСП)</t>
  </si>
  <si>
    <t>331311.100.000008</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</si>
  <si>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</si>
  <si>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 Атырауская область</t>
  </si>
  <si>
    <t xml:space="preserve">"Ембімұнайгаз АҚ" зерттеу аспаптарына техникалық қызмет көрсету қызметтері </t>
  </si>
  <si>
    <t>Услуги по техническому обслуживанию исследовательских приборов АО "Эмбамунайгаз"</t>
  </si>
  <si>
    <t>35 У</t>
  </si>
  <si>
    <t xml:space="preserve">"Ембімұнайгаз АҚ"    коммерциялық мұнайды есепке алу торабының техникалық қызмет көрсету қызметтері </t>
  </si>
  <si>
    <t>Услуги по техническому обслуживанию коммерческого узла учета нефти АО "Эмбамунайгаз"</t>
  </si>
  <si>
    <t>ДСПиУИО</t>
  </si>
  <si>
    <t>36 У</t>
  </si>
  <si>
    <t>381129.000.000000</t>
  </si>
  <si>
    <t>Услуги по вывозу (сбору) неопасных отходов/имущества/материалов</t>
  </si>
  <si>
    <t>"Ембімұнайгаз" АҚ нысандарынан тұрмыстық қатты қалдықтарды алу қызметі</t>
  </si>
  <si>
    <t>Услуги по вывозу твердых бытовых отходов с объектов  АО "Эмбамунайгаз"</t>
  </si>
  <si>
    <t>37 У</t>
  </si>
  <si>
    <t>802010.000.000004</t>
  </si>
  <si>
    <t>Услуги по техническому обслуживанию пожарной/охранной сигнализации/систем тушения/видеонаблюдения и аналогичного оборудования</t>
  </si>
  <si>
    <t>Услуги по сопровождению комплексной инженерно-технической системы физической безопасности объектов АО "Эмбамунайгаз"</t>
  </si>
  <si>
    <t>Услуги по сопровождению комплексной инженерно-технической системы физической безопасности  объектов АО "Эмбамунайгаз"</t>
  </si>
  <si>
    <t>38 У</t>
  </si>
  <si>
    <t>801019.000.000010</t>
  </si>
  <si>
    <t>Услуги по обеспечению информационной безопасности</t>
  </si>
  <si>
    <t>11-2-1-1</t>
  </si>
  <si>
    <t>Ақпараттық кауіпсіздік жедел орталығына қосылу қызметі</t>
  </si>
  <si>
    <t>Услуги по подключению к оперативному центру Информационной безопасности (ОЦИБ)</t>
  </si>
  <si>
    <t>ДОТиОС</t>
  </si>
  <si>
    <t>39 У</t>
  </si>
  <si>
    <t>802010.000.000007</t>
  </si>
  <si>
    <t>Услуги по обеспечению пожарной и промышленной безопасности</t>
  </si>
  <si>
    <t>Г.НУР-СУЛТАН, ЕСИЛЬСКИЙ РАЙОН, УЛ. Д. КУНАЕВА, 8</t>
  </si>
  <si>
    <t>«Ембімұнайгаз» АҚ қауіпті өндірістік объектілеріндегі өрт қауіпсіздігі және газдан құтқару қызметтері</t>
  </si>
  <si>
    <t>Услуги пожарной безопасности и газоспасательной службы на опасных производственных объектах АО"Эмбамунайгаз"</t>
  </si>
  <si>
    <t>26 У</t>
  </si>
  <si>
    <t>25 У</t>
  </si>
  <si>
    <t xml:space="preserve">Итого по услугам </t>
  </si>
  <si>
    <t>Всего по новой форме ТРУ</t>
  </si>
  <si>
    <t>4-1 Р</t>
  </si>
  <si>
    <t>14,20,21</t>
  </si>
  <si>
    <t>3-1 Р</t>
  </si>
  <si>
    <t>исключена</t>
  </si>
  <si>
    <t>30-1 У</t>
  </si>
  <si>
    <t>702220.000.000000</t>
  </si>
  <si>
    <t>Услуги аутсорсинга бизнес-процесса</t>
  </si>
  <si>
    <t>Услуги аутсорсинга бизнес-процесса, не относящихся к основной деятельности Компании ( не более одного процесса)</t>
  </si>
  <si>
    <t>11-1-2-2</t>
  </si>
  <si>
    <t xml:space="preserve">Г.НУР-СУЛТАН, ул.-Е-10 Бизнес центр зеленый квартал 17/10 </t>
  </si>
  <si>
    <t>Атырауская область</t>
  </si>
  <si>
    <t>070840005309</t>
  </si>
  <si>
    <t xml:space="preserve">«Ембімұнайгаз» АҚ ЕМЭБ жұмыскерлерін ЖҚҚ СКЗ және ЭЗ қамтамасыз ету және ЖҚҚ есебінің процестерін автоматтандыру бойынша қызметтер </t>
  </si>
  <si>
    <t>"Услуги по обеспечению СИЗ СКЗ и ЭЗ работников УЭМЭ и автоматизации процессов учета СИЗ" АО "Эмбамунайгаз"</t>
  </si>
  <si>
    <t>новая позиция ЗКС</t>
  </si>
  <si>
    <t>13-1 У</t>
  </si>
  <si>
    <t>14,19,29,30,48,49</t>
  </si>
  <si>
    <t>12-1 У</t>
  </si>
  <si>
    <t>27-1 У</t>
  </si>
  <si>
    <t>28-1 У</t>
  </si>
  <si>
    <t>14-1 У</t>
  </si>
  <si>
    <t>15-1 У</t>
  </si>
  <si>
    <t>16-1 У</t>
  </si>
  <si>
    <t>18-1 У</t>
  </si>
  <si>
    <t>17-1 У</t>
  </si>
  <si>
    <t>1-1 Т</t>
  </si>
  <si>
    <t>04.2021</t>
  </si>
  <si>
    <t>2-1 Т</t>
  </si>
  <si>
    <t>3-1 Т</t>
  </si>
  <si>
    <t>4-1 Т</t>
  </si>
  <si>
    <t xml:space="preserve">Услуги по информационному-аналитическому обеспечению по деятельности нефтегазовой отрасли  Республики Казахстан для актуальных сведений по нефтяной отрасли </t>
  </si>
  <si>
    <t>новая строка</t>
  </si>
  <si>
    <t>Оказание охранных услуг на объектах АУП, УПТОиКО и Управление "Эмбамунайэнерго" АО "Эмбамунайгаз"</t>
  </si>
  <si>
    <t>ДЭ</t>
  </si>
  <si>
    <t>273213.700.000007</t>
  </si>
  <si>
    <t>Кабель</t>
  </si>
  <si>
    <t>марка АВВГ, напряжение не более 1 000 В</t>
  </si>
  <si>
    <t>008 Километр (тысяча метров)</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</si>
  <si>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мм2 - 50;
Число нулевых жил - 1;
Номинальное сечение нулевых жил, мм2 - 35;
Номинальное напряжение, кВ - 1;
Нормативно-технический документ - ГОСТ 16442-80</t>
  </si>
  <si>
    <t>273213.700.000084</t>
  </si>
  <si>
    <t>марка КГ, напряжение не более 1 000 В</t>
  </si>
  <si>
    <t>006 Метр</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</si>
  <si>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- 1;
Номинальное сечение жил, мм2 - 50;
Номинальное напряжение, кВ, до - 1;
Нормативно-технический документ - ГОСТ 24334-80.</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</si>
  <si>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- 1.
Нормативно-технический документ - ГОСТ 16442-80</t>
  </si>
  <si>
    <t>273213.700.000042</t>
  </si>
  <si>
    <t>марка ВВБГ, напряжение не более 1 000 В</t>
  </si>
  <si>
    <t>Кабель ВВбг с медными жилами, с изоляцией и оболочкой из поливинилхлоридного пластиката, кабель защищен двумя слоями брони, выполненной в виде стальных лент,  без защитного покрова. 
Технические характеристики:
Число жил - 3;
Номинальное сечение жил, мм2 - 25;
Число нулевых жил - 1;
Номинальное сечение нулевых жил, мм2 - 10;
Номинальное напряжение, кВ - нет;
Нормативно-технический документ - ГОСТ 16442-80</t>
  </si>
  <si>
    <t>Кабель ВВбг с медными жилами, с изоляцией и оболочкой из поливинилхлоридного пластиката, кабель защищен двумя слоями брони, выполненной в виде стальных лент,  без защитного покрова.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- 1;
Нормативно-технический документ - ГОСТ 16442-80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</si>
  <si>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мм2 - 16;
Число нулевых жил - 1;
Номинальное сечение нулевых жил, мм2 - 10;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</si>
  <si>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мм2 - 2,5;
Число нулевых жил - 1;
Номинальное сечение нулевых жил, мм2 - 1,5;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</si>
  <si>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мм2 - 35;
Число нулевых жил - 1;
Номинальное сечение нулевых жил, мм2 - 10;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</si>
  <si>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</si>
  <si>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</si>
  <si>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до - 1;
Нормативно-технический документ - ГОСТ 24334-80.</t>
  </si>
  <si>
    <t>273213.700.000067</t>
  </si>
  <si>
    <t>марка КВВГ, напряжение не более 1 000 В</t>
  </si>
  <si>
    <t>Кабель КВВГ с медными жилами, контрольный, с изоляцией и оболочкой из поливинилхлоридного пластиката, без защитного покрова. Используется для установки, ремонта, подключения и технического обслуживания контрольной и электрораспределительной аппаратуры, а также для неподвижного присоединения к электроприборам, сборкам зажимов электро-распредустройств с напряжением до 660 В и частотой до 100 Гц. Возможно использование КВВГЭ при постоянном напряжении до 1000 В. Кабель КВВГЭ применяется при защите электрических цепей от инородных электрических полей.
Технические характеристики:
Число жил - 7;
Номинальное сечение жил, мм2 - 1,5;
Номинальное напряжение, кВ - 1;
Нормативно-технический документ - ГОСТ 16442-80.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</si>
  <si>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мм2 - 25;
Число нулевых жил - 1;
Номинальное сечение нулевых жил, мм2 - 16;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</si>
  <si>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- 1;
Номинальное сечение жил, мм2 - 35;
Номинальное напряжение, кВ, до - 1;
Нормативно-технический документ - ГОСТ 24334-80.</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</si>
  <si>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- 2;
Номинальное сечение жил, мм2 - 2,5;
Номинальное напряжение, кВ - 0,66;
Нормативно-технический документ - ГОСТ 16442-80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</si>
  <si>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мм2 - 16;
Число нулевых жил - 1;
Номинальное сечение нулевых жил, мм2 - 6;
Номинальное напряжение, кВ, до - 1;
Нормативно-технический документ - ГОСТ 24334-80.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</si>
  <si>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- 1;
Нормативно-технический документ - ГОСТ 16442-80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</si>
  <si>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мм2 - 16;
Число нулевых жил - 1;
Номинальное сечение нулевых жил, мм2 - 10;
Номинальное напряжение, кВ - 1;
Нормативно-технический документ - ГОСТ 16442-80</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</si>
  <si>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Число нулевых жил - 1;
Номинальное сечение нулевых жил, мм2 - 10;
Номинальное напряжение, кВ - 1;
Нормативно-технический документ - ГОСТ 16442-80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</si>
  <si>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- 1;
Нормативно-технический документ - ГОСТ 16442-80</t>
  </si>
  <si>
    <t>Кабель АВВГ с алюминиевыми жилами, изоляция из поливинилхлоридного пластиката, без защитного покрова. 
Назначение - для передачи и распределения электроэнергии в стационарных установках на номинальное переменное напряжение, В - 660 и 1000, частоты, Гц - 50.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
Технические характеристики:
Диапазон температур эксплуатации, АС - от минус 50 до плюс 50;
Относительная влажность воздуха при температуре, АС/% - до плюс 35/98;
Прокладка и монтаж кабелей без предварительного подогрева производится при температуре, АС, не ниже - 15;
Число жил - 2;
Номинальное сечение жил, мм2 - 4;
Номинальное напряжение, кВ - 1;
Нормативно-технический документ - ГОСТ 16442-80.</t>
  </si>
  <si>
    <t>273213.700.000043</t>
  </si>
  <si>
    <t>марка ВВГ/NYY, напряжение не более 1 000 В</t>
  </si>
  <si>
    <t>Кабель ВВГ с медными жилами, с изоляцией и оболочкой из поливинилхлоридного пластиката, без защитного покрова.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- 1;
Нормативно-технический документ - ГОСТ 16442-80</t>
  </si>
  <si>
    <t xml:space="preserve">Кабель ВВГ с медными жилами, с изоляцией и оболочкой из поливинилхлоридного пластиката, без защитного покрова. Предназначен для передачи и распределения электроэнергии в стационарных установках на номинальное переменное напряжение 660 В и 1000 В частоты 50 Гц. Для пр
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 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Нормативно-технический документ - ГОСТ 16442-80.
</t>
  </si>
  <si>
    <t>273213.700.000035</t>
  </si>
  <si>
    <t>марка ВБбШв/NYRY, напряжение не более 1 000 В</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</si>
  <si>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мм2 - 4;
Номинальное напряжение, кВ - 1;
Нормативно-технический документ - ГОСТ 16442-80</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</si>
  <si>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- 1;
Нормативно-технический документ - ГОСТ 16442-80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</si>
  <si>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Число нулевых жил - 1;
Номинальное сечение нулевых жил, мм2 - 16;
Номинальное напряжение, кВ - 1;
Нормативно-технический документ - ГОСТ 16442-80</t>
  </si>
  <si>
    <t>Кабель ВВГ с медными жилами, с изоляцией и оболочкой из поливинилхлоридного пластиката, без защитного покрова. 
Технические характеристики:
Число жил - 3;
Номинальное сечение жил, мм2 - 1,5;
Номинальное напряжение, кВ - 1;
Нормативно-технический документ - ГОСТ 16442-80</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</si>
  <si>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- 4;
Номинальное сечение жил, мм2 - 16;
Номинальное напряжение, кВ - 1;
Нормативно-технический документ - ГОСТ 16442-80</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</si>
  <si>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мм2 - 2,5;
Номинальное напряжение, кВ - 1;
Нормативно-технический документ - ГОСТ 16442-80</t>
  </si>
  <si>
    <t>273213.700.000002</t>
  </si>
  <si>
    <t>марка АВБбШв, напряжение не более 1 000 В</t>
  </si>
  <si>
    <t xml:space="preserve">Кабель АВББшв с аллюминиевыми жилами, изоляция и оболочка из поливинилхлоридного пластиката, защитный покров из двух стальных лент; броня из стальных оцинкованных лент, б - без подушки под броней; выпрессованный поливинилхлоридный защитный шланг;
Технические характеристики:
Число жил - 4;
Номинальное сечение жил, мм2 - 25;
Номинальное напряжение, кВ - 0,66;
Нормативно-технический документ - ГОСТ 16442-80.
</t>
  </si>
  <si>
    <t>273213.730.000020</t>
  </si>
  <si>
    <t>марка АВБбШв, напряжение 1 000 В</t>
  </si>
  <si>
    <t>Кабель АВББшв с аллюминиевыми жилами, изоляция и оболочка из поливинилхлоридного пластиката, защитный покров из двух стальных лент; броня из стальных оцинкованных лент, б - без подушки под броней; выпрессованный поливинилхлоридный защитный шланг;
Технические характеристики:
Число жил - 4;
Номинальное сечение жил, мм2 - 2,5;
Номинальное напряжение, кВ - 1;
Нормативно-технический документ - ГОСТ 16442-80.</t>
  </si>
  <si>
    <t>273213.700.000250</t>
  </si>
  <si>
    <t>Провод</t>
  </si>
  <si>
    <t>марка АППВ, напряжение не более 1 000 В</t>
  </si>
  <si>
    <t>Провод АППВ - алюминиевая токопроводящая жила, провод плоский,  с алюминиевыми жилами, с поливинилхлоридной изоляцией, с разделительными основаниями. защитная оболочка: поливинилхлоридный - пластикат шланговый. Предназначен для передачи и распределения электроэнергии в стационарных установках на номинальное переменное напряжение 660 В и 1000 В частоты 50 Гц. Цвет изоляции: основные жилы - красного, синего и белого цветов, нулевая жила – голубого. 
Технические характеристики:
Число жил - 3;
Номинальное сечение основных жил, мм2 - 2,5;
Нормативно-технический документ - ГОСТ 6323-79.</t>
  </si>
  <si>
    <t>273213.700.000296</t>
  </si>
  <si>
    <t>марка СИП-3, напряжение более 1 000 В</t>
  </si>
  <si>
    <t xml:space="preserve">Провод СИП-3 - самонесущий изолированный,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Расшифровка маркировка провода СИП
С - самонесущий
И - изолированный
П - провод
Технические характеристики:
Число жил - 1;
Номинальное сечение основных жил, мм2 - 50;
Радиус изгиба при прокладке  не меньше, диаметров провода - 7,5;
Рабочая температура жил, АС - +90;
В аварийном режиме/перегрузке предельно допустимая температура, АС - +130.
</t>
  </si>
  <si>
    <t>273213.700.000295</t>
  </si>
  <si>
    <t>марка СИП-2, напряжение не более 1 000 В</t>
  </si>
  <si>
    <t xml:space="preserve">Провод СИП-2 - самонесущий изолированный,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Расшифровка маркировка провода СИП
С - самонесущий
И - изолированный
П - провод
Технические характеристики:
Число жил - 4;
Номинальное сечение основных жил, мм2 - 35;
Число  несущих жил - 1;
Номинальное сечение несущих жил, мм2 - 50;
Радиус изгиба при прокладке  не меньше, диаметров провода - 7,5;
Рабочая температура жил, АС - +90;
В аварийном режиме/перегрузке предельно допустимая температура, АС - +130;
Нормативно-технический документ - ГОСТ 31946-2012.
</t>
  </si>
  <si>
    <t>13 Т</t>
  </si>
  <si>
    <t>26 Т</t>
  </si>
  <si>
    <t>14 Т</t>
  </si>
  <si>
    <t>19 Т</t>
  </si>
  <si>
    <t>20 Т</t>
  </si>
  <si>
    <t>27 Т</t>
  </si>
  <si>
    <t>29 Т</t>
  </si>
  <si>
    <t>28 Т</t>
  </si>
  <si>
    <t>30 Т</t>
  </si>
  <si>
    <t>31 Т</t>
  </si>
  <si>
    <t>32 Т</t>
  </si>
  <si>
    <t>24 Т</t>
  </si>
  <si>
    <t>33 Т</t>
  </si>
  <si>
    <t>34 Т</t>
  </si>
  <si>
    <t>6 Т</t>
  </si>
  <si>
    <t>25 Т</t>
  </si>
  <si>
    <t>7 Т</t>
  </si>
  <si>
    <t>8 Т</t>
  </si>
  <si>
    <t>9 Т</t>
  </si>
  <si>
    <t>10 Т</t>
  </si>
  <si>
    <t>11 Т</t>
  </si>
  <si>
    <t>21 Т</t>
  </si>
  <si>
    <t>22 Т</t>
  </si>
  <si>
    <t>15 Т</t>
  </si>
  <si>
    <t>16 Т</t>
  </si>
  <si>
    <t>12 Т</t>
  </si>
  <si>
    <t>23 Т</t>
  </si>
  <si>
    <t>17 Т</t>
  </si>
  <si>
    <t>18 Т</t>
  </si>
  <si>
    <t>5 Т</t>
  </si>
  <si>
    <t>38 Т</t>
  </si>
  <si>
    <t>35 Т</t>
  </si>
  <si>
    <t>37 Т</t>
  </si>
  <si>
    <t>36 Т</t>
  </si>
  <si>
    <t>усл</t>
  </si>
  <si>
    <t>5 Р</t>
  </si>
  <si>
    <t>410040.300.000000</t>
  </si>
  <si>
    <t>Работы по возведению (строительству) нежилых зданий/сооружений</t>
  </si>
  <si>
    <t xml:space="preserve">Атырауская область Исатайский район </t>
  </si>
  <si>
    <t>С. Балғымбаев МЖжДОП-де технологиялық сорғы салу</t>
  </si>
  <si>
    <t>Строительство технологической насосной на ЦПСи ПН С.Балгимбаева</t>
  </si>
  <si>
    <t>8 Р</t>
  </si>
  <si>
    <t>Оңтүстік Батыс Қамысты – С. Балғымбаев мұнай құбырын қайта жаңғырту</t>
  </si>
  <si>
    <t>Реконструкция нефтепровода Ю.З.Камышитовое-С.Балгимбаева (15,4км)</t>
  </si>
  <si>
    <t>6 Р</t>
  </si>
  <si>
    <t xml:space="preserve">Атырауская область Кызылкогинский район </t>
  </si>
  <si>
    <t>Шығыс Молдабек кен орнындағы мультифазалық сорғы станциясының құрылысы</t>
  </si>
  <si>
    <t>Строительство мультифазной насосной станции на м/р В. Молдабек</t>
  </si>
  <si>
    <t>7 Р</t>
  </si>
  <si>
    <t>Кенбай кен орнындағы әкімшілік ғимараты</t>
  </si>
  <si>
    <t>Административное здание на м/р Кенбай</t>
  </si>
  <si>
    <t>4-2 Р</t>
  </si>
  <si>
    <t>3-2 Р</t>
  </si>
  <si>
    <t>711220.000.000000</t>
  </si>
  <si>
    <t>Услуги по авторскому/техническому надзору</t>
  </si>
  <si>
    <t xml:space="preserve">Атырауская область, Исатайский район </t>
  </si>
  <si>
    <t>С. Балғымбаев МЖжДОП-де технологиялық сорғы салу нысанына техникалық бақылау  қызметін көрсету</t>
  </si>
  <si>
    <t>Услуги по техническому надзору объекта Строительство технологической насосной на ЦПСи ПН С.Балгимбаева</t>
  </si>
  <si>
    <t>С. Балғымбаев МЖжДОП-де технологиялық сорғы салу нысанына авторлық бақылау  қызметін көрсету</t>
  </si>
  <si>
    <t>Услуги по авторскому надзору объекта Строительство технологической насосной на ЦПСи ПН С.Балгимбаева</t>
  </si>
  <si>
    <t>40 У</t>
  </si>
  <si>
    <t>Шығыс Молдабек кен орнындағы мультифазалық сорғы станциясының құрылысы нысанына техникалық бақылау  қызметін көрсету</t>
  </si>
  <si>
    <t>Услуги по техническому надзору объекта Строительство мультифазной насосной станции на м/р В. Молдабек</t>
  </si>
  <si>
    <t>41 У</t>
  </si>
  <si>
    <t>Шығыс Молдабек кен орнындағы мультифазалық сорғы станциясының құрылысы нысанына авторлық бақылау  қызметін көрсету</t>
  </si>
  <si>
    <t>Услуги по авторскому надзору объекта Строительство мультифазной насосной станции на м/р В. Молдабек</t>
  </si>
  <si>
    <t>42 У</t>
  </si>
  <si>
    <t>Кенбай кен орнындағы әкімшілік ғимараты нысанына техникалық бақылау  қызметін көрсету</t>
  </si>
  <si>
    <t>Услуги по техническому надзору объекта Административное здание на м/р Кенбай</t>
  </si>
  <si>
    <t>43 У</t>
  </si>
  <si>
    <t>Кенбай кен орнындағы әкімшілік ғимараты нысанына авторлық бақылау  қызметін көрсету</t>
  </si>
  <si>
    <t>Услуги по авторскому надзору объекта Административное здание на м/р Кенбай</t>
  </si>
  <si>
    <t>26-1 У</t>
  </si>
  <si>
    <t>14-2 У</t>
  </si>
  <si>
    <t>15-2 У</t>
  </si>
  <si>
    <t>16-2 У</t>
  </si>
  <si>
    <t>18-2 У</t>
  </si>
  <si>
    <t>17-2 У</t>
  </si>
  <si>
    <t>1-1 У</t>
  </si>
  <si>
    <t>13-2 У</t>
  </si>
  <si>
    <t>12-2 У</t>
  </si>
  <si>
    <t>27-2 У</t>
  </si>
  <si>
    <t>28-2 У</t>
  </si>
  <si>
    <t>13-1 Т</t>
  </si>
  <si>
    <t>26-1 Т</t>
  </si>
  <si>
    <t>14-1 Т</t>
  </si>
  <si>
    <t>19-1 Т</t>
  </si>
  <si>
    <t>20-1 Т</t>
  </si>
  <si>
    <t>27-1 Т</t>
  </si>
  <si>
    <t>29-1 Т</t>
  </si>
  <si>
    <t>28-1 Т</t>
  </si>
  <si>
    <t>30-1 Т</t>
  </si>
  <si>
    <t>31-1 Т</t>
  </si>
  <si>
    <t>32-1 Т</t>
  </si>
  <si>
    <t>24-1 Т</t>
  </si>
  <si>
    <t>33-1 Т</t>
  </si>
  <si>
    <t>34-1 Т</t>
  </si>
  <si>
    <t>6-1 Т</t>
  </si>
  <si>
    <t>25-1 Т</t>
  </si>
  <si>
    <t>7-1 Т</t>
  </si>
  <si>
    <t>8-1 Т</t>
  </si>
  <si>
    <t>9-1 Т</t>
  </si>
  <si>
    <t>10-1 Т</t>
  </si>
  <si>
    <t>11-1 Т</t>
  </si>
  <si>
    <t>21-1 Т</t>
  </si>
  <si>
    <t>22-1 Т</t>
  </si>
  <si>
    <t>15-1 Т</t>
  </si>
  <si>
    <t>16-1 Т</t>
  </si>
  <si>
    <t>12-1 Т</t>
  </si>
  <si>
    <t>23-1 Т</t>
  </si>
  <si>
    <t>17-1 Т</t>
  </si>
  <si>
    <t>18-1 Т</t>
  </si>
  <si>
    <t>5-1 Т</t>
  </si>
  <si>
    <t>38-1 Т</t>
  </si>
  <si>
    <t>35-1 Т</t>
  </si>
  <si>
    <t>37-1 Т</t>
  </si>
  <si>
    <t>36-1 Т</t>
  </si>
  <si>
    <t>48 У</t>
  </si>
  <si>
    <t>"Ембімұнайгаз" АҚ-ның "Жылыоймунайгаз" МГӨБ үшін автоцистернамен ауыз суды тасымалдау қызметтері</t>
  </si>
  <si>
    <t>Услуги по перевозке автоцистерной питьевой воды для НГДУ "Жылыоймунайгаз" АО "Эмбамунайгаз"</t>
  </si>
  <si>
    <t>49 У</t>
  </si>
  <si>
    <t>"Ембімұнайгаз" АҚ-ның "Доссормунайгаз" МГӨБ үшін автоцистернамен ауыз суды тасымалдау қызметтері</t>
  </si>
  <si>
    <t>Услуги по перевозке автоцистерной питьевой воды для НГДУ "Доссормунайгаз" АО "Эмбамунайгаз"</t>
  </si>
  <si>
    <t>50 У</t>
  </si>
  <si>
    <t>"Ембімұнайгаз" АҚ-ның "Қайнармунайгаз" МГӨБ үшін автоцистернамен ауыз суды тасымалдау қызметтері</t>
  </si>
  <si>
    <t>Услуги по перевозке автоцистерной питьевой воды для НГДУ "Кайнармунайгаз" АО "Эмбамунайгаз"</t>
  </si>
  <si>
    <t>44 У</t>
  </si>
  <si>
    <t>"Ембімұнайгаз" АҚ «Жайықмұнайгаз»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</si>
  <si>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"Жайкмунайгаз" АО "Эмбамунайгаз"</t>
  </si>
  <si>
    <t>45 У</t>
  </si>
  <si>
    <t>"Ембімұнайгаз" АҚ «Жылыоймұнайгаз»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</si>
  <si>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"Жылыоймунайгаз" АО "Эмбамунайгаз"</t>
  </si>
  <si>
    <t>46 У</t>
  </si>
  <si>
    <t>"Ембімұнайгаз" АҚ «Доссормұнайгаз»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</si>
  <si>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"Доссормунайгаз" АО "Эмбамунайгаз"</t>
  </si>
  <si>
    <t>47 У</t>
  </si>
  <si>
    <t>"Ембімұнайгаз" АҚ «Қайнармұнайгаз»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</si>
  <si>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"Кайнармунайгаз" АО "Эмбамунайгаз"</t>
  </si>
  <si>
    <t>52 У</t>
  </si>
  <si>
    <t>«Ембімұнайгаз» АҚ «Жайықмунайгаз» МГӨБ үшін өздігінен жүретін машиналармен көліктік қызмет көрсету</t>
  </si>
  <si>
    <t>Оказание транспортных услуг самоходными машинами для НГДУ "Жайкмунайгаз" АО "Эмбамунайгаз"</t>
  </si>
  <si>
    <t>51 У</t>
  </si>
  <si>
    <t>«Ембімұнайгаз» АҚ «Жылыоймунайгаз» МГӨБ үшін өздігінен жүретін машиналармен көліктік қызмет көрсету</t>
  </si>
  <si>
    <t>Оказание транспортных услуг самоходными машинами для НГДУ "Жылыоймунайгаз" АО "Эмбамунайгаз"</t>
  </si>
  <si>
    <t>53 У</t>
  </si>
  <si>
    <t>«Ембімұнайгаз» АҚ «Доссормунайгаз» МГӨБ үшін өздігінен жүретін машиналармен көліктік қызмет көрсету</t>
  </si>
  <si>
    <t>Оказание транспортных услуг самоходными машинами для НГДУ "Доссормунайгаз" АО "Эмбамунайгаз"</t>
  </si>
  <si>
    <t>54 У</t>
  </si>
  <si>
    <t>«Ембімұнайгаз» АҚ «Қайнармунайгаз» МГӨБ үшін өздігінен жүретін машиналармен көліктік қызмет көрсету</t>
  </si>
  <si>
    <t>Оказание транспортных услуг самоходными машинами для НГДУ "Кайнармунайгаз" АО "Эмбамунайгаз"</t>
  </si>
  <si>
    <t>55 У</t>
  </si>
  <si>
    <t>«Ембімұнайгаз» АҚ-ның "Жайықмунайгаз" МГӨБ үшін арнайы жабдықталған техникамен көліктік қызмет көрсету</t>
  </si>
  <si>
    <t>Оказание транспортных услуг специальной техникой для НГДУ "Жайкмунайгаз" АО "Эмбамунайгаз"</t>
  </si>
  <si>
    <t>56 У</t>
  </si>
  <si>
    <t>«Ембімұнайгаз» АҚ-ның "Жылыоймунайгаз" МГӨБ үшін арнайы жабдықталған техникамен көліктік қызмет көрсету</t>
  </si>
  <si>
    <t>Оказание транспортных услуг специальной техникой для НГДУ "Жылыоймунайгаз" АО "Эмбамунайгаз"</t>
  </si>
  <si>
    <t>57 У</t>
  </si>
  <si>
    <t>«Ембімұнайгаз» АҚ-ның "Доссормунайгаз" МГӨБ үшін арнайы жабдықталған техникамен көліктік қызмет көрсету</t>
  </si>
  <si>
    <t>Оказание транспортных услуг специальной техникой для НГДУ "Доссормунайгаз" АО "Эмбамунайгаз"</t>
  </si>
  <si>
    <t>58 У</t>
  </si>
  <si>
    <t>«Ембімұнайгаз» АҚ-ның "Қайнармунайгаз" МГӨБ үшін арнайы жабдықталған техникамен көліктік қызмет көрсету</t>
  </si>
  <si>
    <t>Оказание транспортных услуг специальной техникой для НГДУ "Кайнармунайгаз" АО "Эмбамунайгаз"</t>
  </si>
  <si>
    <t>59 У</t>
  </si>
  <si>
    <t>«Ембімұнайгаз» АҚ-ның "Эмбамұнайэнерго" басқармасы үшін арнайы жабдықталған техникамен көліктік қызмет көрсету</t>
  </si>
  <si>
    <t>Оказание транспортных услуг специальной техникой для Управления "Эмбамунайэнерго" АО "Эмбамунайгаз"</t>
  </si>
  <si>
    <t>281331.000.000133</t>
  </si>
  <si>
    <t>Шток</t>
  </si>
  <si>
    <t>для насоса жидкостей</t>
  </si>
  <si>
    <t>Г.АТЫРАУ, УЛ.ВАЛИХАНОВА 1</t>
  </si>
  <si>
    <t>г.Атырау, ст.Тендык, УПТОиКО</t>
  </si>
  <si>
    <t>04.2020</t>
  </si>
  <si>
    <t>11.2025</t>
  </si>
  <si>
    <t>796 Штука</t>
  </si>
  <si>
    <t>Устьевой  шток - представляет собой  стержень с резьбой на двух концах имуфтой с одной стороны.Назначение - соединение колонны штанг с наземным приводом штанговойустановки. В верхней части устьевой шток соединяется через траверсу сгибкой  подвеской  колонны штанг, а в  нижней - с колонной штанг.Устьевой шток проходит через уплотнение устьевого оборудования.Технические характеристики:Условный диаметр рабочей поверхности,  мм - 31;Размер резьбы штанги,  мм - 22;Длина,  мм - 4600;Марка стали - 40;Условия поставки:- должен поставляться с сертификатом и другими документами,удостоверяющим происхождение товара;- с соответствующей упаковкой,  не допускающей повреждения оборудования;Нормативно-технический документ - ГОСТ 31825-2012.</t>
  </si>
  <si>
    <t>Устьевой  шток - представляет собой  стержень с резьбой на двух концах имуфтой с одной стороны.Назначение - соединение колонны штанг с наземным приводом штанговойустановки. В верхней части устьевой шток соединяется через траверсу сгибкой  подвеской  колонны штанг, а в  нижней - с колонной штанг.Устьевой шток проходит через уплотнение устьевого оборудования.Технические характеристики:Условный диаметр рабочей поверхности, мм - 31,8;Размер резьбы штанги, мм - 22;Длина, мм - 7500;Марка стали - 40;Условия поставки:- должен поставляться с сертификатом и другими документами,удостоверяющим происхождение товара;- с соответствующей упаковкой, не допускающей повреждения оборудования;Нормативно-технический документ - ГОСТ 31825-2012.</t>
  </si>
  <si>
    <t>35-1 У</t>
  </si>
  <si>
    <t>1-2 У</t>
  </si>
  <si>
    <t>ТКП</t>
  </si>
  <si>
    <t>8,9,14</t>
  </si>
  <si>
    <t xml:space="preserve"> 39 Т</t>
  </si>
  <si>
    <t xml:space="preserve"> 40 Т</t>
  </si>
  <si>
    <t>1-2 Т</t>
  </si>
  <si>
    <t>2-2 Т</t>
  </si>
  <si>
    <t>3-2 Т</t>
  </si>
  <si>
    <t>4-2 Т</t>
  </si>
  <si>
    <t>12-2-11</t>
  </si>
  <si>
    <t>1-3 Т</t>
  </si>
  <si>
    <t>27,28,29,30,47,48,49</t>
  </si>
  <si>
    <t>2-3 Т</t>
  </si>
  <si>
    <t>3-3 Т</t>
  </si>
  <si>
    <t>4-3 Т</t>
  </si>
  <si>
    <t>13-2 Т</t>
  </si>
  <si>
    <t>26-2 Т</t>
  </si>
  <si>
    <t>14-2 Т</t>
  </si>
  <si>
    <t>19-2 Т</t>
  </si>
  <si>
    <t>20-2 Т</t>
  </si>
  <si>
    <t>27-2 Т</t>
  </si>
  <si>
    <t>29-2 Т</t>
  </si>
  <si>
    <t>28-2 Т</t>
  </si>
  <si>
    <t>30-2 Т</t>
  </si>
  <si>
    <t>31-2 Т</t>
  </si>
  <si>
    <t>32-2 Т</t>
  </si>
  <si>
    <t>24-2 Т</t>
  </si>
  <si>
    <t>33-2 Т</t>
  </si>
  <si>
    <t>34-2 Т</t>
  </si>
  <si>
    <t>6-2 Т</t>
  </si>
  <si>
    <t>25-2 Т</t>
  </si>
  <si>
    <t>7-2 Т</t>
  </si>
  <si>
    <t>8-2 Т</t>
  </si>
  <si>
    <t>9-2 Т</t>
  </si>
  <si>
    <t>10-2 Т</t>
  </si>
  <si>
    <t>11-2 Т</t>
  </si>
  <si>
    <t>21-2 Т</t>
  </si>
  <si>
    <t>22-2 Т</t>
  </si>
  <si>
    <t>15-2 Т</t>
  </si>
  <si>
    <t>16-2 Т</t>
  </si>
  <si>
    <t>23-2 Т</t>
  </si>
  <si>
    <t>17-2 Т</t>
  </si>
  <si>
    <t>18-2 Т</t>
  </si>
  <si>
    <t>5-2 Т</t>
  </si>
  <si>
    <t>38-2 Т</t>
  </si>
  <si>
    <t>35-2 Т</t>
  </si>
  <si>
    <t>37-2 Т</t>
  </si>
  <si>
    <t>36-2 Т</t>
  </si>
  <si>
    <t>205959.300.000004</t>
  </si>
  <si>
    <t>Деэмульгатор</t>
  </si>
  <si>
    <t>для отделения воды от нефти, в жидком виде</t>
  </si>
  <si>
    <t/>
  </si>
  <si>
    <t>05.2021</t>
  </si>
  <si>
    <t>01.2022</t>
  </si>
  <si>
    <t>11.2023</t>
  </si>
  <si>
    <t>168 Тонна (метрическая)</t>
  </si>
  <si>
    <t>Деэмульгатор (в дальнейшем по тексту химический реагент).Гарантийный срок хранения химического реагента не менее 12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"Жаикмунайгаз" м/р. С.Балгимбаева,ЮВК, Забурунье, Ровное, Гран, Жанаталап, ЮЗК.  Деэмульгатор применяетсядля разрушения нефтяных эмульсий, а также для предотвращения ихобразования в процессе подготовки нефти до товарной кондиции (перваягруппа по СТ РК 1347-2005) на объекте подготовки нефти в НГДУ"Жаикмунайгаз" м/р. С.Балгимбаева, ЮВК, Забурунье, Ровное, Гран,Жанаталап, ЮЗК круглогодично (в летний и зимний период).Требования к деэмульгатору:Внешний вид: должен быть однородным, не расслаивающимся на фазы, безвзвешенных и оседающих частиц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30%;Тара - стальные бочки не более 180 кг(л);Дозировка в среднем не более 60кг/т;Требования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</si>
  <si>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ЦППН Балгимбаева и м/р</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</si>
  <si>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«Жылыоймунайгаз» ППН Прорва,м/р.Актобе, Досмухамбетовское.  Деэмульгатор применяется для разрушениянефтяных эмульсий, а также для предотвращения их образования в процессеподготовки нефти до товарной кондиции (первая группа по СТ РК 1347-2005)на объекте подготовки нефти в НГДУ «Жылыоймунайгаз» ППН Прорва,м/р.Актобе, Досмухамбетовское круглогодично (в летний и зимний период).Требования к деэмульгатору:Внешний вид: должен быть однородным, не расслаивающимся на фазы, безвзвешенных и оседающих частиц – от бледножелтого до желтовато-коричневого цвета;Физическое состояние: жидкость;Температура застывания: не менее - 45 ᵒС;Вязкость кинематическая: не более 60 мм2/с при температуре 20ᵒС;Плотность: 850-970 г/см3, при 20ᵒС;Массовая доля активного вещества: не менее 40%;Тара - стальные бочки не более 180 кг(л);Дозировка в среднем не более 220г/т;Требования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</si>
  <si>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Прорва</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</si>
  <si>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«Жылыоймунайгаз» ППН Каратон.Деэмульгатор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«Жылыоймунайгаз» ППН Каратон круглогодично (в летний и зимнийпериод).Требования к деэмульгатору:Внешний вид: должен быть однородным, не расслаивающимся на фазы, безвзвешенных и оседающих частиц – от бледножелтого до желтовато-коричневого цвета;Физическое состояние: жидкость;Температура застывания: не менее - 45 ᵒС;Вязкость кинематическая: не более 50 мм2/с при температуре 20ᵒС;Плотность: 850-950 г/см3, при 20ᵒС;Массовая доля активного вещества: не менее 45%;Тара - стальные бочки не более 180 кг(л);Дозировка не более 154г/т;Требования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</si>
  <si>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Каратон</t>
  </si>
  <si>
    <t>Деэмульгатор, в дальнейшем по тексту химический реагент1. Поставщик предоставляет гарантию на весь объем Товара в течении 12месяцев от даты ввода в эксплуатацию Товара, но не менее 24 месяцев отдаты поставки.2. Химический реагент должен применяться в товарной форме и не долженсмешиваться с жидкостями, обеспечивающими его применение.3. Химический реагент должен быть ранее испытан на месторождениях АО«Эмбамунайгаз» и иметь положительный эффект при применении. Ранее неприменявшийся и не испытанный деэмульгатор к поставке не допустим.Требования, предъявляемые к физико-химическим свойствам химическогореагента:-  Внешний вид должен быть однородным, не расслаивающимся на фазы, безвзвешенных и оседающих частиц – прозрачная или от светложелтого дотемнокоричневого цвета;- Температура застывания – деэмульгатор в жидкой товарной форме должениметь температуру застывания ниже минимально возможной температурыокружающей среды района, С, минус - 45;- Вязкость кинематическая при 20ᵒС, мм2/сек, не более - 60;- Плотность - плотность деэмульгатора используется для технологическихрасчетов при его применении и в связи с этим подлежит обязательномуизмерению и декларированию при 20ᵒС, кг/м3 - от 840 до 965;- Массовая доля активной основы - количество эффективной составляющейдеэмульгатора, выраженное в процентах от общей массы,  % мас., не менее- 35;Общие обязательные требования на химический реагент:1. Наличие технических условий или стандарта организации на химическийреагент.2. Наличие паспорта безопасности на химический реагент,зарегистрированного уполномоченным органом Республики Казахстан3. Наличие свидетельства о регистрации химического реагента, выданногоуполномоченным органом в соответствии со ст. 15 закона РеспубликиКазахстан от 21.07.2007г. №302, «О безопасности химического продукций».4. Наличие санитарно-эпидемиологического заключения на химическийреагент.5. В случае поставки аналогов, обязательно наличие подписанных отчетов,актов, протоколов об успешном прохождении опытно-промышленных испытанийна объектах подготовки и месторождениях АО «Эмбамунайгаз» и/или наличиепротоколов заседания ИТС АО «Эмбамунайгаз» о принятии деэмульгатора впромышленное применение. Физико-химические свойства аналога должнасоответствовать свойствам химического реагента прошедшего ОПИ6. Поставщик должен обеспечить контроль и техническое сопровождения заприменением химического реагента при нарушении технологического режимавследствие применения данного химического реагента. Поставщик долженобеспечивать производственный контроль за безопасностью химическойпродукций на стадиях ее жизненного цикла в соответствии со ст. 11 законаРеспублики Казахстан от 21.07.2007г. №302, «О безопасности химическогопродукций».7. В случае ухудшения качества нефти (не соответствие I-группе) приподготовке, образованию некондиционной нефти, ухудшения технологическихпроцессов, срывов по выполнению плановых показателей, происшедшие врезультате применения поставленного деэмульгатора, Поставщик несетполную материальную ответственность по возмещению ущерба, такжепроизвести бесплатную замену всей поставленной партии деэмульгатора наболее эффективный (доработанный) деэмульгатор, в срок до 30 календарныхдней с момента обнаружения.Деэмульгатор специально разработан по физико-химическим свойствам нефтина объекте подготовки нефти в НГДУ "Жылыоймунайгаз" ППН Кисымбай.Деэмульгатор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"Жылыоймунайгаз" ППН Кисымбай круглогодично (в летний и зимнийпериод). Поставку необходимо производить в таре объемом 180л.</t>
  </si>
  <si>
    <t>Деэмульгатор ППН Кисымбай</t>
  </si>
  <si>
    <t>Деэмульгатор (в дальнейшем по тексту химический реагент). Специальноразработан по физико-химическим свойствам нефти на объекте подготовкинефти в НГДУ "Кайнармунайгаз" ППН Б.Жоламанова.  Деэмульгаторприменяется для разрушения нефтяных эмульсий, а также для предотвращенияих образования в процессе подготовки нефти до товарной кондиции (перваягруппа по СТ РК 1347-2005) на объекте подготовки нефти в НГДУ"Кайнармунайгаз" ППН Б.Жоламанова круглогодично (в летний и зимнийпериод).Требования к деэмульгатору:Внешний вид: должен быть однородным, не расслаивающимся на фазы, безвзвешенных и оседающих частиц – от светложелтого до темнокоричневогоцвета;Физическое состояние: жидкость;Температура застывания, С, не менее - 45;Вязкость кинематическая при температуре 20С, мм2/с, не более - 60;Плотность при 20С, г/см3 - 840-950;Массовая доля активного вещества, %, не менее - 35;Тара - стальные бочки не более 180 кг(л);Дозировка не более 150г/т;Требования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</si>
  <si>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Б.Жоламанова</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</si>
  <si>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поставки.Химический реагент должен иметь стабильный физико-химический состав. Недолжен образовывать осадков, кристаллизоваться при длительном хранениидо 18 месяцев хранения (начиная от даты изготовления).Деэмульгатор специально разработан по физико-химическим свойствам нефтина объекте подготовки нефти в НГДУ "Кайнармунайгаз" ППН Кенбай,м/р.С.Котыртас.  Деэмульгатор применяется для разрушения нефтяныхэмульсий, а также для предотвращения их образования в процессеподготовки нефти до товарной кондиции (первая группа по СТ РК 1347-2005)на объекте подготовки нефти в НГДУ "Кайнармунайгаз" ППН Кенбай,м/р.С.Котыртас круглогодично (в летний и зимний период).Требования к деэмульгатору:Внешний вид: должен быть однородным, не расслаивающимся на фазы, безвзвешенных и оседающих частиц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35%;Тара - стальные бочки не более 180 кг(л);Дозировка не более 152г/т;Требования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</si>
  <si>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Кенбай, С.Котыртас</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</si>
  <si>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поставки.Химический реагент должен иметь стабильный физико-химический состав. Недолжен образовывать осадков, кристаллизоваться при длительном хранениидо 18 месяцев хранения (начиная от даты изготовления).Деэмульгатор специально разработан по физико-химическим свойствам нефтина объекте подготовки нефти в НГДУ «Доссормунайгаз» ППН на месторожденииС.Жолдыбай, НГДУ «Кайнармунайгаз» СП Уаз.  Деэмульгатор применяется дляразрушения нефтяных эмульсий, а также для предотвращения их образованияв процессе подготовки нефти до товарной кондиции (первая группа по СТ РК1347-2005) на объекте подготовки нефти в НГДУ «Доссормунайгаз» ППН наместорождении С.Жолдыбай, НГДУ «Кайнармунайгаз» СП Уазкруглогодично (влетний и зимний период).Требования к деэмульгатору:Внешний вид: должен быть однородным, не расслаивающимся на фазы, безвзвешенных и оседающих частиц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750-950 г/см3, при 20ᵒС;Массовая доля активного вещества: не менее 30%;Тара - стальные бочки не более 180 кг(л);Дозировка не более 30л/сут.Требования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</si>
  <si>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С.Жолдыбай, Уаз и м/р</t>
  </si>
  <si>
    <t>Деэмульгатор, в дальнейшем по тексту химический реагентГарантийный срок хранения химического реагента не менее 12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"Доссормунайгаз" ППН В.Макат.Деэмульгатор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"Доссормунайгаз" ППН В.Макат круглогодично (в летний и зимнийпериод).Требования к деэмульгатору:Внешний вид: должен быть однородным, не расслаивающимся на фазы, безвзвешенных и оседающих частиц –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35%;Тара - стальные бочки не более 180 кг(л);Дозировка не более 150г/т;Требования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</si>
  <si>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Макат</t>
  </si>
  <si>
    <t>Деэмульгатор, в дальнейшем по тексту химический реагентГарантийный срок хранения химического реагента не менее 12 месяцев отдаты изготовления, но не менее 24 месяцев от даты поставки. Деэмульгаторспециально разработан по физико-химическим свойствам нефти на объектеподготовки нефти в НГДУ "Доссормунайгаз" ППН Карсак, м/р.Ботахан.Деэмульгатор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"Доссормунайгаз" ППН Карсак, м/р.Ботахан круглогодично (в летнийи зимний период).Требования к деэмульгатору:Внешний вид: должен быть однородным, не расслаивающимся на фазы, безвзвешенных и оседающих частиц –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30%;Тара - стальные бочки не более 180 кг(л);Дозировка не более 150г/т;Требования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</si>
  <si>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Карсак, Ботахан</t>
  </si>
  <si>
    <t>4-3 Р</t>
  </si>
  <si>
    <t>3-3 Р</t>
  </si>
  <si>
    <t>5-1 Р</t>
  </si>
  <si>
    <t>8-1 Р</t>
  </si>
  <si>
    <t>6-1 Р</t>
  </si>
  <si>
    <t>7-1 Р</t>
  </si>
  <si>
    <t>711219.900.010002</t>
  </si>
  <si>
    <t>Работы по природоохранному проектированию</t>
  </si>
  <si>
    <t>80</t>
  </si>
  <si>
    <t xml:space="preserve"> </t>
  </si>
  <si>
    <t>Разработка специальных разделов по ООС, разработка декларации по промышленной безопасности для  ПСД, раздела энергосбережения, и получение экспертизы ПСД  АО "Эмбамунайгаз"</t>
  </si>
  <si>
    <t>410040.600.000000</t>
  </si>
  <si>
    <t>Комплексные работы по строительству «под ключ»</t>
  </si>
  <si>
    <t>Комплексные работы по строительству, включающие выполнение проектных и изыскательских работ, строительство «под ключ», управление проектными и изыскательскими работами, строительством «под ключ» (при необходимости), и сопутствующая(ие) указанным работам поставка товаров, оказание услуг</t>
  </si>
  <si>
    <t>«Жайықмұнайгаз»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</si>
  <si>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«Жайыкмунайгаз»</t>
  </si>
  <si>
    <t>«Жылыоймұнайгаз»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</si>
  <si>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«Жылыоймунайгаз»</t>
  </si>
  <si>
    <t xml:space="preserve">Атырауская область, Макатский район, Жылыойский район </t>
  </si>
  <si>
    <t>«Доссормұнайгаз»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</si>
  <si>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«Доссормунайгаз»</t>
  </si>
  <si>
    <t>«Кайнармұнайгаз»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</si>
  <si>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«Кайнармунайгаз»</t>
  </si>
  <si>
    <t>26-2 У</t>
  </si>
  <si>
    <t>в связи с необходимостью большего времени для процесса подготовик и согласования ТС по данной закупке в рамках ЗКС.</t>
  </si>
  <si>
    <t>39-1 У</t>
  </si>
  <si>
    <t>41-1 У</t>
  </si>
  <si>
    <t>43-1 У</t>
  </si>
  <si>
    <t>«Жайықмұнайгаз»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</si>
  <si>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«Жайыкмунайгаз»</t>
  </si>
  <si>
    <t>«Жылыоймұнайгаз»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</si>
  <si>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«Жылыоймунайгаз»</t>
  </si>
  <si>
    <t>«Доссормұнайгаз»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</si>
  <si>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«Доссормунайгаз»</t>
  </si>
  <si>
    <t>«Кайнармұнайгаз»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</si>
  <si>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«Кайнармунайгаз»</t>
  </si>
  <si>
    <t>45 Т</t>
  </si>
  <si>
    <t>41 Т</t>
  </si>
  <si>
    <t>46 Т</t>
  </si>
  <si>
    <t>47 Т</t>
  </si>
  <si>
    <t>42 Т</t>
  </si>
  <si>
    <t>43 Т</t>
  </si>
  <si>
    <t>48 Т</t>
  </si>
  <si>
    <t>49 Т</t>
  </si>
  <si>
    <t>44 Т</t>
  </si>
  <si>
    <t>13 Р</t>
  </si>
  <si>
    <t>9 Р</t>
  </si>
  <si>
    <t>10 Р</t>
  </si>
  <si>
    <t>11 Р</t>
  </si>
  <si>
    <t>12 Р</t>
  </si>
  <si>
    <t>61 У</t>
  </si>
  <si>
    <t>60 У</t>
  </si>
  <si>
    <t>62 У</t>
  </si>
  <si>
    <t>63 У</t>
  </si>
  <si>
    <t>64 У</t>
  </si>
  <si>
    <t>4-4 Р</t>
  </si>
  <si>
    <t>3-4 Р</t>
  </si>
  <si>
    <t>5-2 Р</t>
  </si>
  <si>
    <t>8-2 Р</t>
  </si>
  <si>
    <t>6-2 Р</t>
  </si>
  <si>
    <t>9-1 Р</t>
  </si>
  <si>
    <t>10-1 Р</t>
  </si>
  <si>
    <t>11-1 Р</t>
  </si>
  <si>
    <t>14,29,30,48,49</t>
  </si>
  <si>
    <t>12-1 Р</t>
  </si>
  <si>
    <t>39-2 У</t>
  </si>
  <si>
    <t>14,23,24</t>
  </si>
  <si>
    <t>40-1 У</t>
  </si>
  <si>
    <t>41-2 У</t>
  </si>
  <si>
    <t>43-2 У</t>
  </si>
  <si>
    <t xml:space="preserve">«Кайнармұнайгаз» МГӨБ-ның кен орындарында кенішілік сұйықтықты жинау жүйесін қайта құралымдау </t>
  </si>
  <si>
    <t>Реконструкция системы сбора и транспорта жидкости  м/р НГДУ "Кайнармунайгаз" (20,53км)</t>
  </si>
  <si>
    <t>«Жайықмұнайгаз» МГӨБ, ӨТҚКж/е ЖҚБ, Эмбамұнайэнерго басқармаларының нысандарына техникалық бақылау  қызметін көрсету</t>
  </si>
  <si>
    <t>Услуги по техническому надзору объектов НГДУ «Жайыкмунайгаз», УПТОиКО, УЭМЭ.</t>
  </si>
  <si>
    <t>«Жылыоймұнайгаз» МГӨБ, ӨТҚКж/е ЖҚБ, Эмбамұнайэнерго басқармаларының нысандарына техникалық бақылау  қызметін көрсету</t>
  </si>
  <si>
    <t>Услуги по техническому надзору объектов НГДУ «Жылыоймунайгаз», УПТОиКО,УЭМЭ.</t>
  </si>
  <si>
    <t>«Доссормұнайгаз» мМГӨБ, ӨТҚКж/е ЖҚБ, Эмбамұнайэнерго басқармаларының нысандарына техникалық бақылау  қызметін көрсету</t>
  </si>
  <si>
    <t>Услуги по техническому надзору объектов НГДУ «Доссормунайгаз», УПТОиКО, УЭМЭ.</t>
  </si>
  <si>
    <t>«Кайнармұнайгаз» МГӨБ, ӨТҚКж/е ЖҚБ, Эмбамұнайэнерго басқармаларының нысандарына техникалық бақылау  қызметін көрсету</t>
  </si>
  <si>
    <t>Услуги по техническому надзору объектов НГДУ «Кайнармунайгаз», УПТОиКО,УЭМЭ.</t>
  </si>
  <si>
    <t>65 У</t>
  </si>
  <si>
    <t>66 У</t>
  </si>
  <si>
    <t>67 У</t>
  </si>
  <si>
    <t>68 У</t>
  </si>
  <si>
    <t>14 Р</t>
  </si>
  <si>
    <t>Уточненный План долгосрочных закупок товаров, работ и услуг АО "Эмбамунайгаз" на 2021-2025 год от 09.12.2020.</t>
  </si>
  <si>
    <t>1 изменения и дополнения №120240021112-ПЗ-2021-1 от 25.12.2020г., утвержден решением директора департамента ДЗиМС Камматовым АК.</t>
  </si>
  <si>
    <t>2 изменения и дополнения №120240021112-ПЗ-2021-2 от 21.01.2021г., утвержден решением директора департамента ДЗиМС Камматовым АК.</t>
  </si>
  <si>
    <t>3 изменения и дополнения №120240021112-ПЗ-2021-3 от 09.02.2021г., утвержден решением директора департамента ДЗиМС Камматовым АК.</t>
  </si>
  <si>
    <t>4 изменения и дополнения №120240021112-ПЗ-2021-4 от 12.02.2021г.., утвержден решением директора департамента ДЗиМС Камматовым АК.</t>
  </si>
  <si>
    <t>5 изменения и дополнения №120240021112-ПЗ-2021-5 от 24.02.2021г., утвержден решением директора департамента ДЗиМС Камматовым АК.</t>
  </si>
  <si>
    <t>6 изменения и дополнения №120240021112-ПЗ-2021-6 от 19.03.2021г., утвержден решением директора департамента ДЗиМС Камматовым АК.</t>
  </si>
  <si>
    <t>7 изменения и дополнения №120240021112-ПЗ-2021-7 от 19.04.2021г., утвержден решением директора департамента ДЗиМС Камматовым АК.</t>
  </si>
  <si>
    <t>8 изменения и дополнения №120240021112-ПЗ-2021-8 от 29.04.2021г., утвержден решением директора департамента ДЗиМС Жылкайдаровым М.О.</t>
  </si>
  <si>
    <t>7-2 Р</t>
  </si>
  <si>
    <t>14-1 Р</t>
  </si>
  <si>
    <t>29-1 У</t>
  </si>
  <si>
    <t>29,30,33,34,37,38,48,49</t>
  </si>
  <si>
    <t>582950.000.000001</t>
  </si>
  <si>
    <t>Услуги по предоставлению лицензий на право использования программного обеспечения</t>
  </si>
  <si>
    <t>06.2021</t>
  </si>
  <si>
    <t>"Ембімұнайгаз" АҚ үшін Microsoft қолданбалы бағдарламалық қамтуды енгізу жұмыстары</t>
  </si>
  <si>
    <t>Услуги по техническому сопровождению прикладного программного обеспечения Microsoft для  АО "Эмбамунайгаз"</t>
  </si>
  <si>
    <t>69 У</t>
  </si>
  <si>
    <t>9 изменения и дополнения №120240021112-ПЗ-2021-9 от 06.05.2021г., утвержден решением директора департамента ДЗиМС Жылкайдаровым М.О.</t>
  </si>
  <si>
    <t>4-5 Р</t>
  </si>
  <si>
    <t>5-3 Р</t>
  </si>
  <si>
    <t>65-1 У</t>
  </si>
  <si>
    <t>66-1 У</t>
  </si>
  <si>
    <t>67-1 У</t>
  </si>
  <si>
    <t>68-1 У</t>
  </si>
  <si>
    <t>исключить, перевод в ГПЗ</t>
  </si>
  <si>
    <t>45-1 Т</t>
  </si>
  <si>
    <t>41-1 Т</t>
  </si>
  <si>
    <t>46-1 Т</t>
  </si>
  <si>
    <t>47-1 Т</t>
  </si>
  <si>
    <t>42-1 Т</t>
  </si>
  <si>
    <t>43-1 Т</t>
  </si>
  <si>
    <t>48-1 Т</t>
  </si>
  <si>
    <t>49-1 Т</t>
  </si>
  <si>
    <t>44-1 Т</t>
  </si>
  <si>
    <t>14-2 Р</t>
  </si>
  <si>
    <t>столбец 14</t>
  </si>
  <si>
    <t>15 Р</t>
  </si>
  <si>
    <t>331229.900.000004</t>
  </si>
  <si>
    <t>Работы по ремонту/модернизации автоматизированных систем управления</t>
  </si>
  <si>
    <t>Работы по ремонту/модернизации автоматизированных систем управления/контроля/мониторинга/учета/диспетчеризации и аналогичного оборудования</t>
  </si>
  <si>
    <t xml:space="preserve">"Ембімұнайгаз" АҚ АГЗУ модернизациялау бойынша жұмыстар </t>
  </si>
  <si>
    <t>Работы по модернизации АГЗУ АО "Эмбамунайгаз"</t>
  </si>
  <si>
    <t>70 У</t>
  </si>
  <si>
    <t>SAP ЛБЖ  техникалық қолдау қызметтері</t>
  </si>
  <si>
    <t xml:space="preserve">Услуги по технической поддержке ЛПО SAP
</t>
  </si>
  <si>
    <t>GA_2.11.2.1.5 (Аренда и техническая поддержка ЛПО SAP)</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</si>
</sst>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0;[Red]#,##0.00"/>
    <numFmt numFmtId="165" formatCode="#,##0.00\ _₽"/>
    <numFmt numFmtId="166" formatCode="#,##0.000"/>
    <numFmt numFmtId="167" formatCode="_-* #,##0.00\ _р_._-;\-* #,##0.00\ _р_._-;_-* &quot;-&quot;??\ _р_._-;_-@_-"/>
    <numFmt numFmtId="168" formatCode="0.000"/>
    <numFmt numFmtId="169" formatCode="#,##0.00_ ;\-#,##0.00\ "/>
    <numFmt numFmtId="170" formatCode="_-* #,##0.000\ _р_._-;\-* #,##0.000\ _р_._-;_-* &quot;-&quot;??\ _р_._-;_-@_-"/>
    <numFmt numFmtId="171" formatCode="[$-419]#,##0.00"/>
    <numFmt numFmtId="172" formatCode="000000"/>
  </numFmts>
  <fonts count="16" x14ac:knownFonts="1">
    <font>
      <sz val="11"/>
      <color theme="1"/>
      <name val="Calibri"/>
      <family val="2"/>
      <charset val="204"/>
      <scheme val="minor"/>
    </font>
    <font>
      <sz val="11"/>
      <color theme="1"/>
      <name val="Calibri"/>
      <family val="2"/>
      <charset val="204"/>
      <scheme val="minor"/>
    </font>
    <font>
      <sz val="10"/>
      <name val="Arial Cyr"/>
      <charset val="204"/>
    </font>
    <font>
      <b/>
      <sz val="10"/>
      <name val="Times New Roman"/>
      <family val="1"/>
      <charset val="204"/>
    </font>
    <font>
      <i/>
      <sz val="10"/>
      <name val="Times New Roman"/>
      <family val="1"/>
      <charset val="204"/>
    </font>
    <font>
      <sz val="10"/>
      <name val="Times New Roman"/>
      <family val="1"/>
      <charset val="204"/>
    </font>
    <font>
      <sz val="10"/>
      <color theme="1"/>
      <name val="Times New Roman"/>
      <family val="1"/>
      <charset val="204"/>
    </font>
    <font>
      <sz val="10"/>
      <name val="Helv"/>
    </font>
    <font>
      <sz val="12"/>
      <color theme="1"/>
      <name val="Calibri"/>
      <family val="2"/>
      <charset val="204"/>
      <scheme val="minor"/>
    </font>
    <font>
      <sz val="10"/>
      <name val="Arial"/>
      <family val="2"/>
      <charset val="204"/>
    </font>
    <font>
      <sz val="10"/>
      <color indexed="8"/>
      <name val="Times New Roman"/>
      <family val="1"/>
      <charset val="204"/>
    </font>
    <font>
      <sz val="11"/>
      <name val="Calibri"/>
      <family val="2"/>
      <charset val="204"/>
    </font>
    <font>
      <b/>
      <sz val="11"/>
      <name val="Times New Roman"/>
      <family val="1"/>
      <charset val="204"/>
    </font>
    <font>
      <sz val="11"/>
      <name val="Times New Roman"/>
      <family val="1"/>
      <charset val="204"/>
    </font>
    <font>
      <sz val="10"/>
      <name val="Calibri"/>
      <family val="2"/>
      <charset val="204"/>
    </font>
    <font>
      <sz val="11"/>
      <name val="Calibri"/>
      <family val="2"/>
      <charset val="204"/>
      <scheme val="minor"/>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8" tint="0.39997558519241921"/>
        <bgColor indexed="64"/>
      </patternFill>
    </fill>
  </fills>
  <borders count="50">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s>
  <cellStyleXfs count="12">
    <xf numFmtId="0" fontId="0" fillId="0" borderId="0"/>
    <xf numFmtId="167" fontId="1" fillId="0" borderId="0" applyFont="0" applyFill="0" applyBorder="0" applyAlignment="0" applyProtection="0"/>
    <xf numFmtId="0" fontId="2" fillId="0" borderId="0"/>
    <xf numFmtId="0" fontId="7" fillId="0" borderId="0"/>
    <xf numFmtId="0" fontId="7" fillId="0" borderId="0"/>
    <xf numFmtId="0" fontId="8" fillId="0" borderId="0"/>
    <xf numFmtId="0" fontId="9" fillId="0" borderId="0"/>
    <xf numFmtId="0" fontId="9" fillId="0" borderId="0"/>
    <xf numFmtId="0" fontId="9" fillId="0" borderId="0"/>
    <xf numFmtId="0" fontId="1" fillId="0" borderId="0"/>
    <xf numFmtId="0" fontId="9" fillId="0" borderId="0"/>
    <xf numFmtId="0" fontId="9" fillId="0" borderId="0"/>
  </cellStyleXfs>
  <cellXfs count="327">
    <xf numFmtId="0" fontId="0" fillId="0" borderId="0" xfId="0"/>
    <xf numFmtId="49" fontId="5" fillId="0" borderId="6" xfId="0" applyNumberFormat="1" applyFont="1" applyFill="1" applyBorder="1" applyAlignment="1">
      <alignment horizontal="left" vertical="center"/>
    </xf>
    <xf numFmtId="0" fontId="5" fillId="0" borderId="6" xfId="2" applyFont="1" applyFill="1" applyBorder="1" applyAlignment="1">
      <alignment horizontal="left" vertical="center"/>
    </xf>
    <xf numFmtId="0" fontId="5" fillId="0" borderId="6" xfId="3" applyFont="1" applyFill="1" applyBorder="1" applyAlignment="1">
      <alignment horizontal="left" vertical="center"/>
    </xf>
    <xf numFmtId="0" fontId="5" fillId="0" borderId="6" xfId="0" applyFont="1" applyFill="1" applyBorder="1" applyAlignment="1">
      <alignment horizontal="left" vertical="center"/>
    </xf>
    <xf numFmtId="49" fontId="5" fillId="0" borderId="6" xfId="4" applyNumberFormat="1" applyFont="1" applyFill="1" applyBorder="1" applyAlignment="1">
      <alignment horizontal="left" vertical="center"/>
    </xf>
    <xf numFmtId="49" fontId="6" fillId="0" borderId="6" xfId="0" applyNumberFormat="1" applyFont="1" applyFill="1" applyBorder="1" applyAlignment="1">
      <alignment horizontal="left" vertical="center"/>
    </xf>
    <xf numFmtId="49" fontId="6" fillId="0" borderId="0" xfId="0" applyNumberFormat="1" applyFont="1" applyFill="1" applyAlignment="1">
      <alignment horizontal="left" vertical="center"/>
    </xf>
    <xf numFmtId="4" fontId="6" fillId="0" borderId="6" xfId="0" applyNumberFormat="1" applyFont="1" applyFill="1" applyBorder="1" applyAlignment="1">
      <alignment horizontal="left" vertical="center"/>
    </xf>
    <xf numFmtId="0" fontId="5" fillId="0" borderId="6" xfId="0" applyNumberFormat="1" applyFont="1" applyFill="1" applyBorder="1" applyAlignment="1">
      <alignment horizontal="left" vertical="center"/>
    </xf>
    <xf numFmtId="168" fontId="6" fillId="0" borderId="6" xfId="0" applyNumberFormat="1" applyFont="1" applyFill="1" applyBorder="1" applyAlignment="1">
      <alignment horizontal="left" vertical="center"/>
    </xf>
    <xf numFmtId="2" fontId="6"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6" fillId="0" borderId="7" xfId="0" applyNumberFormat="1" applyFont="1" applyFill="1" applyBorder="1" applyAlignment="1">
      <alignment horizontal="left" vertical="center"/>
    </xf>
    <xf numFmtId="169" fontId="6" fillId="0" borderId="6" xfId="0" applyNumberFormat="1" applyFont="1" applyFill="1" applyBorder="1" applyAlignment="1">
      <alignment horizontal="left" vertical="center"/>
    </xf>
    <xf numFmtId="0" fontId="6" fillId="0" borderId="6" xfId="0" applyFont="1" applyFill="1" applyBorder="1" applyAlignment="1">
      <alignment horizontal="left" vertical="center"/>
    </xf>
    <xf numFmtId="0" fontId="6" fillId="0" borderId="0" xfId="0" applyFont="1" applyFill="1" applyAlignment="1">
      <alignment horizontal="left" vertical="center"/>
    </xf>
    <xf numFmtId="1" fontId="5" fillId="0" borderId="6" xfId="0" applyNumberFormat="1" applyFont="1" applyFill="1" applyBorder="1" applyAlignment="1">
      <alignment horizontal="left" vertical="center"/>
    </xf>
    <xf numFmtId="1" fontId="6" fillId="0" borderId="6" xfId="0" applyNumberFormat="1" applyFont="1" applyFill="1" applyBorder="1" applyAlignment="1">
      <alignment horizontal="left" vertical="center"/>
    </xf>
    <xf numFmtId="165" fontId="5" fillId="0" borderId="6" xfId="0" applyNumberFormat="1" applyFont="1" applyFill="1" applyBorder="1" applyAlignment="1">
      <alignment horizontal="left" vertical="center"/>
    </xf>
    <xf numFmtId="39" fontId="6" fillId="0" borderId="6" xfId="1"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 fontId="5" fillId="0" borderId="6" xfId="0" applyNumberFormat="1" applyFont="1" applyFill="1" applyBorder="1" applyAlignment="1">
      <alignment horizontal="left" vertical="center"/>
    </xf>
    <xf numFmtId="0" fontId="10" fillId="0" borderId="6" xfId="9" applyNumberFormat="1" applyFont="1" applyFill="1" applyBorder="1" applyAlignment="1">
      <alignment horizontal="left" vertical="center"/>
    </xf>
    <xf numFmtId="49" fontId="5" fillId="0" borderId="6" xfId="9" applyNumberFormat="1" applyFont="1" applyFill="1" applyBorder="1" applyAlignment="1">
      <alignment horizontal="left" vertical="center"/>
    </xf>
    <xf numFmtId="49" fontId="5" fillId="0" borderId="6" xfId="7" applyNumberFormat="1" applyFont="1" applyFill="1" applyBorder="1" applyAlignment="1">
      <alignment horizontal="left" vertical="center"/>
    </xf>
    <xf numFmtId="0" fontId="5" fillId="0" borderId="6" xfId="7" applyFont="1" applyFill="1" applyBorder="1" applyAlignment="1">
      <alignment horizontal="left" vertical="center"/>
    </xf>
    <xf numFmtId="167" fontId="10" fillId="0" borderId="6" xfId="1" applyFont="1" applyFill="1" applyBorder="1" applyAlignment="1">
      <alignment horizontal="left" vertical="center"/>
    </xf>
    <xf numFmtId="0" fontId="6" fillId="0" borderId="7" xfId="0" applyFont="1" applyFill="1" applyBorder="1" applyAlignment="1">
      <alignment horizontal="left" vertical="center"/>
    </xf>
    <xf numFmtId="49" fontId="5" fillId="0" borderId="7" xfId="0" applyNumberFormat="1" applyFont="1" applyFill="1" applyBorder="1" applyAlignment="1">
      <alignment horizontal="left" vertical="center"/>
    </xf>
    <xf numFmtId="4" fontId="6" fillId="0" borderId="0" xfId="0" applyNumberFormat="1" applyFont="1" applyFill="1" applyAlignment="1">
      <alignment horizontal="left" vertical="center"/>
    </xf>
    <xf numFmtId="49" fontId="5" fillId="0" borderId="6" xfId="2" applyNumberFormat="1" applyFont="1" applyFill="1" applyBorder="1" applyAlignment="1">
      <alignment horizontal="left" vertical="center"/>
    </xf>
    <xf numFmtId="49" fontId="3" fillId="0" borderId="0" xfId="0" applyNumberFormat="1" applyFont="1" applyFill="1" applyAlignment="1">
      <alignment horizontal="left" vertical="center"/>
    </xf>
    <xf numFmtId="0" fontId="5" fillId="0" borderId="7" xfId="0" applyFont="1" applyFill="1" applyBorder="1" applyAlignment="1">
      <alignment horizontal="left" vertical="center"/>
    </xf>
    <xf numFmtId="4" fontId="6" fillId="0" borderId="16" xfId="0" applyNumberFormat="1" applyFont="1" applyFill="1" applyBorder="1" applyAlignment="1">
      <alignment horizontal="left" vertical="center"/>
    </xf>
    <xf numFmtId="0" fontId="5" fillId="0" borderId="6" xfId="3" applyFont="1" applyFill="1" applyBorder="1" applyAlignment="1" applyProtection="1">
      <alignment horizontal="left" vertical="center"/>
      <protection hidden="1"/>
    </xf>
    <xf numFmtId="49" fontId="5" fillId="0" borderId="0" xfId="0" applyNumberFormat="1" applyFont="1" applyFill="1" applyAlignment="1">
      <alignment horizontal="left" vertical="center"/>
    </xf>
    <xf numFmtId="164" fontId="3" fillId="0" borderId="0" xfId="2" applyNumberFormat="1" applyFont="1" applyFill="1" applyAlignment="1">
      <alignment horizontal="left" vertical="center"/>
    </xf>
    <xf numFmtId="49" fontId="5" fillId="0" borderId="1" xfId="0" applyNumberFormat="1" applyFont="1" applyFill="1" applyBorder="1" applyAlignment="1">
      <alignment horizontal="left" vertical="center"/>
    </xf>
    <xf numFmtId="167" fontId="5" fillId="0" borderId="0" xfId="0" applyNumberFormat="1" applyFont="1" applyFill="1" applyBorder="1" applyAlignment="1">
      <alignment horizontal="left" vertical="center"/>
    </xf>
    <xf numFmtId="49" fontId="5" fillId="0" borderId="0" xfId="4" applyNumberFormat="1" applyFont="1" applyFill="1" applyBorder="1" applyAlignment="1">
      <alignment horizontal="left" vertical="center"/>
    </xf>
    <xf numFmtId="166" fontId="5" fillId="0" borderId="6" xfId="8" applyNumberFormat="1" applyFont="1" applyFill="1" applyBorder="1" applyAlignment="1">
      <alignment horizontal="left" vertical="center"/>
    </xf>
    <xf numFmtId="167" fontId="5" fillId="0" borderId="6" xfId="1" applyFont="1" applyFill="1" applyBorder="1" applyAlignment="1">
      <alignment horizontal="left" vertical="center"/>
    </xf>
    <xf numFmtId="165" fontId="6" fillId="0" borderId="6" xfId="1" applyNumberFormat="1" applyFont="1" applyFill="1" applyBorder="1" applyAlignment="1">
      <alignment horizontal="left" vertical="center"/>
    </xf>
    <xf numFmtId="165" fontId="5" fillId="0" borderId="6" xfId="1" applyNumberFormat="1" applyFont="1" applyFill="1" applyBorder="1" applyAlignment="1">
      <alignment horizontal="left" vertical="center"/>
    </xf>
    <xf numFmtId="165" fontId="6" fillId="0" borderId="19" xfId="1" applyNumberFormat="1" applyFont="1" applyFill="1" applyBorder="1" applyAlignment="1">
      <alignment horizontal="left" vertical="center"/>
    </xf>
    <xf numFmtId="49" fontId="3" fillId="0" borderId="6" xfId="0" applyNumberFormat="1" applyFont="1" applyFill="1" applyBorder="1" applyAlignment="1">
      <alignment horizontal="left" vertical="center"/>
    </xf>
    <xf numFmtId="167" fontId="5" fillId="0" borderId="19" xfId="1" applyFont="1" applyFill="1" applyBorder="1" applyAlignment="1">
      <alignment horizontal="left" vertical="center"/>
    </xf>
    <xf numFmtId="49" fontId="5" fillId="0" borderId="19" xfId="0" applyNumberFormat="1" applyFont="1" applyFill="1" applyBorder="1" applyAlignment="1">
      <alignment horizontal="left" vertical="center"/>
    </xf>
    <xf numFmtId="0" fontId="6" fillId="0" borderId="19" xfId="0" applyFont="1" applyFill="1" applyBorder="1" applyAlignment="1">
      <alignment horizontal="left" vertical="center"/>
    </xf>
    <xf numFmtId="170" fontId="5" fillId="0" borderId="19" xfId="1" applyNumberFormat="1" applyFont="1" applyFill="1" applyBorder="1" applyAlignment="1">
      <alignment horizontal="left" vertical="center"/>
    </xf>
    <xf numFmtId="165" fontId="3" fillId="0" borderId="0" xfId="0" applyNumberFormat="1" applyFont="1" applyFill="1" applyAlignment="1">
      <alignment horizontal="left" vertical="center"/>
    </xf>
    <xf numFmtId="165" fontId="5" fillId="0" borderId="0" xfId="0" applyNumberFormat="1" applyFont="1" applyFill="1" applyBorder="1" applyAlignment="1">
      <alignment horizontal="left" vertical="center"/>
    </xf>
    <xf numFmtId="165" fontId="6" fillId="0" borderId="6" xfId="0" applyNumberFormat="1" applyFont="1" applyFill="1" applyBorder="1" applyAlignment="1">
      <alignment horizontal="left" vertical="center"/>
    </xf>
    <xf numFmtId="165" fontId="6" fillId="0" borderId="0" xfId="0" applyNumberFormat="1" applyFont="1" applyFill="1" applyAlignment="1">
      <alignment horizontal="left" vertical="center"/>
    </xf>
    <xf numFmtId="165" fontId="5" fillId="0" borderId="19" xfId="1" applyNumberFormat="1" applyFont="1" applyFill="1" applyBorder="1" applyAlignment="1">
      <alignment horizontal="left" vertical="center"/>
    </xf>
    <xf numFmtId="49" fontId="12" fillId="0" borderId="0" xfId="0" applyNumberFormat="1" applyFont="1" applyFill="1" applyAlignment="1">
      <alignment horizontal="left" vertical="center"/>
    </xf>
    <xf numFmtId="0" fontId="10" fillId="0" borderId="24" xfId="9" applyNumberFormat="1" applyFont="1" applyFill="1" applyBorder="1" applyAlignment="1">
      <alignment horizontal="left" vertical="center"/>
    </xf>
    <xf numFmtId="49" fontId="5" fillId="0" borderId="24" xfId="9" applyNumberFormat="1" applyFont="1" applyFill="1" applyBorder="1" applyAlignment="1">
      <alignment horizontal="left" vertical="center"/>
    </xf>
    <xf numFmtId="49" fontId="5" fillId="0" borderId="24" xfId="4" applyNumberFormat="1" applyFont="1" applyFill="1" applyBorder="1" applyAlignment="1">
      <alignment horizontal="left" vertical="center"/>
    </xf>
    <xf numFmtId="49" fontId="5" fillId="0" borderId="24" xfId="0" applyNumberFormat="1" applyFont="1" applyFill="1" applyBorder="1" applyAlignment="1">
      <alignment horizontal="left" vertical="center"/>
    </xf>
    <xf numFmtId="49" fontId="5" fillId="0" borderId="24" xfId="7" applyNumberFormat="1" applyFont="1" applyFill="1" applyBorder="1" applyAlignment="1">
      <alignment horizontal="left" vertical="center"/>
    </xf>
    <xf numFmtId="0" fontId="5" fillId="0" borderId="24" xfId="7" applyFont="1" applyFill="1" applyBorder="1" applyAlignment="1">
      <alignment horizontal="left" vertical="center"/>
    </xf>
    <xf numFmtId="166" fontId="5" fillId="0" borderId="24" xfId="8" applyNumberFormat="1" applyFont="1" applyFill="1" applyBorder="1" applyAlignment="1">
      <alignment horizontal="left" vertical="center"/>
    </xf>
    <xf numFmtId="167" fontId="10" fillId="0" borderId="24" xfId="1" applyFont="1" applyFill="1" applyBorder="1" applyAlignment="1">
      <alignment horizontal="left" vertical="center"/>
    </xf>
    <xf numFmtId="39" fontId="6" fillId="0" borderId="24" xfId="1" applyNumberFormat="1" applyFont="1" applyFill="1" applyBorder="1" applyAlignment="1">
      <alignment horizontal="left" vertical="center"/>
    </xf>
    <xf numFmtId="167" fontId="6" fillId="0" borderId="24" xfId="1" applyFont="1" applyFill="1" applyBorder="1" applyAlignment="1">
      <alignment horizontal="left" vertical="center"/>
    </xf>
    <xf numFmtId="167" fontId="6" fillId="0" borderId="6" xfId="1" applyFont="1" applyFill="1" applyBorder="1" applyAlignment="1">
      <alignment horizontal="left" vertical="center"/>
    </xf>
    <xf numFmtId="0" fontId="6" fillId="0" borderId="20" xfId="0" applyFont="1" applyFill="1" applyBorder="1" applyAlignment="1">
      <alignment horizontal="left" vertical="center"/>
    </xf>
    <xf numFmtId="49" fontId="5" fillId="0" borderId="5" xfId="7" applyNumberFormat="1" applyFont="1" applyFill="1" applyBorder="1" applyAlignment="1">
      <alignment horizontal="left" vertical="center"/>
    </xf>
    <xf numFmtId="49" fontId="5" fillId="0" borderId="26" xfId="7" applyNumberFormat="1" applyFont="1" applyFill="1" applyBorder="1" applyAlignment="1">
      <alignment horizontal="left" vertical="center"/>
    </xf>
    <xf numFmtId="0" fontId="10" fillId="0" borderId="27" xfId="0" applyNumberFormat="1" applyFont="1" applyFill="1" applyBorder="1" applyAlignment="1">
      <alignment horizontal="left" vertical="center"/>
    </xf>
    <xf numFmtId="49" fontId="5" fillId="0" borderId="6" xfId="8" applyNumberFormat="1" applyFont="1" applyFill="1" applyBorder="1" applyAlignment="1">
      <alignment horizontal="left" vertical="center"/>
    </xf>
    <xf numFmtId="0" fontId="5" fillId="0" borderId="6" xfId="8" applyFont="1" applyFill="1" applyBorder="1" applyAlignment="1">
      <alignment horizontal="left" vertical="center"/>
    </xf>
    <xf numFmtId="39" fontId="5" fillId="0" borderId="6" xfId="1" applyNumberFormat="1" applyFont="1" applyFill="1" applyBorder="1" applyAlignment="1">
      <alignment horizontal="left" vertical="center"/>
    </xf>
    <xf numFmtId="49" fontId="5" fillId="0" borderId="28" xfId="7" applyNumberFormat="1" applyFont="1" applyFill="1" applyBorder="1" applyAlignment="1">
      <alignment horizontal="left" vertical="center"/>
    </xf>
    <xf numFmtId="49" fontId="6" fillId="0" borderId="14" xfId="0" applyNumberFormat="1" applyFont="1" applyFill="1" applyBorder="1" applyAlignment="1">
      <alignment horizontal="left" vertical="center"/>
    </xf>
    <xf numFmtId="0" fontId="5" fillId="0" borderId="14" xfId="2" applyFont="1" applyFill="1" applyBorder="1" applyAlignment="1">
      <alignment horizontal="left" vertical="center"/>
    </xf>
    <xf numFmtId="0" fontId="5" fillId="0" borderId="14" xfId="3" applyFont="1" applyFill="1" applyBorder="1" applyAlignment="1">
      <alignment horizontal="left" vertical="center"/>
    </xf>
    <xf numFmtId="49" fontId="5" fillId="0" borderId="14" xfId="0" applyNumberFormat="1" applyFont="1" applyFill="1" applyBorder="1" applyAlignment="1">
      <alignment horizontal="left" vertical="center"/>
    </xf>
    <xf numFmtId="49" fontId="5" fillId="0" borderId="14" xfId="8" applyNumberFormat="1" applyFont="1" applyFill="1" applyBorder="1" applyAlignment="1">
      <alignment horizontal="left" vertical="center"/>
    </xf>
    <xf numFmtId="1" fontId="5" fillId="0" borderId="14" xfId="0" applyNumberFormat="1" applyFont="1" applyFill="1" applyBorder="1" applyAlignment="1">
      <alignment horizontal="left" vertical="center"/>
    </xf>
    <xf numFmtId="0" fontId="6" fillId="0" borderId="14" xfId="0" applyNumberFormat="1" applyFont="1" applyFill="1" applyBorder="1" applyAlignment="1">
      <alignment horizontal="left" vertical="center"/>
    </xf>
    <xf numFmtId="165" fontId="5" fillId="0" borderId="14" xfId="0" applyNumberFormat="1" applyFont="1" applyFill="1" applyBorder="1" applyAlignment="1">
      <alignment horizontal="left" vertical="center"/>
    </xf>
    <xf numFmtId="1" fontId="6" fillId="0" borderId="14" xfId="0" applyNumberFormat="1" applyFont="1" applyFill="1" applyBorder="1" applyAlignment="1">
      <alignment horizontal="left" vertical="center"/>
    </xf>
    <xf numFmtId="165" fontId="6" fillId="0" borderId="14" xfId="4" applyNumberFormat="1" applyFont="1" applyFill="1" applyBorder="1" applyAlignment="1">
      <alignment horizontal="left" vertical="center"/>
    </xf>
    <xf numFmtId="0" fontId="6" fillId="0" borderId="6" xfId="4" applyFont="1" applyFill="1" applyBorder="1" applyAlignment="1">
      <alignment horizontal="left" vertical="center"/>
    </xf>
    <xf numFmtId="49" fontId="5" fillId="0" borderId="20" xfId="0" applyNumberFormat="1" applyFont="1" applyFill="1" applyBorder="1" applyAlignment="1">
      <alignment horizontal="left" vertical="center"/>
    </xf>
    <xf numFmtId="2" fontId="5" fillId="0" borderId="6" xfId="0" applyNumberFormat="1" applyFont="1" applyFill="1" applyBorder="1" applyAlignment="1">
      <alignment horizontal="left" vertical="center"/>
    </xf>
    <xf numFmtId="166" fontId="5" fillId="0" borderId="6" xfId="0" applyNumberFormat="1" applyFont="1" applyFill="1" applyBorder="1" applyAlignment="1">
      <alignment horizontal="left" vertical="center"/>
    </xf>
    <xf numFmtId="49" fontId="3" fillId="0" borderId="7" xfId="0" applyNumberFormat="1" applyFont="1" applyFill="1" applyBorder="1" applyAlignment="1">
      <alignment horizontal="left" vertical="center"/>
    </xf>
    <xf numFmtId="0" fontId="6" fillId="0" borderId="33" xfId="0" applyFont="1" applyFill="1" applyBorder="1" applyAlignment="1">
      <alignment horizontal="left" vertical="center"/>
    </xf>
    <xf numFmtId="0" fontId="10" fillId="0" borderId="33" xfId="9" applyNumberFormat="1" applyFont="1" applyFill="1" applyBorder="1" applyAlignment="1">
      <alignment horizontal="left" vertical="center"/>
    </xf>
    <xf numFmtId="49" fontId="5" fillId="0" borderId="33" xfId="9" applyNumberFormat="1" applyFont="1" applyFill="1" applyBorder="1" applyAlignment="1">
      <alignment horizontal="left" vertical="center"/>
    </xf>
    <xf numFmtId="49" fontId="5" fillId="0" borderId="33" xfId="4" applyNumberFormat="1" applyFont="1" applyFill="1" applyBorder="1" applyAlignment="1">
      <alignment horizontal="left" vertical="center"/>
    </xf>
    <xf numFmtId="49" fontId="5" fillId="0" borderId="33" xfId="0" applyNumberFormat="1" applyFont="1" applyFill="1" applyBorder="1" applyAlignment="1">
      <alignment horizontal="left" vertical="center"/>
    </xf>
    <xf numFmtId="49" fontId="5" fillId="0" borderId="33" xfId="7" applyNumberFormat="1" applyFont="1" applyFill="1" applyBorder="1" applyAlignment="1">
      <alignment horizontal="left" vertical="center"/>
    </xf>
    <xf numFmtId="0" fontId="5" fillId="0" borderId="33" xfId="7" applyFont="1" applyFill="1" applyBorder="1" applyAlignment="1">
      <alignment horizontal="left" vertical="center"/>
    </xf>
    <xf numFmtId="166" fontId="5" fillId="0" borderId="33" xfId="8" applyNumberFormat="1" applyFont="1" applyFill="1" applyBorder="1" applyAlignment="1">
      <alignment horizontal="left" vertical="center"/>
    </xf>
    <xf numFmtId="170" fontId="10" fillId="0" borderId="33" xfId="1" applyNumberFormat="1" applyFont="1" applyFill="1" applyBorder="1" applyAlignment="1">
      <alignment horizontal="left" vertical="center"/>
    </xf>
    <xf numFmtId="167" fontId="10" fillId="0" borderId="33" xfId="1" applyFont="1" applyFill="1" applyBorder="1" applyAlignment="1">
      <alignment horizontal="left" vertical="center"/>
    </xf>
    <xf numFmtId="39" fontId="6" fillId="0" borderId="33" xfId="1" applyNumberFormat="1" applyFont="1" applyFill="1" applyBorder="1" applyAlignment="1">
      <alignment horizontal="left" vertical="center"/>
    </xf>
    <xf numFmtId="167" fontId="6" fillId="0" borderId="33" xfId="1" applyFont="1" applyFill="1" applyBorder="1" applyAlignment="1">
      <alignment horizontal="left" vertical="center"/>
    </xf>
    <xf numFmtId="0" fontId="6" fillId="0" borderId="36" xfId="0" applyFont="1" applyFill="1" applyBorder="1" applyAlignment="1">
      <alignment horizontal="left" vertical="center"/>
    </xf>
    <xf numFmtId="49" fontId="5" fillId="0" borderId="38" xfId="7" applyNumberFormat="1" applyFont="1" applyFill="1" applyBorder="1" applyAlignment="1">
      <alignment horizontal="left" vertical="center"/>
    </xf>
    <xf numFmtId="170" fontId="5" fillId="0" borderId="6" xfId="1" applyNumberFormat="1" applyFont="1" applyFill="1" applyBorder="1" applyAlignment="1">
      <alignment horizontal="left" vertical="center"/>
    </xf>
    <xf numFmtId="167" fontId="10" fillId="0" borderId="39" xfId="1" applyFont="1" applyFill="1" applyBorder="1" applyAlignment="1">
      <alignment horizontal="left" vertical="center"/>
    </xf>
    <xf numFmtId="170" fontId="5" fillId="0" borderId="39" xfId="1" applyNumberFormat="1" applyFont="1" applyFill="1" applyBorder="1" applyAlignment="1">
      <alignment horizontal="left" vertical="center"/>
    </xf>
    <xf numFmtId="39" fontId="6" fillId="0" borderId="39" xfId="1" applyNumberFormat="1" applyFont="1" applyFill="1" applyBorder="1" applyAlignment="1">
      <alignment horizontal="left" vertical="center"/>
    </xf>
    <xf numFmtId="167" fontId="6" fillId="0" borderId="39" xfId="1" applyFont="1" applyFill="1" applyBorder="1" applyAlignment="1">
      <alignment horizontal="left" vertical="center"/>
    </xf>
    <xf numFmtId="0" fontId="5" fillId="0" borderId="39" xfId="0" applyFont="1" applyFill="1" applyBorder="1" applyAlignment="1">
      <alignment horizontal="left" vertical="center"/>
    </xf>
    <xf numFmtId="0" fontId="5" fillId="0" borderId="39" xfId="7" applyFont="1" applyFill="1" applyBorder="1" applyAlignment="1">
      <alignment horizontal="left" vertical="center"/>
    </xf>
    <xf numFmtId="0" fontId="10" fillId="0" borderId="39" xfId="0" applyNumberFormat="1" applyFont="1" applyFill="1" applyBorder="1" applyAlignment="1">
      <alignment horizontal="left" vertical="center"/>
    </xf>
    <xf numFmtId="49" fontId="3" fillId="0" borderId="39" xfId="0" applyNumberFormat="1" applyFont="1" applyFill="1" applyBorder="1" applyAlignment="1">
      <alignment horizontal="left" vertical="center"/>
    </xf>
    <xf numFmtId="49" fontId="5" fillId="0" borderId="35" xfId="7" applyNumberFormat="1" applyFont="1" applyFill="1" applyBorder="1" applyAlignment="1">
      <alignment horizontal="left" vertical="center"/>
    </xf>
    <xf numFmtId="49" fontId="5" fillId="0" borderId="30" xfId="0" applyNumberFormat="1" applyFont="1" applyFill="1" applyBorder="1" applyAlignment="1">
      <alignment horizontal="left" vertical="center"/>
    </xf>
    <xf numFmtId="49" fontId="5" fillId="0" borderId="30" xfId="4" applyNumberFormat="1" applyFont="1" applyFill="1" applyBorder="1" applyAlignment="1">
      <alignment horizontal="left" vertical="center"/>
    </xf>
    <xf numFmtId="4" fontId="5" fillId="0" borderId="30" xfId="0" applyNumberFormat="1" applyFont="1" applyFill="1" applyBorder="1" applyAlignment="1">
      <alignment horizontal="left" vertical="center"/>
    </xf>
    <xf numFmtId="0" fontId="6" fillId="0" borderId="15" xfId="0" applyFont="1" applyFill="1" applyBorder="1" applyAlignment="1">
      <alignment horizontal="left" vertical="center"/>
    </xf>
    <xf numFmtId="4" fontId="5" fillId="0" borderId="40" xfId="0" applyNumberFormat="1" applyFont="1" applyFill="1" applyBorder="1" applyAlignment="1">
      <alignment horizontal="left" vertical="center"/>
    </xf>
    <xf numFmtId="0" fontId="6" fillId="0" borderId="40" xfId="0" applyFont="1" applyFill="1" applyBorder="1" applyAlignment="1">
      <alignment horizontal="left" vertical="center"/>
    </xf>
    <xf numFmtId="49" fontId="5" fillId="0" borderId="40" xfId="0" applyNumberFormat="1" applyFont="1" applyFill="1" applyBorder="1" applyAlignment="1">
      <alignment horizontal="left" vertical="center"/>
    </xf>
    <xf numFmtId="49" fontId="3" fillId="2" borderId="2" xfId="0" applyNumberFormat="1" applyFont="1" applyFill="1" applyBorder="1" applyAlignment="1">
      <alignment horizontal="left" vertical="center"/>
    </xf>
    <xf numFmtId="49" fontId="3" fillId="2" borderId="3" xfId="0" applyNumberFormat="1" applyFont="1" applyFill="1" applyBorder="1" applyAlignment="1">
      <alignment horizontal="left" vertical="center"/>
    </xf>
    <xf numFmtId="165" fontId="3" fillId="2" borderId="3" xfId="0" applyNumberFormat="1" applyFont="1" applyFill="1" applyBorder="1" applyAlignment="1">
      <alignment horizontal="left" vertical="center"/>
    </xf>
    <xf numFmtId="49" fontId="3" fillId="2" borderId="4" xfId="0" applyNumberFormat="1" applyFont="1" applyFill="1" applyBorder="1" applyAlignment="1">
      <alignment horizontal="left" vertical="center"/>
    </xf>
    <xf numFmtId="49" fontId="3" fillId="2" borderId="5" xfId="0" applyNumberFormat="1" applyFont="1" applyFill="1" applyBorder="1" applyAlignment="1">
      <alignment horizontal="left" vertical="center"/>
    </xf>
    <xf numFmtId="49" fontId="3" fillId="2" borderId="6" xfId="0" applyNumberFormat="1" applyFont="1" applyFill="1" applyBorder="1" applyAlignment="1">
      <alignment horizontal="left" vertical="center"/>
    </xf>
    <xf numFmtId="165" fontId="3" fillId="2" borderId="6" xfId="0" applyNumberFormat="1" applyFont="1" applyFill="1" applyBorder="1" applyAlignment="1">
      <alignment horizontal="left" vertical="center"/>
    </xf>
    <xf numFmtId="49" fontId="3" fillId="2" borderId="7" xfId="0" applyNumberFormat="1" applyFont="1" applyFill="1" applyBorder="1" applyAlignment="1">
      <alignment horizontal="left" vertical="center"/>
    </xf>
    <xf numFmtId="49" fontId="3" fillId="2" borderId="8" xfId="0" applyNumberFormat="1" applyFont="1" applyFill="1" applyBorder="1" applyAlignment="1">
      <alignment horizontal="left" vertical="center"/>
    </xf>
    <xf numFmtId="49" fontId="3" fillId="2" borderId="9" xfId="0" applyNumberFormat="1" applyFont="1" applyFill="1" applyBorder="1" applyAlignment="1">
      <alignment horizontal="left" vertical="center"/>
    </xf>
    <xf numFmtId="165" fontId="3" fillId="2" borderId="9" xfId="0" applyNumberFormat="1" applyFont="1" applyFill="1" applyBorder="1" applyAlignment="1">
      <alignment horizontal="left" vertical="center"/>
    </xf>
    <xf numFmtId="49" fontId="3" fillId="2" borderId="10" xfId="0" applyNumberFormat="1" applyFont="1" applyFill="1" applyBorder="1" applyAlignment="1">
      <alignment horizontal="left" vertical="center"/>
    </xf>
    <xf numFmtId="49" fontId="3" fillId="2" borderId="11" xfId="0" applyNumberFormat="1" applyFont="1" applyFill="1" applyBorder="1" applyAlignment="1">
      <alignment horizontal="left" vertical="center"/>
    </xf>
    <xf numFmtId="49" fontId="3" fillId="2" borderId="12" xfId="0" applyNumberFormat="1" applyFont="1" applyFill="1" applyBorder="1" applyAlignment="1">
      <alignment horizontal="left" vertical="center"/>
    </xf>
    <xf numFmtId="49" fontId="3" fillId="2" borderId="13" xfId="0" applyNumberFormat="1" applyFont="1" applyFill="1" applyBorder="1" applyAlignment="1">
      <alignment horizontal="left" vertical="center"/>
    </xf>
    <xf numFmtId="165" fontId="3" fillId="2" borderId="13" xfId="0" applyNumberFormat="1" applyFont="1" applyFill="1" applyBorder="1" applyAlignment="1">
      <alignment horizontal="left" vertical="center"/>
    </xf>
    <xf numFmtId="49" fontId="5" fillId="2" borderId="6" xfId="0" applyNumberFormat="1" applyFont="1" applyFill="1" applyBorder="1" applyAlignment="1">
      <alignment horizontal="left" vertical="center"/>
    </xf>
    <xf numFmtId="165" fontId="5" fillId="2" borderId="6" xfId="0" applyNumberFormat="1" applyFont="1" applyFill="1" applyBorder="1" applyAlignment="1">
      <alignment horizontal="left" vertical="center"/>
    </xf>
    <xf numFmtId="49" fontId="5" fillId="2" borderId="0" xfId="0" applyNumberFormat="1" applyFont="1" applyFill="1" applyBorder="1" applyAlignment="1">
      <alignment horizontal="left" vertical="center"/>
    </xf>
    <xf numFmtId="4" fontId="3" fillId="2" borderId="6"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39" fontId="5" fillId="2" borderId="6" xfId="1" applyNumberFormat="1" applyFont="1" applyFill="1" applyBorder="1" applyAlignment="1">
      <alignment horizontal="left" vertical="center"/>
    </xf>
    <xf numFmtId="49" fontId="5" fillId="2" borderId="7" xfId="0" applyNumberFormat="1" applyFont="1" applyFill="1" applyBorder="1" applyAlignment="1">
      <alignment horizontal="left" vertical="center"/>
    </xf>
    <xf numFmtId="167" fontId="3" fillId="2" borderId="6" xfId="1" applyFont="1" applyFill="1" applyBorder="1" applyAlignment="1">
      <alignment horizontal="left" vertical="center"/>
    </xf>
    <xf numFmtId="165" fontId="3" fillId="2" borderId="6" xfId="1" applyNumberFormat="1" applyFont="1" applyFill="1" applyBorder="1" applyAlignment="1">
      <alignment horizontal="left" vertical="center"/>
    </xf>
    <xf numFmtId="49" fontId="5" fillId="2" borderId="8" xfId="0" applyNumberFormat="1" applyFont="1" applyFill="1" applyBorder="1" applyAlignment="1">
      <alignment horizontal="left" vertical="center"/>
    </xf>
    <xf numFmtId="49" fontId="5" fillId="2" borderId="9" xfId="0" applyNumberFormat="1" applyFont="1" applyFill="1" applyBorder="1" applyAlignment="1">
      <alignment horizontal="left" vertical="center"/>
    </xf>
    <xf numFmtId="39" fontId="5" fillId="2" borderId="9" xfId="1" applyNumberFormat="1" applyFont="1" applyFill="1" applyBorder="1" applyAlignment="1">
      <alignment horizontal="left" vertical="center"/>
    </xf>
    <xf numFmtId="165" fontId="5" fillId="2" borderId="9" xfId="0" applyNumberFormat="1" applyFont="1" applyFill="1" applyBorder="1" applyAlignment="1">
      <alignment horizontal="left" vertical="center"/>
    </xf>
    <xf numFmtId="0" fontId="6" fillId="0" borderId="42" xfId="0" applyFont="1" applyFill="1" applyBorder="1" applyAlignment="1">
      <alignment horizontal="left" vertical="center"/>
    </xf>
    <xf numFmtId="1" fontId="5" fillId="0" borderId="6" xfId="8" applyNumberFormat="1" applyFont="1" applyFill="1" applyBorder="1" applyAlignment="1">
      <alignment horizontal="left" vertical="center"/>
    </xf>
    <xf numFmtId="4" fontId="5" fillId="0" borderId="6" xfId="8" applyNumberFormat="1" applyFont="1" applyFill="1" applyBorder="1" applyAlignment="1">
      <alignment horizontal="left" vertical="center"/>
    </xf>
    <xf numFmtId="49" fontId="6" fillId="0" borderId="42" xfId="0" applyNumberFormat="1" applyFont="1" applyFill="1" applyBorder="1" applyAlignment="1">
      <alignment horizontal="left" vertical="center"/>
    </xf>
    <xf numFmtId="49" fontId="5" fillId="0" borderId="42" xfId="0" applyNumberFormat="1" applyFont="1" applyFill="1" applyBorder="1" applyAlignment="1">
      <alignment horizontal="left" vertical="center"/>
    </xf>
    <xf numFmtId="49" fontId="5" fillId="0" borderId="42" xfId="8" applyNumberFormat="1" applyFont="1" applyFill="1" applyBorder="1" applyAlignment="1">
      <alignment horizontal="left" vertical="center"/>
    </xf>
    <xf numFmtId="0" fontId="10" fillId="0" borderId="42" xfId="0" applyNumberFormat="1" applyFont="1" applyFill="1" applyBorder="1" applyAlignment="1">
      <alignment horizontal="left" vertical="center"/>
    </xf>
    <xf numFmtId="0" fontId="5" fillId="0" borderId="42" xfId="2" applyFont="1" applyFill="1" applyBorder="1" applyAlignment="1">
      <alignment horizontal="left" vertical="center"/>
    </xf>
    <xf numFmtId="1" fontId="5" fillId="0" borderId="42" xfId="0" applyNumberFormat="1" applyFont="1" applyFill="1" applyBorder="1" applyAlignment="1">
      <alignment horizontal="left" vertical="center"/>
    </xf>
    <xf numFmtId="1" fontId="6" fillId="0" borderId="42" xfId="0" applyNumberFormat="1" applyFont="1" applyFill="1" applyBorder="1" applyAlignment="1">
      <alignment horizontal="left" vertical="center"/>
    </xf>
    <xf numFmtId="0" fontId="5" fillId="0" borderId="42" xfId="0" applyFont="1" applyFill="1" applyBorder="1" applyAlignment="1">
      <alignment horizontal="left" vertical="center"/>
    </xf>
    <xf numFmtId="165" fontId="5" fillId="0" borderId="42" xfId="0" applyNumberFormat="1" applyFont="1" applyFill="1" applyBorder="1" applyAlignment="1">
      <alignment horizontal="left" vertical="center"/>
    </xf>
    <xf numFmtId="4" fontId="6" fillId="0" borderId="42" xfId="0" applyNumberFormat="1" applyFont="1" applyFill="1" applyBorder="1" applyAlignment="1">
      <alignment horizontal="left" vertical="center"/>
    </xf>
    <xf numFmtId="165" fontId="6" fillId="0" borderId="42" xfId="1" applyNumberFormat="1" applyFont="1" applyFill="1" applyBorder="1" applyAlignment="1">
      <alignment horizontal="left" vertical="center"/>
    </xf>
    <xf numFmtId="0" fontId="13" fillId="0" borderId="0" xfId="0" applyFont="1" applyFill="1" applyAlignment="1">
      <alignment horizontal="left" vertical="center"/>
    </xf>
    <xf numFmtId="0" fontId="13" fillId="0" borderId="0" xfId="0" applyFont="1" applyFill="1" applyBorder="1" applyAlignment="1">
      <alignment horizontal="left" vertical="center"/>
    </xf>
    <xf numFmtId="49" fontId="3" fillId="2" borderId="43" xfId="0" applyNumberFormat="1" applyFont="1" applyFill="1" applyBorder="1" applyAlignment="1">
      <alignment horizontal="left" vertical="center"/>
    </xf>
    <xf numFmtId="49" fontId="3" fillId="0" borderId="16"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12" fillId="0" borderId="0" xfId="0" applyNumberFormat="1" applyFont="1" applyFill="1" applyBorder="1" applyAlignment="1">
      <alignment horizontal="left" vertical="center"/>
    </xf>
    <xf numFmtId="49" fontId="5" fillId="0" borderId="7" xfId="4" applyNumberFormat="1" applyFont="1" applyFill="1" applyBorder="1" applyAlignment="1">
      <alignment horizontal="left" vertical="center"/>
    </xf>
    <xf numFmtId="171" fontId="3" fillId="0" borderId="0" xfId="2" applyNumberFormat="1" applyFont="1" applyFill="1" applyBorder="1" applyAlignment="1">
      <alignment horizontal="left" vertical="center"/>
    </xf>
    <xf numFmtId="171" fontId="5" fillId="0" borderId="0" xfId="2" applyNumberFormat="1" applyFont="1" applyFill="1" applyBorder="1" applyAlignment="1">
      <alignment horizontal="left" vertical="center"/>
    </xf>
    <xf numFmtId="0" fontId="10" fillId="0" borderId="15" xfId="0" applyNumberFormat="1" applyFont="1" applyFill="1" applyBorder="1" applyAlignment="1">
      <alignment horizontal="left" vertical="center"/>
    </xf>
    <xf numFmtId="49" fontId="5" fillId="0" borderId="40" xfId="4" applyNumberFormat="1" applyFont="1" applyFill="1" applyBorder="1" applyAlignment="1">
      <alignment horizontal="left" vertical="center"/>
    </xf>
    <xf numFmtId="4" fontId="5" fillId="0" borderId="42" xfId="0" applyNumberFormat="1" applyFont="1" applyFill="1" applyBorder="1" applyAlignment="1">
      <alignment horizontal="left" vertical="center"/>
    </xf>
    <xf numFmtId="0" fontId="5" fillId="0" borderId="33" xfId="0" applyFont="1" applyFill="1" applyBorder="1" applyAlignment="1">
      <alignment horizontal="left" vertical="center"/>
    </xf>
    <xf numFmtId="0" fontId="5" fillId="0" borderId="17" xfId="0" applyFont="1" applyFill="1" applyBorder="1" applyAlignment="1">
      <alignment horizontal="left" vertical="center"/>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5" fillId="0" borderId="31" xfId="0" applyFont="1" applyFill="1" applyBorder="1" applyAlignment="1">
      <alignment horizontal="left" vertical="center"/>
    </xf>
    <xf numFmtId="0" fontId="5" fillId="0" borderId="41" xfId="0" applyFont="1" applyFill="1" applyBorder="1" applyAlignment="1">
      <alignment horizontal="left" vertical="center"/>
    </xf>
    <xf numFmtId="0" fontId="5" fillId="0" borderId="42" xfId="9" applyNumberFormat="1" applyFont="1" applyFill="1" applyBorder="1" applyAlignment="1">
      <alignment horizontal="left" vertical="center"/>
    </xf>
    <xf numFmtId="49" fontId="5" fillId="0" borderId="42" xfId="9" applyNumberFormat="1" applyFont="1" applyFill="1" applyBorder="1" applyAlignment="1">
      <alignment horizontal="left" vertical="center"/>
    </xf>
    <xf numFmtId="49" fontId="5" fillId="0" borderId="42" xfId="4" applyNumberFormat="1" applyFont="1" applyFill="1" applyBorder="1" applyAlignment="1">
      <alignment horizontal="left" vertical="center"/>
    </xf>
    <xf numFmtId="49" fontId="5" fillId="0" borderId="42" xfId="7" applyNumberFormat="1" applyFont="1" applyFill="1" applyBorder="1" applyAlignment="1">
      <alignment horizontal="left" vertical="center"/>
    </xf>
    <xf numFmtId="0" fontId="5" fillId="0" borderId="42" xfId="7" applyFont="1" applyFill="1" applyBorder="1" applyAlignment="1">
      <alignment horizontal="left" vertical="center"/>
    </xf>
    <xf numFmtId="166" fontId="5" fillId="0" borderId="42" xfId="8" applyNumberFormat="1" applyFont="1" applyFill="1" applyBorder="1" applyAlignment="1">
      <alignment horizontal="left" vertical="center"/>
    </xf>
    <xf numFmtId="165" fontId="5" fillId="0" borderId="42" xfId="1" applyNumberFormat="1" applyFont="1" applyFill="1" applyBorder="1" applyAlignment="1">
      <alignment horizontal="left" vertical="center"/>
    </xf>
    <xf numFmtId="39" fontId="5" fillId="0" borderId="42" xfId="1" applyNumberFormat="1"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165" fontId="5" fillId="0" borderId="42" xfId="1" applyNumberFormat="1" applyFont="1" applyFill="1" applyBorder="1" applyAlignment="1">
      <alignment horizontal="center" vertical="center" wrapText="1"/>
    </xf>
    <xf numFmtId="0" fontId="5" fillId="0" borderId="29" xfId="0" applyFont="1" applyFill="1" applyBorder="1" applyAlignment="1">
      <alignment horizontal="left" vertical="center"/>
    </xf>
    <xf numFmtId="166" fontId="5" fillId="0" borderId="21" xfId="0" applyNumberFormat="1" applyFont="1" applyFill="1" applyBorder="1" applyAlignment="1">
      <alignment horizontal="left" vertical="center"/>
    </xf>
    <xf numFmtId="0" fontId="5" fillId="0" borderId="37" xfId="0" applyFont="1" applyFill="1" applyBorder="1" applyAlignment="1">
      <alignment horizontal="left" vertical="center"/>
    </xf>
    <xf numFmtId="170" fontId="5" fillId="0" borderId="37" xfId="0" applyNumberFormat="1" applyFont="1" applyFill="1" applyBorder="1" applyAlignment="1">
      <alignment horizontal="left" vertical="center"/>
    </xf>
    <xf numFmtId="0" fontId="5" fillId="0" borderId="42" xfId="0" applyNumberFormat="1" applyFont="1" applyFill="1" applyBorder="1" applyAlignment="1">
      <alignment horizontal="left" vertical="center"/>
    </xf>
    <xf numFmtId="0" fontId="5" fillId="0" borderId="42" xfId="8" applyFont="1" applyFill="1" applyBorder="1" applyAlignment="1">
      <alignment horizontal="left" vertical="center"/>
    </xf>
    <xf numFmtId="49" fontId="3" fillId="0" borderId="42" xfId="0" applyNumberFormat="1" applyFont="1" applyFill="1" applyBorder="1" applyAlignment="1">
      <alignment horizontal="left" vertical="center"/>
    </xf>
    <xf numFmtId="166" fontId="5" fillId="0" borderId="42" xfId="0" applyNumberFormat="1" applyFont="1" applyFill="1" applyBorder="1" applyAlignment="1">
      <alignment horizontal="left" vertical="center"/>
    </xf>
    <xf numFmtId="165" fontId="5" fillId="0" borderId="42" xfId="1" applyNumberFormat="1" applyFont="1" applyFill="1" applyBorder="1" applyAlignment="1">
      <alignment horizontal="center" vertical="center"/>
    </xf>
    <xf numFmtId="0" fontId="5" fillId="0" borderId="42" xfId="3" applyFont="1" applyFill="1" applyBorder="1" applyAlignment="1">
      <alignment horizontal="left" vertical="center"/>
    </xf>
    <xf numFmtId="0" fontId="5" fillId="0" borderId="6" xfId="9" applyNumberFormat="1" applyFont="1" applyFill="1" applyBorder="1" applyAlignment="1">
      <alignment horizontal="left" vertical="center"/>
    </xf>
    <xf numFmtId="0" fontId="6" fillId="0" borderId="6" xfId="0" applyNumberFormat="1" applyFont="1" applyFill="1" applyBorder="1" applyAlignment="1">
      <alignment horizontal="left" vertical="center"/>
    </xf>
    <xf numFmtId="165" fontId="6" fillId="0" borderId="39" xfId="1" applyNumberFormat="1" applyFont="1" applyFill="1" applyBorder="1" applyAlignment="1">
      <alignment horizontal="left" vertical="center"/>
    </xf>
    <xf numFmtId="165" fontId="5" fillId="0" borderId="30" xfId="0" applyNumberFormat="1" applyFont="1" applyFill="1" applyBorder="1" applyAlignment="1">
      <alignment horizontal="left" vertical="center"/>
    </xf>
    <xf numFmtId="49" fontId="3" fillId="0" borderId="3" xfId="0" applyNumberFormat="1" applyFont="1" applyFill="1" applyBorder="1" applyAlignment="1">
      <alignment horizontal="left" vertical="center"/>
    </xf>
    <xf numFmtId="49" fontId="3" fillId="0" borderId="9" xfId="0" applyNumberFormat="1" applyFont="1" applyFill="1" applyBorder="1" applyAlignment="1">
      <alignment horizontal="left" vertical="center"/>
    </xf>
    <xf numFmtId="49" fontId="3" fillId="0" borderId="13" xfId="0" applyNumberFormat="1" applyFont="1" applyFill="1" applyBorder="1" applyAlignment="1">
      <alignment horizontal="left" vertical="center"/>
    </xf>
    <xf numFmtId="0" fontId="5" fillId="0" borderId="18" xfId="0" applyFont="1" applyFill="1" applyBorder="1" applyAlignment="1">
      <alignment horizontal="left" vertical="center"/>
    </xf>
    <xf numFmtId="0" fontId="5" fillId="0" borderId="23" xfId="0" applyFont="1" applyFill="1" applyBorder="1" applyAlignment="1">
      <alignment horizontal="left" vertical="center"/>
    </xf>
    <xf numFmtId="0" fontId="5" fillId="0" borderId="32" xfId="0" applyFont="1" applyFill="1" applyBorder="1" applyAlignment="1">
      <alignment horizontal="left" vertical="center"/>
    </xf>
    <xf numFmtId="0" fontId="5" fillId="0" borderId="25" xfId="0" applyFont="1" applyFill="1" applyBorder="1" applyAlignment="1">
      <alignment horizontal="left" vertical="center"/>
    </xf>
    <xf numFmtId="0" fontId="5" fillId="0" borderId="34" xfId="0" applyFont="1" applyFill="1" applyBorder="1" applyAlignment="1">
      <alignment horizontal="left" vertical="center"/>
    </xf>
    <xf numFmtId="0" fontId="5" fillId="0" borderId="6" xfId="7" applyNumberFormat="1" applyFont="1" applyFill="1" applyBorder="1" applyAlignment="1">
      <alignment horizontal="left" vertical="center"/>
    </xf>
    <xf numFmtId="0" fontId="5" fillId="0" borderId="42" xfId="7" applyNumberFormat="1" applyFont="1" applyFill="1" applyBorder="1" applyAlignment="1">
      <alignment horizontal="left" vertical="center"/>
    </xf>
    <xf numFmtId="0" fontId="13" fillId="0" borderId="42" xfId="0" applyFont="1" applyFill="1" applyBorder="1" applyAlignment="1">
      <alignment horizontal="left" vertical="center"/>
    </xf>
    <xf numFmtId="49" fontId="12" fillId="0" borderId="42" xfId="0" applyNumberFormat="1" applyFont="1" applyFill="1" applyBorder="1" applyAlignment="1">
      <alignment horizontal="left" vertical="center"/>
    </xf>
    <xf numFmtId="0" fontId="3" fillId="0" borderId="6" xfId="2" applyFont="1" applyFill="1" applyBorder="1" applyAlignment="1">
      <alignment horizontal="left" vertical="center"/>
    </xf>
    <xf numFmtId="0" fontId="5" fillId="0" borderId="38" xfId="0" applyFont="1" applyFill="1" applyBorder="1" applyAlignment="1">
      <alignment horizontal="left" vertical="center"/>
    </xf>
    <xf numFmtId="49" fontId="13" fillId="0" borderId="6" xfId="0" applyNumberFormat="1" applyFont="1" applyFill="1" applyBorder="1" applyAlignment="1">
      <alignment horizontal="left" vertical="center"/>
    </xf>
    <xf numFmtId="0" fontId="3" fillId="0" borderId="9" xfId="2" applyFont="1" applyFill="1" applyBorder="1" applyAlignment="1">
      <alignment horizontal="left" vertical="center"/>
    </xf>
    <xf numFmtId="49" fontId="5" fillId="4" borderId="42" xfId="0" applyNumberFormat="1" applyFont="1" applyFill="1" applyBorder="1" applyAlignment="1">
      <alignment horizontal="left" vertical="center"/>
    </xf>
    <xf numFmtId="0" fontId="5" fillId="4" borderId="41" xfId="0" applyFont="1" applyFill="1" applyBorder="1" applyAlignment="1">
      <alignment horizontal="left" vertical="center"/>
    </xf>
    <xf numFmtId="0" fontId="5" fillId="4" borderId="42" xfId="2" applyFont="1" applyFill="1" applyBorder="1" applyAlignment="1">
      <alignment horizontal="left" vertical="center"/>
    </xf>
    <xf numFmtId="0" fontId="5" fillId="4" borderId="42" xfId="3" applyFont="1" applyFill="1" applyBorder="1" applyAlignment="1">
      <alignment horizontal="left" vertical="center"/>
    </xf>
    <xf numFmtId="0" fontId="5" fillId="4" borderId="42" xfId="0" applyFont="1" applyFill="1" applyBorder="1" applyAlignment="1">
      <alignment horizontal="left" vertical="center"/>
    </xf>
    <xf numFmtId="49" fontId="5" fillId="4" borderId="42" xfId="4" applyNumberFormat="1" applyFont="1" applyFill="1" applyBorder="1" applyAlignment="1">
      <alignment horizontal="left" vertical="center"/>
    </xf>
    <xf numFmtId="49" fontId="5" fillId="3" borderId="42" xfId="0" applyNumberFormat="1" applyFont="1" applyFill="1" applyBorder="1" applyAlignment="1">
      <alignment horizontal="center" vertical="center" wrapText="1"/>
    </xf>
    <xf numFmtId="0" fontId="5" fillId="4" borderId="42" xfId="0" applyNumberFormat="1" applyFont="1" applyFill="1" applyBorder="1" applyAlignment="1">
      <alignment horizontal="left" vertical="center"/>
    </xf>
    <xf numFmtId="1" fontId="5" fillId="4" borderId="42" xfId="0" applyNumberFormat="1" applyFont="1" applyFill="1" applyBorder="1" applyAlignment="1">
      <alignment horizontal="left" vertical="center"/>
    </xf>
    <xf numFmtId="39" fontId="5" fillId="4" borderId="42" xfId="1" applyNumberFormat="1" applyFont="1" applyFill="1" applyBorder="1" applyAlignment="1">
      <alignment horizontal="left" vertical="center"/>
    </xf>
    <xf numFmtId="165" fontId="5" fillId="4" borderId="42" xfId="1" applyNumberFormat="1" applyFont="1" applyFill="1" applyBorder="1" applyAlignment="1">
      <alignment horizontal="left" vertical="center"/>
    </xf>
    <xf numFmtId="0" fontId="5" fillId="4" borderId="45" xfId="0" applyFont="1" applyFill="1" applyBorder="1" applyAlignment="1">
      <alignment horizontal="left" vertical="center"/>
    </xf>
    <xf numFmtId="0" fontId="13" fillId="0" borderId="42" xfId="9" applyNumberFormat="1" applyFont="1" applyFill="1" applyBorder="1" applyAlignment="1">
      <alignment horizontal="left" vertical="center"/>
    </xf>
    <xf numFmtId="49" fontId="13" fillId="0" borderId="42" xfId="9" applyNumberFormat="1" applyFont="1" applyFill="1" applyBorder="1" applyAlignment="1">
      <alignment horizontal="left" vertical="center"/>
    </xf>
    <xf numFmtId="49" fontId="13" fillId="0" borderId="42" xfId="4" applyNumberFormat="1" applyFont="1" applyFill="1" applyBorder="1" applyAlignment="1">
      <alignment horizontal="left" vertical="center"/>
    </xf>
    <xf numFmtId="49" fontId="13" fillId="0" borderId="42" xfId="0" applyNumberFormat="1" applyFont="1" applyFill="1" applyBorder="1" applyAlignment="1">
      <alignment horizontal="left" vertical="center"/>
    </xf>
    <xf numFmtId="49" fontId="13" fillId="0" borderId="42" xfId="7" applyNumberFormat="1" applyFont="1" applyFill="1" applyBorder="1" applyAlignment="1">
      <alignment horizontal="left" vertical="center"/>
    </xf>
    <xf numFmtId="0" fontId="13" fillId="0" borderId="42" xfId="7" applyFont="1" applyFill="1" applyBorder="1" applyAlignment="1">
      <alignment horizontal="left" vertical="center"/>
    </xf>
    <xf numFmtId="166" fontId="13" fillId="0" borderId="42" xfId="8" applyNumberFormat="1" applyFont="1" applyFill="1" applyBorder="1" applyAlignment="1">
      <alignment horizontal="left" vertical="center"/>
    </xf>
    <xf numFmtId="39" fontId="13" fillId="0" borderId="42" xfId="1" applyNumberFormat="1" applyFont="1" applyFill="1" applyBorder="1" applyAlignment="1">
      <alignment horizontal="left" vertical="center"/>
    </xf>
    <xf numFmtId="165" fontId="13" fillId="0" borderId="42" xfId="1" applyNumberFormat="1" applyFont="1" applyFill="1" applyBorder="1" applyAlignment="1">
      <alignment horizontal="left" vertical="center"/>
    </xf>
    <xf numFmtId="49" fontId="13" fillId="0" borderId="44" xfId="4" applyNumberFormat="1" applyFont="1" applyFill="1" applyBorder="1" applyAlignment="1">
      <alignment horizontal="left" vertical="center"/>
    </xf>
    <xf numFmtId="49" fontId="12" fillId="0" borderId="44" xfId="0" applyNumberFormat="1" applyFont="1" applyFill="1" applyBorder="1" applyAlignment="1">
      <alignment horizontal="left" vertical="center"/>
    </xf>
    <xf numFmtId="49" fontId="5" fillId="4" borderId="42" xfId="0" applyNumberFormat="1" applyFont="1" applyFill="1" applyBorder="1" applyAlignment="1">
      <alignment horizontal="center" vertical="center" wrapText="1"/>
    </xf>
    <xf numFmtId="49" fontId="5" fillId="4" borderId="42" xfId="0" applyNumberFormat="1" applyFont="1" applyFill="1" applyBorder="1" applyAlignment="1">
      <alignment horizontal="left" vertical="center" wrapText="1"/>
    </xf>
    <xf numFmtId="0" fontId="14" fillId="4" borderId="42" xfId="0" applyFont="1" applyFill="1" applyBorder="1" applyAlignment="1">
      <alignment horizontal="center" vertical="center" wrapText="1"/>
    </xf>
    <xf numFmtId="0" fontId="14" fillId="4" borderId="42" xfId="0" applyFont="1" applyFill="1" applyBorder="1" applyAlignment="1">
      <alignment horizontal="left" vertical="center" wrapText="1"/>
    </xf>
    <xf numFmtId="49" fontId="5" fillId="0" borderId="42" xfId="0" applyNumberFormat="1" applyFont="1" applyFill="1" applyBorder="1" applyAlignment="1">
      <alignment horizontal="left" vertical="center" wrapText="1"/>
    </xf>
    <xf numFmtId="49" fontId="5" fillId="4" borderId="42" xfId="0" applyNumberFormat="1" applyFont="1" applyFill="1" applyBorder="1" applyAlignment="1">
      <alignment vertical="center" wrapText="1"/>
    </xf>
    <xf numFmtId="49" fontId="5" fillId="4" borderId="46" xfId="0" applyNumberFormat="1" applyFont="1" applyFill="1" applyBorder="1" applyAlignment="1">
      <alignment horizontal="center" vertical="center" wrapText="1"/>
    </xf>
    <xf numFmtId="4" fontId="5" fillId="4" borderId="42" xfId="0" applyNumberFormat="1" applyFont="1" applyFill="1" applyBorder="1" applyAlignment="1">
      <alignment horizontal="center" vertical="center" wrapText="1"/>
    </xf>
    <xf numFmtId="49" fontId="5" fillId="4" borderId="42" xfId="4" applyNumberFormat="1" applyFont="1" applyFill="1" applyBorder="1" applyAlignment="1">
      <alignment horizontal="center" vertical="center" wrapText="1"/>
    </xf>
    <xf numFmtId="4" fontId="5" fillId="4" borderId="46" xfId="0" applyNumberFormat="1" applyFont="1" applyFill="1" applyBorder="1" applyAlignment="1">
      <alignment horizontal="center" vertical="center" wrapText="1"/>
    </xf>
    <xf numFmtId="49" fontId="5" fillId="4" borderId="47" xfId="0" applyNumberFormat="1" applyFont="1" applyFill="1" applyBorder="1" applyAlignment="1">
      <alignment horizontal="center" vertical="center" wrapText="1"/>
    </xf>
    <xf numFmtId="49" fontId="5" fillId="4" borderId="48" xfId="0" applyNumberFormat="1" applyFont="1" applyFill="1" applyBorder="1" applyAlignment="1">
      <alignment horizontal="center" vertical="center" wrapText="1"/>
    </xf>
    <xf numFmtId="49" fontId="5" fillId="4" borderId="48" xfId="0" applyNumberFormat="1" applyFont="1" applyFill="1" applyBorder="1" applyAlignment="1">
      <alignment horizontal="left" vertical="center"/>
    </xf>
    <xf numFmtId="0" fontId="15" fillId="4" borderId="0" xfId="0" applyFont="1" applyFill="1"/>
    <xf numFmtId="49" fontId="13" fillId="5" borderId="15" xfId="0" applyNumberFormat="1" applyFont="1" applyFill="1" applyBorder="1" applyAlignment="1">
      <alignment horizontal="center" vertical="center"/>
    </xf>
    <xf numFmtId="0" fontId="13" fillId="0" borderId="49" xfId="0" applyNumberFormat="1" applyFont="1" applyFill="1" applyBorder="1" applyAlignment="1">
      <alignment horizontal="center" vertical="center"/>
    </xf>
    <xf numFmtId="0" fontId="13" fillId="5" borderId="15" xfId="0" applyNumberFormat="1" applyFont="1" applyFill="1" applyBorder="1" applyAlignment="1">
      <alignment horizontal="center" vertical="center" wrapText="1"/>
    </xf>
    <xf numFmtId="0" fontId="13" fillId="5" borderId="15" xfId="0" applyNumberFormat="1" applyFont="1" applyFill="1" applyBorder="1" applyAlignment="1">
      <alignment horizontal="left" vertical="top" wrapText="1"/>
    </xf>
    <xf numFmtId="0" fontId="13" fillId="5" borderId="15" xfId="0" applyNumberFormat="1" applyFont="1" applyFill="1" applyBorder="1" applyAlignment="1">
      <alignment horizontal="center" vertical="center"/>
    </xf>
    <xf numFmtId="1" fontId="13" fillId="5" borderId="15" xfId="0" applyNumberFormat="1" applyFont="1" applyFill="1" applyBorder="1" applyAlignment="1">
      <alignment horizontal="center" vertical="center"/>
    </xf>
    <xf numFmtId="49" fontId="13" fillId="5" borderId="15" xfId="4" applyNumberFormat="1" applyFont="1" applyFill="1" applyBorder="1" applyAlignment="1">
      <alignment horizontal="center" vertical="center" wrapText="1"/>
    </xf>
    <xf numFmtId="49" fontId="13" fillId="5" borderId="15" xfId="0" applyNumberFormat="1" applyFont="1" applyFill="1" applyBorder="1" applyAlignment="1">
      <alignment vertical="center" wrapText="1"/>
    </xf>
    <xf numFmtId="49" fontId="13" fillId="5" borderId="15" xfId="4" applyNumberFormat="1" applyFont="1" applyFill="1" applyBorder="1" applyAlignment="1">
      <alignment horizontal="center" vertical="center"/>
    </xf>
    <xf numFmtId="4" fontId="13" fillId="5" borderId="15" xfId="0" applyNumberFormat="1" applyFont="1" applyFill="1" applyBorder="1" applyAlignment="1">
      <alignment horizontal="center" vertical="center"/>
    </xf>
    <xf numFmtId="168" fontId="13" fillId="5" borderId="15" xfId="0" applyNumberFormat="1" applyFont="1" applyFill="1" applyBorder="1" applyAlignment="1">
      <alignment horizontal="center" vertical="center"/>
    </xf>
    <xf numFmtId="2" fontId="13" fillId="5" borderId="15" xfId="0" applyNumberFormat="1" applyFont="1" applyFill="1" applyBorder="1" applyAlignment="1">
      <alignment horizontal="center" vertical="center"/>
    </xf>
    <xf numFmtId="49" fontId="13" fillId="5" borderId="49" xfId="0" applyNumberFormat="1" applyFont="1" applyFill="1" applyBorder="1" applyAlignment="1">
      <alignment horizontal="center" vertical="center" wrapText="1"/>
    </xf>
    <xf numFmtId="0" fontId="13" fillId="5" borderId="15" xfId="0" applyFont="1" applyFill="1" applyBorder="1" applyAlignment="1">
      <alignment horizontal="left" vertical="center" wrapText="1"/>
    </xf>
    <xf numFmtId="49" fontId="13" fillId="5" borderId="15" xfId="0" applyNumberFormat="1" applyFont="1" applyFill="1" applyBorder="1" applyAlignment="1">
      <alignment horizontal="center" vertical="center" wrapText="1"/>
    </xf>
    <xf numFmtId="49" fontId="13" fillId="5" borderId="42" xfId="4" applyNumberFormat="1" applyFont="1" applyFill="1" applyBorder="1" applyAlignment="1">
      <alignment horizontal="center" vertical="center" wrapText="1"/>
    </xf>
    <xf numFmtId="49" fontId="13" fillId="5" borderId="0" xfId="0" applyNumberFormat="1" applyFont="1" applyFill="1" applyBorder="1" applyAlignment="1">
      <alignment horizontal="center" vertical="center" wrapText="1"/>
    </xf>
    <xf numFmtId="49" fontId="13" fillId="5" borderId="0" xfId="0" applyNumberFormat="1" applyFont="1" applyFill="1" applyAlignment="1">
      <alignment horizontal="center" vertical="center"/>
    </xf>
    <xf numFmtId="0" fontId="11" fillId="0" borderId="17" xfId="0" applyFont="1" applyFill="1" applyBorder="1" applyAlignment="1">
      <alignment horizontal="left" vertical="center"/>
    </xf>
    <xf numFmtId="0" fontId="13" fillId="0" borderId="6" xfId="2" applyFont="1" applyFill="1" applyBorder="1" applyAlignment="1">
      <alignment horizontal="left" vertical="center"/>
    </xf>
    <xf numFmtId="0" fontId="13" fillId="0" borderId="6" xfId="3" applyFont="1" applyFill="1" applyBorder="1" applyAlignment="1">
      <alignment horizontal="left" vertical="center"/>
    </xf>
    <xf numFmtId="0" fontId="13" fillId="0" borderId="6" xfId="0" applyFont="1" applyFill="1" applyBorder="1" applyAlignment="1">
      <alignment horizontal="left" vertical="center"/>
    </xf>
    <xf numFmtId="49" fontId="13" fillId="0" borderId="6" xfId="4" applyNumberFormat="1" applyFont="1" applyFill="1" applyBorder="1" applyAlignment="1">
      <alignment horizontal="left" vertical="center"/>
    </xf>
    <xf numFmtId="0" fontId="13" fillId="0" borderId="6" xfId="0" applyNumberFormat="1" applyFont="1" applyFill="1" applyBorder="1" applyAlignment="1">
      <alignment horizontal="left" vertical="center"/>
    </xf>
    <xf numFmtId="1" fontId="13" fillId="0" borderId="6" xfId="0" applyNumberFormat="1" applyFont="1" applyFill="1" applyBorder="1" applyAlignment="1">
      <alignment horizontal="left" vertical="center"/>
    </xf>
    <xf numFmtId="39" fontId="13" fillId="0" borderId="6" xfId="1" applyNumberFormat="1" applyFont="1" applyFill="1" applyBorder="1" applyAlignment="1">
      <alignment horizontal="left" vertical="center"/>
    </xf>
    <xf numFmtId="165" fontId="13" fillId="0" borderId="6" xfId="1" applyNumberFormat="1" applyFont="1" applyFill="1" applyBorder="1" applyAlignment="1">
      <alignment horizontal="left" vertical="center"/>
    </xf>
    <xf numFmtId="0" fontId="13" fillId="0" borderId="7" xfId="0" applyFont="1" applyFill="1" applyBorder="1" applyAlignment="1">
      <alignment horizontal="left" vertical="center"/>
    </xf>
    <xf numFmtId="49" fontId="5" fillId="4" borderId="6" xfId="0" applyNumberFormat="1" applyFont="1" applyFill="1" applyBorder="1" applyAlignment="1">
      <alignment horizontal="center" vertical="center" wrapText="1"/>
    </xf>
    <xf numFmtId="49" fontId="5" fillId="4" borderId="6" xfId="0" applyNumberFormat="1" applyFont="1" applyFill="1" applyBorder="1" applyAlignment="1">
      <alignment horizontal="left" vertical="center"/>
    </xf>
    <xf numFmtId="0" fontId="11" fillId="4" borderId="17" xfId="0" applyFont="1" applyFill="1" applyBorder="1" applyAlignment="1">
      <alignment horizontal="left" vertical="center"/>
    </xf>
    <xf numFmtId="49" fontId="5" fillId="4" borderId="7" xfId="0" applyNumberFormat="1" applyFont="1" applyFill="1" applyBorder="1" applyAlignment="1">
      <alignment horizontal="left" vertical="center"/>
    </xf>
    <xf numFmtId="0" fontId="5" fillId="4" borderId="6" xfId="2" applyFont="1" applyFill="1" applyBorder="1" applyAlignment="1">
      <alignment horizontal="left" vertical="center"/>
    </xf>
    <xf numFmtId="0" fontId="5" fillId="4" borderId="6" xfId="3" applyFont="1" applyFill="1" applyBorder="1" applyAlignment="1">
      <alignment horizontal="left" vertical="center"/>
    </xf>
    <xf numFmtId="0" fontId="5" fillId="4" borderId="6" xfId="0" applyFont="1" applyFill="1" applyBorder="1" applyAlignment="1">
      <alignment horizontal="left" vertical="center"/>
    </xf>
    <xf numFmtId="49" fontId="5" fillId="3" borderId="6" xfId="0" applyNumberFormat="1" applyFont="1" applyFill="1" applyBorder="1" applyAlignment="1">
      <alignment horizontal="center" vertical="center" wrapText="1"/>
    </xf>
    <xf numFmtId="4" fontId="5" fillId="4" borderId="6" xfId="0" applyNumberFormat="1" applyFont="1" applyFill="1" applyBorder="1" applyAlignment="1">
      <alignment horizontal="left" vertical="center"/>
    </xf>
    <xf numFmtId="165" fontId="5" fillId="4" borderId="6" xfId="0" applyNumberFormat="1" applyFont="1" applyFill="1" applyBorder="1" applyAlignment="1">
      <alignment horizontal="left" vertical="center"/>
    </xf>
    <xf numFmtId="167" fontId="5" fillId="4" borderId="6" xfId="1" applyFont="1" applyFill="1" applyBorder="1" applyAlignment="1">
      <alignment horizontal="left" vertical="center"/>
    </xf>
    <xf numFmtId="39" fontId="5" fillId="4" borderId="6" xfId="1" applyNumberFormat="1" applyFont="1" applyFill="1" applyBorder="1" applyAlignment="1">
      <alignment horizontal="left" vertical="center"/>
    </xf>
    <xf numFmtId="2" fontId="5" fillId="4" borderId="6" xfId="0" applyNumberFormat="1" applyFont="1" applyFill="1" applyBorder="1" applyAlignment="1">
      <alignment horizontal="left" vertical="center"/>
    </xf>
    <xf numFmtId="49" fontId="6" fillId="4" borderId="6" xfId="0" applyNumberFormat="1" applyFont="1" applyFill="1" applyBorder="1" applyAlignment="1">
      <alignment horizontal="left" vertical="center"/>
    </xf>
    <xf numFmtId="49" fontId="5" fillId="4" borderId="0" xfId="0" applyNumberFormat="1" applyFont="1" applyFill="1" applyBorder="1" applyAlignment="1">
      <alignment horizontal="left" vertical="center"/>
    </xf>
    <xf numFmtId="49" fontId="13" fillId="4" borderId="6" xfId="0" applyNumberFormat="1" applyFont="1" applyFill="1" applyBorder="1" applyAlignment="1">
      <alignment horizontal="left" vertical="center"/>
    </xf>
    <xf numFmtId="0" fontId="13" fillId="4" borderId="6" xfId="2" applyFont="1" applyFill="1" applyBorder="1" applyAlignment="1">
      <alignment horizontal="left" vertical="center"/>
    </xf>
    <xf numFmtId="0" fontId="13" fillId="4" borderId="6" xfId="3" applyFont="1" applyFill="1" applyBorder="1" applyAlignment="1">
      <alignment horizontal="left" vertical="center"/>
    </xf>
    <xf numFmtId="0" fontId="13" fillId="4" borderId="6" xfId="0" applyFont="1" applyFill="1" applyBorder="1" applyAlignment="1">
      <alignment horizontal="left" vertical="center"/>
    </xf>
    <xf numFmtId="49" fontId="13" fillId="4" borderId="6" xfId="4" applyNumberFormat="1" applyFont="1" applyFill="1" applyBorder="1" applyAlignment="1">
      <alignment horizontal="left" vertical="center"/>
    </xf>
    <xf numFmtId="0" fontId="13" fillId="4" borderId="6" xfId="0" applyNumberFormat="1" applyFont="1" applyFill="1" applyBorder="1" applyAlignment="1">
      <alignment horizontal="left" vertical="center"/>
    </xf>
    <xf numFmtId="1" fontId="13" fillId="4" borderId="6" xfId="0" applyNumberFormat="1" applyFont="1" applyFill="1" applyBorder="1" applyAlignment="1">
      <alignment horizontal="left" vertical="center"/>
    </xf>
    <xf numFmtId="39" fontId="13" fillId="4" borderId="6" xfId="1" applyNumberFormat="1" applyFont="1" applyFill="1" applyBorder="1" applyAlignment="1">
      <alignment horizontal="left" vertical="center"/>
    </xf>
    <xf numFmtId="0" fontId="13" fillId="4" borderId="7" xfId="0" applyFont="1" applyFill="1" applyBorder="1" applyAlignment="1">
      <alignment horizontal="left" vertical="center"/>
    </xf>
    <xf numFmtId="0" fontId="13" fillId="4" borderId="0" xfId="0" applyFont="1" applyFill="1" applyBorder="1" applyAlignment="1">
      <alignment horizontal="left" vertical="center"/>
    </xf>
    <xf numFmtId="0" fontId="13" fillId="4" borderId="0" xfId="0" applyFont="1" applyFill="1" applyAlignment="1">
      <alignment horizontal="left" vertical="center"/>
    </xf>
    <xf numFmtId="49" fontId="13" fillId="5" borderId="39" xfId="0" applyNumberFormat="1" applyFont="1" applyFill="1" applyBorder="1" applyAlignment="1">
      <alignment horizontal="left" vertical="center"/>
    </xf>
    <xf numFmtId="0" fontId="11" fillId="5" borderId="17" xfId="0" applyFont="1" applyFill="1" applyBorder="1" applyAlignment="1">
      <alignment horizontal="left" vertical="center"/>
    </xf>
    <xf numFmtId="49" fontId="13" fillId="5" borderId="6" xfId="0" applyNumberFormat="1" applyFont="1" applyFill="1" applyBorder="1" applyAlignment="1">
      <alignment horizontal="left" vertical="center"/>
    </xf>
    <xf numFmtId="0" fontId="13" fillId="5" borderId="6" xfId="3" applyFont="1" applyFill="1" applyBorder="1" applyAlignment="1">
      <alignment horizontal="left" vertical="center"/>
    </xf>
    <xf numFmtId="0" fontId="13" fillId="5" borderId="6" xfId="0" applyFont="1" applyFill="1" applyBorder="1" applyAlignment="1">
      <alignment horizontal="left" vertical="center"/>
    </xf>
    <xf numFmtId="0" fontId="13" fillId="5" borderId="6" xfId="2" applyFont="1" applyFill="1" applyBorder="1" applyAlignment="1">
      <alignment horizontal="left" vertical="center"/>
    </xf>
    <xf numFmtId="49" fontId="13" fillId="5" borderId="6" xfId="4" applyNumberFormat="1" applyFont="1" applyFill="1" applyBorder="1" applyAlignment="1">
      <alignment horizontal="left" vertical="center"/>
    </xf>
    <xf numFmtId="0" fontId="13" fillId="5" borderId="6" xfId="0" applyNumberFormat="1" applyFont="1" applyFill="1" applyBorder="1" applyAlignment="1">
      <alignment horizontal="left" vertical="center"/>
    </xf>
    <xf numFmtId="1" fontId="13" fillId="5" borderId="6" xfId="0" applyNumberFormat="1" applyFont="1" applyFill="1" applyBorder="1" applyAlignment="1">
      <alignment horizontal="left" vertical="center"/>
    </xf>
    <xf numFmtId="39" fontId="13" fillId="5" borderId="6" xfId="1" applyNumberFormat="1" applyFont="1" applyFill="1" applyBorder="1" applyAlignment="1">
      <alignment horizontal="left" vertical="center"/>
    </xf>
    <xf numFmtId="172" fontId="13" fillId="5" borderId="6" xfId="8" applyNumberFormat="1" applyFont="1" applyFill="1" applyBorder="1" applyAlignment="1">
      <alignment horizontal="left" vertical="center"/>
    </xf>
  </cellXfs>
  <cellStyles count="12">
    <cellStyle name="Обычный" xfId="0" builtinId="0"/>
    <cellStyle name="Обычный 10 2" xfId="11"/>
    <cellStyle name="Обычный 142" xfId="6"/>
    <cellStyle name="Обычный 16" xfId="5"/>
    <cellStyle name="Обычный 2" xfId="8"/>
    <cellStyle name="Обычный 2 2" xfId="2"/>
    <cellStyle name="Обычный 3" xfId="9"/>
    <cellStyle name="Обычный 3 2" xfId="10"/>
    <cellStyle name="Обычный 5" xfId="7"/>
    <cellStyle name="Обычный_Лист1" xfId="4"/>
    <cellStyle name="Стиль 1" xfId="3"/>
    <cellStyle name="Финансовый" xfId="1" builtinId="3"/>
  </cellStyles>
  <dxfs count="10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Tuleushov\Desktop\&#1055;&#1088;&#1086;&#1095;&#1077;&#1077;\&#1052;&#1086;&#1080;%20&#1079;&#1072;&#1082;&#1091;&#1087;&#1082;&#1080;\2020\&#1087;&#1088;&#1080;&#1083;&#1086;&#1078;&#1077;&#1085;&#1080;&#1077;%201-1%20&#1082;%20&#1057;&#1047;%20&#1087;&#1086;%20&#1087;&#1077;&#1088;&#1077;&#1095;&#1085;&#1102;%202020%20&#107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Zh.Zholamanov\AppData\Local\Microsoft\Windows\Temporary%20Internet%20Files\Content.Outlook\D2CMA6LH\&#1044;&#1040;&#1055;&#1048;&#1058;%20&#1040;&#1085;&#1086;&#1096;&#1082;&#1080;&#1085;&#1072;%20&#1083;&#1086;&#1090;&#1091;&#1089;%2015.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ow r="3">
          <cell r="B3" t="str">
            <v>004 Сантиметр</v>
          </cell>
        </row>
      </sheetData>
      <sheetData sheetId="3">
        <row r="4">
          <cell r="A4" t="str">
            <v>ОТ</v>
          </cell>
        </row>
      </sheetData>
      <sheetData sheetId="4">
        <row r="3">
          <cell r="A3" t="str">
            <v>137-1</v>
          </cell>
        </row>
      </sheetData>
      <sheetData sheetId="5" refreshError="1"/>
      <sheetData sheetId="6" refreshError="1"/>
      <sheetData sheetId="7">
        <row r="4">
          <cell r="A4" t="str">
            <v>EXW</v>
          </cell>
        </row>
      </sheetData>
      <sheetData sheetId="8">
        <row r="2">
          <cell r="B2" t="str">
            <v>Календарные</v>
          </cell>
        </row>
        <row r="3">
          <cell r="B3" t="str">
            <v>Рабочие</v>
          </cell>
        </row>
      </sheetData>
      <sheetData sheetId="9" refreshError="1"/>
      <sheetData sheetId="10" refreshError="1"/>
      <sheetData sheetId="11">
        <row r="3">
          <cell r="B3" t="str">
            <v>С НДС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09"/>
  <sheetViews>
    <sheetView tabSelected="1" topLeftCell="A11" zoomScale="70" zoomScaleNormal="70" workbookViewId="0">
      <pane ySplit="4" topLeftCell="A291" activePane="bottomLeft" state="frozen"/>
      <selection activeCell="A11" sqref="A11"/>
      <selection pane="bottomLeft" activeCell="O314" sqref="O314"/>
    </sheetView>
  </sheetViews>
  <sheetFormatPr defaultRowHeight="12.95" customHeight="1" x14ac:dyDescent="0.25"/>
  <cols>
    <col min="1" max="1" width="8" style="21" customWidth="1"/>
    <col min="2" max="2" width="11.85546875" style="21" customWidth="1"/>
    <col min="3" max="3" width="10.85546875" style="21" customWidth="1"/>
    <col min="4" max="4" width="11" style="21" customWidth="1"/>
    <col min="5" max="5" width="7.7109375" style="21" hidden="1" customWidth="1"/>
    <col min="6" max="6" width="17.42578125" style="21" customWidth="1"/>
    <col min="7" max="8" width="19.5703125" style="21" customWidth="1"/>
    <col min="9" max="9" width="5" style="21" customWidth="1"/>
    <col min="10" max="10" width="10.140625" style="21" customWidth="1"/>
    <col min="11" max="11" width="16.5703125" style="21" customWidth="1"/>
    <col min="12" max="12" width="4" style="21" customWidth="1"/>
    <col min="13" max="13" width="10.85546875" style="21" customWidth="1"/>
    <col min="14" max="14" width="22.85546875" style="21" customWidth="1"/>
    <col min="15" max="15" width="8.140625" style="21" customWidth="1"/>
    <col min="16" max="16" width="8" style="21" customWidth="1"/>
    <col min="17" max="17" width="11" style="21" customWidth="1"/>
    <col min="18" max="18" width="21.7109375" style="21" customWidth="1"/>
    <col min="19" max="19" width="6.85546875" style="21" customWidth="1"/>
    <col min="20" max="20" width="7.5703125" style="21" customWidth="1"/>
    <col min="21" max="21" width="8" style="21" customWidth="1"/>
    <col min="22" max="22" width="8.140625" style="21" customWidth="1"/>
    <col min="23" max="23" width="5.28515625" style="21" customWidth="1"/>
    <col min="24" max="24" width="5" style="21" customWidth="1"/>
    <col min="25" max="25" width="5.42578125" style="21" customWidth="1"/>
    <col min="26" max="26" width="3.85546875" style="21" customWidth="1"/>
    <col min="27" max="27" width="7" style="21" customWidth="1"/>
    <col min="28" max="28" width="16.28515625" style="21" customWidth="1"/>
    <col min="29" max="29" width="24.42578125" style="21" customWidth="1"/>
    <col min="30" max="30" width="24" style="21" customWidth="1"/>
    <col min="31" max="31" width="23.42578125" style="21" customWidth="1"/>
    <col min="32" max="32" width="19" style="21" customWidth="1"/>
    <col min="33" max="33" width="21" style="21" customWidth="1"/>
    <col min="34" max="34" width="25.7109375" style="21" customWidth="1"/>
    <col min="35" max="35" width="22.42578125" style="21" customWidth="1"/>
    <col min="36" max="36" width="23.7109375" style="21" customWidth="1"/>
    <col min="37" max="37" width="20.85546875" style="21" customWidth="1"/>
    <col min="38" max="38" width="25.7109375" style="21" customWidth="1"/>
    <col min="39" max="39" width="25.28515625" style="21" customWidth="1"/>
    <col min="40" max="40" width="23.5703125" style="21" customWidth="1"/>
    <col min="41" max="43" width="28.140625" style="21" customWidth="1"/>
    <col min="44" max="44" width="21.42578125" style="21" customWidth="1"/>
    <col min="45" max="45" width="18.5703125" style="21" customWidth="1"/>
    <col min="46" max="46" width="23.85546875" style="21" customWidth="1"/>
    <col min="47" max="47" width="26.7109375" style="21" customWidth="1"/>
    <col min="48" max="48" width="14" style="52" customWidth="1"/>
    <col min="49" max="50" width="28.140625" style="52" customWidth="1"/>
    <col min="51" max="51" width="18.5703125" style="21" customWidth="1"/>
    <col min="52" max="52" width="3.140625" style="21" customWidth="1"/>
    <col min="53" max="53" width="71.7109375" style="21" customWidth="1"/>
    <col min="54" max="61" width="3.140625" style="21" customWidth="1"/>
    <col min="62" max="62" width="2.7109375" style="21" customWidth="1"/>
    <col min="63" max="63" width="15.7109375" style="21" customWidth="1"/>
    <col min="64" max="244" width="9.140625" style="21"/>
    <col min="245" max="245" width="7.42578125" style="21" customWidth="1"/>
    <col min="246" max="246" width="20.28515625" style="21" customWidth="1"/>
    <col min="247" max="247" width="24.7109375" style="21" customWidth="1"/>
    <col min="248" max="248" width="35.7109375" style="21" customWidth="1"/>
    <col min="249" max="249" width="5" style="21" customWidth="1"/>
    <col min="250" max="250" width="12.85546875" style="21" customWidth="1"/>
    <col min="251" max="251" width="10.7109375" style="21" customWidth="1"/>
    <col min="252" max="252" width="7" style="21" customWidth="1"/>
    <col min="253" max="253" width="12.28515625" style="21" customWidth="1"/>
    <col min="254" max="254" width="10.7109375" style="21" customWidth="1"/>
    <col min="255" max="255" width="10.85546875" style="21" customWidth="1"/>
    <col min="256" max="256" width="8.85546875" style="21" customWidth="1"/>
    <col min="257" max="257" width="13.85546875" style="21" customWidth="1"/>
    <col min="258" max="258" width="20.42578125" style="21" customWidth="1"/>
    <col min="259" max="259" width="12.28515625" style="21" customWidth="1"/>
    <col min="260" max="260" width="19.28515625" style="21" customWidth="1"/>
    <col min="261" max="261" width="11.85546875" style="21" customWidth="1"/>
    <col min="262" max="262" width="9.140625" style="21" customWidth="1"/>
    <col min="263" max="263" width="13.42578125" style="21" customWidth="1"/>
    <col min="264" max="264" width="15.28515625" style="21" customWidth="1"/>
    <col min="265" max="265" width="15.42578125" style="21" customWidth="1"/>
    <col min="266" max="267" width="14.42578125" style="21" customWidth="1"/>
    <col min="268" max="268" width="5" style="21" customWidth="1"/>
    <col min="269" max="271" width="15.140625" style="21" customWidth="1"/>
    <col min="272" max="272" width="4.28515625" style="21" customWidth="1"/>
    <col min="273" max="273" width="16" style="21" customWidth="1"/>
    <col min="274" max="274" width="17.140625" style="21" customWidth="1"/>
    <col min="275" max="275" width="18.28515625" style="21" customWidth="1"/>
    <col min="276" max="276" width="4.85546875" style="21" customWidth="1"/>
    <col min="277" max="277" width="16" style="21" customWidth="1"/>
    <col min="278" max="278" width="17.140625" style="21" customWidth="1"/>
    <col min="279" max="279" width="18.28515625" style="21" customWidth="1"/>
    <col min="280" max="280" width="13.7109375" style="21" customWidth="1"/>
    <col min="281" max="281" width="16" style="21" customWidth="1"/>
    <col min="282" max="282" width="17.140625" style="21" customWidth="1"/>
    <col min="283" max="283" width="18.28515625" style="21" customWidth="1"/>
    <col min="284" max="284" width="13.7109375" style="21" customWidth="1"/>
    <col min="285" max="285" width="16" style="21" customWidth="1"/>
    <col min="286" max="286" width="17.140625" style="21" customWidth="1"/>
    <col min="287" max="287" width="18.28515625" style="21" customWidth="1"/>
    <col min="288" max="288" width="13.7109375" style="21" customWidth="1"/>
    <col min="289" max="289" width="16" style="21" customWidth="1"/>
    <col min="290" max="290" width="17.140625" style="21" customWidth="1"/>
    <col min="291" max="294" width="18.28515625" style="21" customWidth="1"/>
    <col min="295" max="295" width="15" style="21" customWidth="1"/>
    <col min="296" max="296" width="15.7109375" style="21" customWidth="1"/>
    <col min="297" max="297" width="49" style="21" customWidth="1"/>
    <col min="298" max="298" width="19.42578125" style="21" customWidth="1"/>
    <col min="299" max="299" width="14.5703125" style="21" customWidth="1"/>
    <col min="300" max="300" width="12.28515625" style="21" customWidth="1"/>
    <col min="301" max="301" width="14.5703125" style="21" customWidth="1"/>
    <col min="302" max="302" width="11.7109375" style="21" customWidth="1"/>
    <col min="303" max="303" width="14" style="21" customWidth="1"/>
    <col min="304" max="304" width="20.5703125" style="21" customWidth="1"/>
    <col min="305" max="305" width="11.7109375" style="21" customWidth="1"/>
    <col min="306" max="306" width="10.85546875" style="21" customWidth="1"/>
    <col min="307" max="500" width="9.140625" style="21"/>
    <col min="501" max="501" width="7.42578125" style="21" customWidth="1"/>
    <col min="502" max="502" width="20.28515625" style="21" customWidth="1"/>
    <col min="503" max="503" width="24.7109375" style="21" customWidth="1"/>
    <col min="504" max="504" width="35.7109375" style="21" customWidth="1"/>
    <col min="505" max="505" width="5" style="21" customWidth="1"/>
    <col min="506" max="506" width="12.85546875" style="21" customWidth="1"/>
    <col min="507" max="507" width="10.7109375" style="21" customWidth="1"/>
    <col min="508" max="508" width="7" style="21" customWidth="1"/>
    <col min="509" max="509" width="12.28515625" style="21" customWidth="1"/>
    <col min="510" max="510" width="10.7109375" style="21" customWidth="1"/>
    <col min="511" max="511" width="10.85546875" style="21" customWidth="1"/>
    <col min="512" max="512" width="8.85546875" style="21" customWidth="1"/>
    <col min="513" max="513" width="13.85546875" style="21" customWidth="1"/>
    <col min="514" max="514" width="20.42578125" style="21" customWidth="1"/>
    <col min="515" max="515" width="12.28515625" style="21" customWidth="1"/>
    <col min="516" max="516" width="19.28515625" style="21" customWidth="1"/>
    <col min="517" max="517" width="11.85546875" style="21" customWidth="1"/>
    <col min="518" max="518" width="9.140625" style="21" customWidth="1"/>
    <col min="519" max="519" width="13.42578125" style="21" customWidth="1"/>
    <col min="520" max="520" width="15.28515625" style="21" customWidth="1"/>
    <col min="521" max="521" width="15.42578125" style="21" customWidth="1"/>
    <col min="522" max="523" width="14.42578125" style="21" customWidth="1"/>
    <col min="524" max="524" width="5" style="21" customWidth="1"/>
    <col min="525" max="527" width="15.140625" style="21" customWidth="1"/>
    <col min="528" max="528" width="4.28515625" style="21" customWidth="1"/>
    <col min="529" max="529" width="16" style="21" customWidth="1"/>
    <col min="530" max="530" width="17.140625" style="21" customWidth="1"/>
    <col min="531" max="531" width="18.28515625" style="21" customWidth="1"/>
    <col min="532" max="532" width="4.85546875" style="21" customWidth="1"/>
    <col min="533" max="533" width="16" style="21" customWidth="1"/>
    <col min="534" max="534" width="17.140625" style="21" customWidth="1"/>
    <col min="535" max="535" width="18.28515625" style="21" customWidth="1"/>
    <col min="536" max="536" width="13.7109375" style="21" customWidth="1"/>
    <col min="537" max="537" width="16" style="21" customWidth="1"/>
    <col min="538" max="538" width="17.140625" style="21" customWidth="1"/>
    <col min="539" max="539" width="18.28515625" style="21" customWidth="1"/>
    <col min="540" max="540" width="13.7109375" style="21" customWidth="1"/>
    <col min="541" max="541" width="16" style="21" customWidth="1"/>
    <col min="542" max="542" width="17.140625" style="21" customWidth="1"/>
    <col min="543" max="543" width="18.28515625" style="21" customWidth="1"/>
    <col min="544" max="544" width="13.7109375" style="21" customWidth="1"/>
    <col min="545" max="545" width="16" style="21" customWidth="1"/>
    <col min="546" max="546" width="17.140625" style="21" customWidth="1"/>
    <col min="547" max="550" width="18.28515625" style="21" customWidth="1"/>
    <col min="551" max="551" width="15" style="21" customWidth="1"/>
    <col min="552" max="552" width="15.7109375" style="21" customWidth="1"/>
    <col min="553" max="553" width="49" style="21" customWidth="1"/>
    <col min="554" max="554" width="19.42578125" style="21" customWidth="1"/>
    <col min="555" max="555" width="14.5703125" style="21" customWidth="1"/>
    <col min="556" max="556" width="12.28515625" style="21" customWidth="1"/>
    <col min="557" max="557" width="14.5703125" style="21" customWidth="1"/>
    <col min="558" max="558" width="11.7109375" style="21" customWidth="1"/>
    <col min="559" max="559" width="14" style="21" customWidth="1"/>
    <col min="560" max="560" width="20.5703125" style="21" customWidth="1"/>
    <col min="561" max="561" width="11.7109375" style="21" customWidth="1"/>
    <col min="562" max="562" width="10.85546875" style="21" customWidth="1"/>
    <col min="563" max="756" width="9.140625" style="21"/>
    <col min="757" max="757" width="7.42578125" style="21" customWidth="1"/>
    <col min="758" max="758" width="20.28515625" style="21" customWidth="1"/>
    <col min="759" max="759" width="24.7109375" style="21" customWidth="1"/>
    <col min="760" max="760" width="35.7109375" style="21" customWidth="1"/>
    <col min="761" max="761" width="5" style="21" customWidth="1"/>
    <col min="762" max="762" width="12.85546875" style="21" customWidth="1"/>
    <col min="763" max="763" width="10.7109375" style="21" customWidth="1"/>
    <col min="764" max="764" width="7" style="21" customWidth="1"/>
    <col min="765" max="765" width="12.28515625" style="21" customWidth="1"/>
    <col min="766" max="766" width="10.7109375" style="21" customWidth="1"/>
    <col min="767" max="767" width="10.85546875" style="21" customWidth="1"/>
    <col min="768" max="768" width="8.85546875" style="21" customWidth="1"/>
    <col min="769" max="769" width="13.85546875" style="21" customWidth="1"/>
    <col min="770" max="770" width="20.42578125" style="21" customWidth="1"/>
    <col min="771" max="771" width="12.28515625" style="21" customWidth="1"/>
    <col min="772" max="772" width="19.28515625" style="21" customWidth="1"/>
    <col min="773" max="773" width="11.85546875" style="21" customWidth="1"/>
    <col min="774" max="774" width="9.140625" style="21" customWidth="1"/>
    <col min="775" max="775" width="13.42578125" style="21" customWidth="1"/>
    <col min="776" max="776" width="15.28515625" style="21" customWidth="1"/>
    <col min="777" max="777" width="15.42578125" style="21" customWidth="1"/>
    <col min="778" max="779" width="14.42578125" style="21" customWidth="1"/>
    <col min="780" max="780" width="5" style="21" customWidth="1"/>
    <col min="781" max="783" width="15.140625" style="21" customWidth="1"/>
    <col min="784" max="784" width="4.28515625" style="21" customWidth="1"/>
    <col min="785" max="785" width="16" style="21" customWidth="1"/>
    <col min="786" max="786" width="17.140625" style="21" customWidth="1"/>
    <col min="787" max="787" width="18.28515625" style="21" customWidth="1"/>
    <col min="788" max="788" width="4.85546875" style="21" customWidth="1"/>
    <col min="789" max="789" width="16" style="21" customWidth="1"/>
    <col min="790" max="790" width="17.140625" style="21" customWidth="1"/>
    <col min="791" max="791" width="18.28515625" style="21" customWidth="1"/>
    <col min="792" max="792" width="13.7109375" style="21" customWidth="1"/>
    <col min="793" max="793" width="16" style="21" customWidth="1"/>
    <col min="794" max="794" width="17.140625" style="21" customWidth="1"/>
    <col min="795" max="795" width="18.28515625" style="21" customWidth="1"/>
    <col min="796" max="796" width="13.7109375" style="21" customWidth="1"/>
    <col min="797" max="797" width="16" style="21" customWidth="1"/>
    <col min="798" max="798" width="17.140625" style="21" customWidth="1"/>
    <col min="799" max="799" width="18.28515625" style="21" customWidth="1"/>
    <col min="800" max="800" width="13.7109375" style="21" customWidth="1"/>
    <col min="801" max="801" width="16" style="21" customWidth="1"/>
    <col min="802" max="802" width="17.140625" style="21" customWidth="1"/>
    <col min="803" max="806" width="18.28515625" style="21" customWidth="1"/>
    <col min="807" max="807" width="15" style="21" customWidth="1"/>
    <col min="808" max="808" width="15.7109375" style="21" customWidth="1"/>
    <col min="809" max="809" width="49" style="21" customWidth="1"/>
    <col min="810" max="810" width="19.42578125" style="21" customWidth="1"/>
    <col min="811" max="811" width="14.5703125" style="21" customWidth="1"/>
    <col min="812" max="812" width="12.28515625" style="21" customWidth="1"/>
    <col min="813" max="813" width="14.5703125" style="21" customWidth="1"/>
    <col min="814" max="814" width="11.7109375" style="21" customWidth="1"/>
    <col min="815" max="815" width="14" style="21" customWidth="1"/>
    <col min="816" max="816" width="20.5703125" style="21" customWidth="1"/>
    <col min="817" max="817" width="11.7109375" style="21" customWidth="1"/>
    <col min="818" max="818" width="10.85546875" style="21" customWidth="1"/>
    <col min="819" max="1012" width="9.140625" style="21"/>
    <col min="1013" max="1013" width="7.42578125" style="21" customWidth="1"/>
    <col min="1014" max="1014" width="20.28515625" style="21" customWidth="1"/>
    <col min="1015" max="1015" width="24.7109375" style="21" customWidth="1"/>
    <col min="1016" max="1016" width="35.7109375" style="21" customWidth="1"/>
    <col min="1017" max="1017" width="5" style="21" customWidth="1"/>
    <col min="1018" max="1018" width="12.85546875" style="21" customWidth="1"/>
    <col min="1019" max="1019" width="10.7109375" style="21" customWidth="1"/>
    <col min="1020" max="1020" width="7" style="21" customWidth="1"/>
    <col min="1021" max="1021" width="12.28515625" style="21" customWidth="1"/>
    <col min="1022" max="1022" width="10.7109375" style="21" customWidth="1"/>
    <col min="1023" max="1023" width="10.85546875" style="21" customWidth="1"/>
    <col min="1024" max="1024" width="8.85546875" style="21" customWidth="1"/>
    <col min="1025" max="1025" width="13.85546875" style="21" customWidth="1"/>
    <col min="1026" max="1026" width="20.42578125" style="21" customWidth="1"/>
    <col min="1027" max="1027" width="12.28515625" style="21" customWidth="1"/>
    <col min="1028" max="1028" width="19.28515625" style="21" customWidth="1"/>
    <col min="1029" max="1029" width="11.85546875" style="21" customWidth="1"/>
    <col min="1030" max="1030" width="9.140625" style="21" customWidth="1"/>
    <col min="1031" max="1031" width="13.42578125" style="21" customWidth="1"/>
    <col min="1032" max="1032" width="15.28515625" style="21" customWidth="1"/>
    <col min="1033" max="1033" width="15.42578125" style="21" customWidth="1"/>
    <col min="1034" max="1035" width="14.42578125" style="21" customWidth="1"/>
    <col min="1036" max="1036" width="5" style="21" customWidth="1"/>
    <col min="1037" max="1039" width="15.140625" style="21" customWidth="1"/>
    <col min="1040" max="1040" width="4.28515625" style="21" customWidth="1"/>
    <col min="1041" max="1041" width="16" style="21" customWidth="1"/>
    <col min="1042" max="1042" width="17.140625" style="21" customWidth="1"/>
    <col min="1043" max="1043" width="18.28515625" style="21" customWidth="1"/>
    <col min="1044" max="1044" width="4.85546875" style="21" customWidth="1"/>
    <col min="1045" max="1045" width="16" style="21" customWidth="1"/>
    <col min="1046" max="1046" width="17.140625" style="21" customWidth="1"/>
    <col min="1047" max="1047" width="18.28515625" style="21" customWidth="1"/>
    <col min="1048" max="1048" width="13.7109375" style="21" customWidth="1"/>
    <col min="1049" max="1049" width="16" style="21" customWidth="1"/>
    <col min="1050" max="1050" width="17.140625" style="21" customWidth="1"/>
    <col min="1051" max="1051" width="18.28515625" style="21" customWidth="1"/>
    <col min="1052" max="1052" width="13.7109375" style="21" customWidth="1"/>
    <col min="1053" max="1053" width="16" style="21" customWidth="1"/>
    <col min="1054" max="1054" width="17.140625" style="21" customWidth="1"/>
    <col min="1055" max="1055" width="18.28515625" style="21" customWidth="1"/>
    <col min="1056" max="1056" width="13.7109375" style="21" customWidth="1"/>
    <col min="1057" max="1057" width="16" style="21" customWidth="1"/>
    <col min="1058" max="1058" width="17.140625" style="21" customWidth="1"/>
    <col min="1059" max="1062" width="18.28515625" style="21" customWidth="1"/>
    <col min="1063" max="1063" width="15" style="21" customWidth="1"/>
    <col min="1064" max="1064" width="15.7109375" style="21" customWidth="1"/>
    <col min="1065" max="1065" width="49" style="21" customWidth="1"/>
    <col min="1066" max="1066" width="19.42578125" style="21" customWidth="1"/>
    <col min="1067" max="1067" width="14.5703125" style="21" customWidth="1"/>
    <col min="1068" max="1068" width="12.28515625" style="21" customWidth="1"/>
    <col min="1069" max="1069" width="14.5703125" style="21" customWidth="1"/>
    <col min="1070" max="1070" width="11.7109375" style="21" customWidth="1"/>
    <col min="1071" max="1071" width="14" style="21" customWidth="1"/>
    <col min="1072" max="1072" width="20.5703125" style="21" customWidth="1"/>
    <col min="1073" max="1073" width="11.7109375" style="21" customWidth="1"/>
    <col min="1074" max="1074" width="10.85546875" style="21" customWidth="1"/>
    <col min="1075" max="1268" width="9.140625" style="21"/>
    <col min="1269" max="1269" width="7.42578125" style="21" customWidth="1"/>
    <col min="1270" max="1270" width="20.28515625" style="21" customWidth="1"/>
    <col min="1271" max="1271" width="24.7109375" style="21" customWidth="1"/>
    <col min="1272" max="1272" width="35.7109375" style="21" customWidth="1"/>
    <col min="1273" max="1273" width="5" style="21" customWidth="1"/>
    <col min="1274" max="1274" width="12.85546875" style="21" customWidth="1"/>
    <col min="1275" max="1275" width="10.7109375" style="21" customWidth="1"/>
    <col min="1276" max="1276" width="7" style="21" customWidth="1"/>
    <col min="1277" max="1277" width="12.28515625" style="21" customWidth="1"/>
    <col min="1278" max="1278" width="10.7109375" style="21" customWidth="1"/>
    <col min="1279" max="1279" width="10.85546875" style="21" customWidth="1"/>
    <col min="1280" max="1280" width="8.85546875" style="21" customWidth="1"/>
    <col min="1281" max="1281" width="13.85546875" style="21" customWidth="1"/>
    <col min="1282" max="1282" width="20.42578125" style="21" customWidth="1"/>
    <col min="1283" max="1283" width="12.28515625" style="21" customWidth="1"/>
    <col min="1284" max="1284" width="19.28515625" style="21" customWidth="1"/>
    <col min="1285" max="1285" width="11.85546875" style="21" customWidth="1"/>
    <col min="1286" max="1286" width="9.140625" style="21" customWidth="1"/>
    <col min="1287" max="1287" width="13.42578125" style="21" customWidth="1"/>
    <col min="1288" max="1288" width="15.28515625" style="21" customWidth="1"/>
    <col min="1289" max="1289" width="15.42578125" style="21" customWidth="1"/>
    <col min="1290" max="1291" width="14.42578125" style="21" customWidth="1"/>
    <col min="1292" max="1292" width="5" style="21" customWidth="1"/>
    <col min="1293" max="1295" width="15.140625" style="21" customWidth="1"/>
    <col min="1296" max="1296" width="4.28515625" style="21" customWidth="1"/>
    <col min="1297" max="1297" width="16" style="21" customWidth="1"/>
    <col min="1298" max="1298" width="17.140625" style="21" customWidth="1"/>
    <col min="1299" max="1299" width="18.28515625" style="21" customWidth="1"/>
    <col min="1300" max="1300" width="4.85546875" style="21" customWidth="1"/>
    <col min="1301" max="1301" width="16" style="21" customWidth="1"/>
    <col min="1302" max="1302" width="17.140625" style="21" customWidth="1"/>
    <col min="1303" max="1303" width="18.28515625" style="21" customWidth="1"/>
    <col min="1304" max="1304" width="13.7109375" style="21" customWidth="1"/>
    <col min="1305" max="1305" width="16" style="21" customWidth="1"/>
    <col min="1306" max="1306" width="17.140625" style="21" customWidth="1"/>
    <col min="1307" max="1307" width="18.28515625" style="21" customWidth="1"/>
    <col min="1308" max="1308" width="13.7109375" style="21" customWidth="1"/>
    <col min="1309" max="1309" width="16" style="21" customWidth="1"/>
    <col min="1310" max="1310" width="17.140625" style="21" customWidth="1"/>
    <col min="1311" max="1311" width="18.28515625" style="21" customWidth="1"/>
    <col min="1312" max="1312" width="13.7109375" style="21" customWidth="1"/>
    <col min="1313" max="1313" width="16" style="21" customWidth="1"/>
    <col min="1314" max="1314" width="17.140625" style="21" customWidth="1"/>
    <col min="1315" max="1318" width="18.28515625" style="21" customWidth="1"/>
    <col min="1319" max="1319" width="15" style="21" customWidth="1"/>
    <col min="1320" max="1320" width="15.7109375" style="21" customWidth="1"/>
    <col min="1321" max="1321" width="49" style="21" customWidth="1"/>
    <col min="1322" max="1322" width="19.42578125" style="21" customWidth="1"/>
    <col min="1323" max="1323" width="14.5703125" style="21" customWidth="1"/>
    <col min="1324" max="1324" width="12.28515625" style="21" customWidth="1"/>
    <col min="1325" max="1325" width="14.5703125" style="21" customWidth="1"/>
    <col min="1326" max="1326" width="11.7109375" style="21" customWidth="1"/>
    <col min="1327" max="1327" width="14" style="21" customWidth="1"/>
    <col min="1328" max="1328" width="20.5703125" style="21" customWidth="1"/>
    <col min="1329" max="1329" width="11.7109375" style="21" customWidth="1"/>
    <col min="1330" max="1330" width="10.85546875" style="21" customWidth="1"/>
    <col min="1331" max="1524" width="9.140625" style="21"/>
    <col min="1525" max="1525" width="7.42578125" style="21" customWidth="1"/>
    <col min="1526" max="1526" width="20.28515625" style="21" customWidth="1"/>
    <col min="1527" max="1527" width="24.7109375" style="21" customWidth="1"/>
    <col min="1528" max="1528" width="35.7109375" style="21" customWidth="1"/>
    <col min="1529" max="1529" width="5" style="21" customWidth="1"/>
    <col min="1530" max="1530" width="12.85546875" style="21" customWidth="1"/>
    <col min="1531" max="1531" width="10.7109375" style="21" customWidth="1"/>
    <col min="1532" max="1532" width="7" style="21" customWidth="1"/>
    <col min="1533" max="1533" width="12.28515625" style="21" customWidth="1"/>
    <col min="1534" max="1534" width="10.7109375" style="21" customWidth="1"/>
    <col min="1535" max="1535" width="10.85546875" style="21" customWidth="1"/>
    <col min="1536" max="1536" width="8.85546875" style="21" customWidth="1"/>
    <col min="1537" max="1537" width="13.85546875" style="21" customWidth="1"/>
    <col min="1538" max="1538" width="20.42578125" style="21" customWidth="1"/>
    <col min="1539" max="1539" width="12.28515625" style="21" customWidth="1"/>
    <col min="1540" max="1540" width="19.28515625" style="21" customWidth="1"/>
    <col min="1541" max="1541" width="11.85546875" style="21" customWidth="1"/>
    <col min="1542" max="1542" width="9.140625" style="21" customWidth="1"/>
    <col min="1543" max="1543" width="13.42578125" style="21" customWidth="1"/>
    <col min="1544" max="1544" width="15.28515625" style="21" customWidth="1"/>
    <col min="1545" max="1545" width="15.42578125" style="21" customWidth="1"/>
    <col min="1546" max="1547" width="14.42578125" style="21" customWidth="1"/>
    <col min="1548" max="1548" width="5" style="21" customWidth="1"/>
    <col min="1549" max="1551" width="15.140625" style="21" customWidth="1"/>
    <col min="1552" max="1552" width="4.28515625" style="21" customWidth="1"/>
    <col min="1553" max="1553" width="16" style="21" customWidth="1"/>
    <col min="1554" max="1554" width="17.140625" style="21" customWidth="1"/>
    <col min="1555" max="1555" width="18.28515625" style="21" customWidth="1"/>
    <col min="1556" max="1556" width="4.85546875" style="21" customWidth="1"/>
    <col min="1557" max="1557" width="16" style="21" customWidth="1"/>
    <col min="1558" max="1558" width="17.140625" style="21" customWidth="1"/>
    <col min="1559" max="1559" width="18.28515625" style="21" customWidth="1"/>
    <col min="1560" max="1560" width="13.7109375" style="21" customWidth="1"/>
    <col min="1561" max="1561" width="16" style="21" customWidth="1"/>
    <col min="1562" max="1562" width="17.140625" style="21" customWidth="1"/>
    <col min="1563" max="1563" width="18.28515625" style="21" customWidth="1"/>
    <col min="1564" max="1564" width="13.7109375" style="21" customWidth="1"/>
    <col min="1565" max="1565" width="16" style="21" customWidth="1"/>
    <col min="1566" max="1566" width="17.140625" style="21" customWidth="1"/>
    <col min="1567" max="1567" width="18.28515625" style="21" customWidth="1"/>
    <col min="1568" max="1568" width="13.7109375" style="21" customWidth="1"/>
    <col min="1569" max="1569" width="16" style="21" customWidth="1"/>
    <col min="1570" max="1570" width="17.140625" style="21" customWidth="1"/>
    <col min="1571" max="1574" width="18.28515625" style="21" customWidth="1"/>
    <col min="1575" max="1575" width="15" style="21" customWidth="1"/>
    <col min="1576" max="1576" width="15.7109375" style="21" customWidth="1"/>
    <col min="1577" max="1577" width="49" style="21" customWidth="1"/>
    <col min="1578" max="1578" width="19.42578125" style="21" customWidth="1"/>
    <col min="1579" max="1579" width="14.5703125" style="21" customWidth="1"/>
    <col min="1580" max="1580" width="12.28515625" style="21" customWidth="1"/>
    <col min="1581" max="1581" width="14.5703125" style="21" customWidth="1"/>
    <col min="1582" max="1582" width="11.7109375" style="21" customWidth="1"/>
    <col min="1583" max="1583" width="14" style="21" customWidth="1"/>
    <col min="1584" max="1584" width="20.5703125" style="21" customWidth="1"/>
    <col min="1585" max="1585" width="11.7109375" style="21" customWidth="1"/>
    <col min="1586" max="1586" width="10.85546875" style="21" customWidth="1"/>
    <col min="1587" max="1780" width="9.140625" style="21"/>
    <col min="1781" max="1781" width="7.42578125" style="21" customWidth="1"/>
    <col min="1782" max="1782" width="20.28515625" style="21" customWidth="1"/>
    <col min="1783" max="1783" width="24.7109375" style="21" customWidth="1"/>
    <col min="1784" max="1784" width="35.7109375" style="21" customWidth="1"/>
    <col min="1785" max="1785" width="5" style="21" customWidth="1"/>
    <col min="1786" max="1786" width="12.85546875" style="21" customWidth="1"/>
    <col min="1787" max="1787" width="10.7109375" style="21" customWidth="1"/>
    <col min="1788" max="1788" width="7" style="21" customWidth="1"/>
    <col min="1789" max="1789" width="12.28515625" style="21" customWidth="1"/>
    <col min="1790" max="1790" width="10.7109375" style="21" customWidth="1"/>
    <col min="1791" max="1791" width="10.85546875" style="21" customWidth="1"/>
    <col min="1792" max="1792" width="8.85546875" style="21" customWidth="1"/>
    <col min="1793" max="1793" width="13.85546875" style="21" customWidth="1"/>
    <col min="1794" max="1794" width="20.42578125" style="21" customWidth="1"/>
    <col min="1795" max="1795" width="12.28515625" style="21" customWidth="1"/>
    <col min="1796" max="1796" width="19.28515625" style="21" customWidth="1"/>
    <col min="1797" max="1797" width="11.85546875" style="21" customWidth="1"/>
    <col min="1798" max="1798" width="9.140625" style="21" customWidth="1"/>
    <col min="1799" max="1799" width="13.42578125" style="21" customWidth="1"/>
    <col min="1800" max="1800" width="15.28515625" style="21" customWidth="1"/>
    <col min="1801" max="1801" width="15.42578125" style="21" customWidth="1"/>
    <col min="1802" max="1803" width="14.42578125" style="21" customWidth="1"/>
    <col min="1804" max="1804" width="5" style="21" customWidth="1"/>
    <col min="1805" max="1807" width="15.140625" style="21" customWidth="1"/>
    <col min="1808" max="1808" width="4.28515625" style="21" customWidth="1"/>
    <col min="1809" max="1809" width="16" style="21" customWidth="1"/>
    <col min="1810" max="1810" width="17.140625" style="21" customWidth="1"/>
    <col min="1811" max="1811" width="18.28515625" style="21" customWidth="1"/>
    <col min="1812" max="1812" width="4.85546875" style="21" customWidth="1"/>
    <col min="1813" max="1813" width="16" style="21" customWidth="1"/>
    <col min="1814" max="1814" width="17.140625" style="21" customWidth="1"/>
    <col min="1815" max="1815" width="18.28515625" style="21" customWidth="1"/>
    <col min="1816" max="1816" width="13.7109375" style="21" customWidth="1"/>
    <col min="1817" max="1817" width="16" style="21" customWidth="1"/>
    <col min="1818" max="1818" width="17.140625" style="21" customWidth="1"/>
    <col min="1819" max="1819" width="18.28515625" style="21" customWidth="1"/>
    <col min="1820" max="1820" width="13.7109375" style="21" customWidth="1"/>
    <col min="1821" max="1821" width="16" style="21" customWidth="1"/>
    <col min="1822" max="1822" width="17.140625" style="21" customWidth="1"/>
    <col min="1823" max="1823" width="18.28515625" style="21" customWidth="1"/>
    <col min="1824" max="1824" width="13.7109375" style="21" customWidth="1"/>
    <col min="1825" max="1825" width="16" style="21" customWidth="1"/>
    <col min="1826" max="1826" width="17.140625" style="21" customWidth="1"/>
    <col min="1827" max="1830" width="18.28515625" style="21" customWidth="1"/>
    <col min="1831" max="1831" width="15" style="21" customWidth="1"/>
    <col min="1832" max="1832" width="15.7109375" style="21" customWidth="1"/>
    <col min="1833" max="1833" width="49" style="21" customWidth="1"/>
    <col min="1834" max="1834" width="19.42578125" style="21" customWidth="1"/>
    <col min="1835" max="1835" width="14.5703125" style="21" customWidth="1"/>
    <col min="1836" max="1836" width="12.28515625" style="21" customWidth="1"/>
    <col min="1837" max="1837" width="14.5703125" style="21" customWidth="1"/>
    <col min="1838" max="1838" width="11.7109375" style="21" customWidth="1"/>
    <col min="1839" max="1839" width="14" style="21" customWidth="1"/>
    <col min="1840" max="1840" width="20.5703125" style="21" customWidth="1"/>
    <col min="1841" max="1841" width="11.7109375" style="21" customWidth="1"/>
    <col min="1842" max="1842" width="10.85546875" style="21" customWidth="1"/>
    <col min="1843" max="2036" width="9.140625" style="21"/>
    <col min="2037" max="2037" width="7.42578125" style="21" customWidth="1"/>
    <col min="2038" max="2038" width="20.28515625" style="21" customWidth="1"/>
    <col min="2039" max="2039" width="24.7109375" style="21" customWidth="1"/>
    <col min="2040" max="2040" width="35.7109375" style="21" customWidth="1"/>
    <col min="2041" max="2041" width="5" style="21" customWidth="1"/>
    <col min="2042" max="2042" width="12.85546875" style="21" customWidth="1"/>
    <col min="2043" max="2043" width="10.7109375" style="21" customWidth="1"/>
    <col min="2044" max="2044" width="7" style="21" customWidth="1"/>
    <col min="2045" max="2045" width="12.28515625" style="21" customWidth="1"/>
    <col min="2046" max="2046" width="10.7109375" style="21" customWidth="1"/>
    <col min="2047" max="2047" width="10.85546875" style="21" customWidth="1"/>
    <col min="2048" max="2048" width="8.85546875" style="21" customWidth="1"/>
    <col min="2049" max="2049" width="13.85546875" style="21" customWidth="1"/>
    <col min="2050" max="2050" width="20.42578125" style="21" customWidth="1"/>
    <col min="2051" max="2051" width="12.28515625" style="21" customWidth="1"/>
    <col min="2052" max="2052" width="19.28515625" style="21" customWidth="1"/>
    <col min="2053" max="2053" width="11.85546875" style="21" customWidth="1"/>
    <col min="2054" max="2054" width="9.140625" style="21" customWidth="1"/>
    <col min="2055" max="2055" width="13.42578125" style="21" customWidth="1"/>
    <col min="2056" max="2056" width="15.28515625" style="21" customWidth="1"/>
    <col min="2057" max="2057" width="15.42578125" style="21" customWidth="1"/>
    <col min="2058" max="2059" width="14.42578125" style="21" customWidth="1"/>
    <col min="2060" max="2060" width="5" style="21" customWidth="1"/>
    <col min="2061" max="2063" width="15.140625" style="21" customWidth="1"/>
    <col min="2064" max="2064" width="4.28515625" style="21" customWidth="1"/>
    <col min="2065" max="2065" width="16" style="21" customWidth="1"/>
    <col min="2066" max="2066" width="17.140625" style="21" customWidth="1"/>
    <col min="2067" max="2067" width="18.28515625" style="21" customWidth="1"/>
    <col min="2068" max="2068" width="4.85546875" style="21" customWidth="1"/>
    <col min="2069" max="2069" width="16" style="21" customWidth="1"/>
    <col min="2070" max="2070" width="17.140625" style="21" customWidth="1"/>
    <col min="2071" max="2071" width="18.28515625" style="21" customWidth="1"/>
    <col min="2072" max="2072" width="13.7109375" style="21" customWidth="1"/>
    <col min="2073" max="2073" width="16" style="21" customWidth="1"/>
    <col min="2074" max="2074" width="17.140625" style="21" customWidth="1"/>
    <col min="2075" max="2075" width="18.28515625" style="21" customWidth="1"/>
    <col min="2076" max="2076" width="13.7109375" style="21" customWidth="1"/>
    <col min="2077" max="2077" width="16" style="21" customWidth="1"/>
    <col min="2078" max="2078" width="17.140625" style="21" customWidth="1"/>
    <col min="2079" max="2079" width="18.28515625" style="21" customWidth="1"/>
    <col min="2080" max="2080" width="13.7109375" style="21" customWidth="1"/>
    <col min="2081" max="2081" width="16" style="21" customWidth="1"/>
    <col min="2082" max="2082" width="17.140625" style="21" customWidth="1"/>
    <col min="2083" max="2086" width="18.28515625" style="21" customWidth="1"/>
    <col min="2087" max="2087" width="15" style="21" customWidth="1"/>
    <col min="2088" max="2088" width="15.7109375" style="21" customWidth="1"/>
    <col min="2089" max="2089" width="49" style="21" customWidth="1"/>
    <col min="2090" max="2090" width="19.42578125" style="21" customWidth="1"/>
    <col min="2091" max="2091" width="14.5703125" style="21" customWidth="1"/>
    <col min="2092" max="2092" width="12.28515625" style="21" customWidth="1"/>
    <col min="2093" max="2093" width="14.5703125" style="21" customWidth="1"/>
    <col min="2094" max="2094" width="11.7109375" style="21" customWidth="1"/>
    <col min="2095" max="2095" width="14" style="21" customWidth="1"/>
    <col min="2096" max="2096" width="20.5703125" style="21" customWidth="1"/>
    <col min="2097" max="2097" width="11.7109375" style="21" customWidth="1"/>
    <col min="2098" max="2098" width="10.85546875" style="21" customWidth="1"/>
    <col min="2099" max="2292" width="9.140625" style="21"/>
    <col min="2293" max="2293" width="7.42578125" style="21" customWidth="1"/>
    <col min="2294" max="2294" width="20.28515625" style="21" customWidth="1"/>
    <col min="2295" max="2295" width="24.7109375" style="21" customWidth="1"/>
    <col min="2296" max="2296" width="35.7109375" style="21" customWidth="1"/>
    <col min="2297" max="2297" width="5" style="21" customWidth="1"/>
    <col min="2298" max="2298" width="12.85546875" style="21" customWidth="1"/>
    <col min="2299" max="2299" width="10.7109375" style="21" customWidth="1"/>
    <col min="2300" max="2300" width="7" style="21" customWidth="1"/>
    <col min="2301" max="2301" width="12.28515625" style="21" customWidth="1"/>
    <col min="2302" max="2302" width="10.7109375" style="21" customWidth="1"/>
    <col min="2303" max="2303" width="10.85546875" style="21" customWidth="1"/>
    <col min="2304" max="2304" width="8.85546875" style="21" customWidth="1"/>
    <col min="2305" max="2305" width="13.85546875" style="21" customWidth="1"/>
    <col min="2306" max="2306" width="20.42578125" style="21" customWidth="1"/>
    <col min="2307" max="2307" width="12.28515625" style="21" customWidth="1"/>
    <col min="2308" max="2308" width="19.28515625" style="21" customWidth="1"/>
    <col min="2309" max="2309" width="11.85546875" style="21" customWidth="1"/>
    <col min="2310" max="2310" width="9.140625" style="21" customWidth="1"/>
    <col min="2311" max="2311" width="13.42578125" style="21" customWidth="1"/>
    <col min="2312" max="2312" width="15.28515625" style="21" customWidth="1"/>
    <col min="2313" max="2313" width="15.42578125" style="21" customWidth="1"/>
    <col min="2314" max="2315" width="14.42578125" style="21" customWidth="1"/>
    <col min="2316" max="2316" width="5" style="21" customWidth="1"/>
    <col min="2317" max="2319" width="15.140625" style="21" customWidth="1"/>
    <col min="2320" max="2320" width="4.28515625" style="21" customWidth="1"/>
    <col min="2321" max="2321" width="16" style="21" customWidth="1"/>
    <col min="2322" max="2322" width="17.140625" style="21" customWidth="1"/>
    <col min="2323" max="2323" width="18.28515625" style="21" customWidth="1"/>
    <col min="2324" max="2324" width="4.85546875" style="21" customWidth="1"/>
    <col min="2325" max="2325" width="16" style="21" customWidth="1"/>
    <col min="2326" max="2326" width="17.140625" style="21" customWidth="1"/>
    <col min="2327" max="2327" width="18.28515625" style="21" customWidth="1"/>
    <col min="2328" max="2328" width="13.7109375" style="21" customWidth="1"/>
    <col min="2329" max="2329" width="16" style="21" customWidth="1"/>
    <col min="2330" max="2330" width="17.140625" style="21" customWidth="1"/>
    <col min="2331" max="2331" width="18.28515625" style="21" customWidth="1"/>
    <col min="2332" max="2332" width="13.7109375" style="21" customWidth="1"/>
    <col min="2333" max="2333" width="16" style="21" customWidth="1"/>
    <col min="2334" max="2334" width="17.140625" style="21" customWidth="1"/>
    <col min="2335" max="2335" width="18.28515625" style="21" customWidth="1"/>
    <col min="2336" max="2336" width="13.7109375" style="21" customWidth="1"/>
    <col min="2337" max="2337" width="16" style="21" customWidth="1"/>
    <col min="2338" max="2338" width="17.140625" style="21" customWidth="1"/>
    <col min="2339" max="2342" width="18.28515625" style="21" customWidth="1"/>
    <col min="2343" max="2343" width="15" style="21" customWidth="1"/>
    <col min="2344" max="2344" width="15.7109375" style="21" customWidth="1"/>
    <col min="2345" max="2345" width="49" style="21" customWidth="1"/>
    <col min="2346" max="2346" width="19.42578125" style="21" customWidth="1"/>
    <col min="2347" max="2347" width="14.5703125" style="21" customWidth="1"/>
    <col min="2348" max="2348" width="12.28515625" style="21" customWidth="1"/>
    <col min="2349" max="2349" width="14.5703125" style="21" customWidth="1"/>
    <col min="2350" max="2350" width="11.7109375" style="21" customWidth="1"/>
    <col min="2351" max="2351" width="14" style="21" customWidth="1"/>
    <col min="2352" max="2352" width="20.5703125" style="21" customWidth="1"/>
    <col min="2353" max="2353" width="11.7109375" style="21" customWidth="1"/>
    <col min="2354" max="2354" width="10.85546875" style="21" customWidth="1"/>
    <col min="2355" max="2548" width="9.140625" style="21"/>
    <col min="2549" max="2549" width="7.42578125" style="21" customWidth="1"/>
    <col min="2550" max="2550" width="20.28515625" style="21" customWidth="1"/>
    <col min="2551" max="2551" width="24.7109375" style="21" customWidth="1"/>
    <col min="2552" max="2552" width="35.7109375" style="21" customWidth="1"/>
    <col min="2553" max="2553" width="5" style="21" customWidth="1"/>
    <col min="2554" max="2554" width="12.85546875" style="21" customWidth="1"/>
    <col min="2555" max="2555" width="10.7109375" style="21" customWidth="1"/>
    <col min="2556" max="2556" width="7" style="21" customWidth="1"/>
    <col min="2557" max="2557" width="12.28515625" style="21" customWidth="1"/>
    <col min="2558" max="2558" width="10.7109375" style="21" customWidth="1"/>
    <col min="2559" max="2559" width="10.85546875" style="21" customWidth="1"/>
    <col min="2560" max="2560" width="8.85546875" style="21" customWidth="1"/>
    <col min="2561" max="2561" width="13.85546875" style="21" customWidth="1"/>
    <col min="2562" max="2562" width="20.42578125" style="21" customWidth="1"/>
    <col min="2563" max="2563" width="12.28515625" style="21" customWidth="1"/>
    <col min="2564" max="2564" width="19.28515625" style="21" customWidth="1"/>
    <col min="2565" max="2565" width="11.85546875" style="21" customWidth="1"/>
    <col min="2566" max="2566" width="9.140625" style="21" customWidth="1"/>
    <col min="2567" max="2567" width="13.42578125" style="21" customWidth="1"/>
    <col min="2568" max="2568" width="15.28515625" style="21" customWidth="1"/>
    <col min="2569" max="2569" width="15.42578125" style="21" customWidth="1"/>
    <col min="2570" max="2571" width="14.42578125" style="21" customWidth="1"/>
    <col min="2572" max="2572" width="5" style="21" customWidth="1"/>
    <col min="2573" max="2575" width="15.140625" style="21" customWidth="1"/>
    <col min="2576" max="2576" width="4.28515625" style="21" customWidth="1"/>
    <col min="2577" max="2577" width="16" style="21" customWidth="1"/>
    <col min="2578" max="2578" width="17.140625" style="21" customWidth="1"/>
    <col min="2579" max="2579" width="18.28515625" style="21" customWidth="1"/>
    <col min="2580" max="2580" width="4.85546875" style="21" customWidth="1"/>
    <col min="2581" max="2581" width="16" style="21" customWidth="1"/>
    <col min="2582" max="2582" width="17.140625" style="21" customWidth="1"/>
    <col min="2583" max="2583" width="18.28515625" style="21" customWidth="1"/>
    <col min="2584" max="2584" width="13.7109375" style="21" customWidth="1"/>
    <col min="2585" max="2585" width="16" style="21" customWidth="1"/>
    <col min="2586" max="2586" width="17.140625" style="21" customWidth="1"/>
    <col min="2587" max="2587" width="18.28515625" style="21" customWidth="1"/>
    <col min="2588" max="2588" width="13.7109375" style="21" customWidth="1"/>
    <col min="2589" max="2589" width="16" style="21" customWidth="1"/>
    <col min="2590" max="2590" width="17.140625" style="21" customWidth="1"/>
    <col min="2591" max="2591" width="18.28515625" style="21" customWidth="1"/>
    <col min="2592" max="2592" width="13.7109375" style="21" customWidth="1"/>
    <col min="2593" max="2593" width="16" style="21" customWidth="1"/>
    <col min="2594" max="2594" width="17.140625" style="21" customWidth="1"/>
    <col min="2595" max="2598" width="18.28515625" style="21" customWidth="1"/>
    <col min="2599" max="2599" width="15" style="21" customWidth="1"/>
    <col min="2600" max="2600" width="15.7109375" style="21" customWidth="1"/>
    <col min="2601" max="2601" width="49" style="21" customWidth="1"/>
    <col min="2602" max="2602" width="19.42578125" style="21" customWidth="1"/>
    <col min="2603" max="2603" width="14.5703125" style="21" customWidth="1"/>
    <col min="2604" max="2604" width="12.28515625" style="21" customWidth="1"/>
    <col min="2605" max="2605" width="14.5703125" style="21" customWidth="1"/>
    <col min="2606" max="2606" width="11.7109375" style="21" customWidth="1"/>
    <col min="2607" max="2607" width="14" style="21" customWidth="1"/>
    <col min="2608" max="2608" width="20.5703125" style="21" customWidth="1"/>
    <col min="2609" max="2609" width="11.7109375" style="21" customWidth="1"/>
    <col min="2610" max="2610" width="10.85546875" style="21" customWidth="1"/>
    <col min="2611" max="2804" width="9.140625" style="21"/>
    <col min="2805" max="2805" width="7.42578125" style="21" customWidth="1"/>
    <col min="2806" max="2806" width="20.28515625" style="21" customWidth="1"/>
    <col min="2807" max="2807" width="24.7109375" style="21" customWidth="1"/>
    <col min="2808" max="2808" width="35.7109375" style="21" customWidth="1"/>
    <col min="2809" max="2809" width="5" style="21" customWidth="1"/>
    <col min="2810" max="2810" width="12.85546875" style="21" customWidth="1"/>
    <col min="2811" max="2811" width="10.7109375" style="21" customWidth="1"/>
    <col min="2812" max="2812" width="7" style="21" customWidth="1"/>
    <col min="2813" max="2813" width="12.28515625" style="21" customWidth="1"/>
    <col min="2814" max="2814" width="10.7109375" style="21" customWidth="1"/>
    <col min="2815" max="2815" width="10.85546875" style="21" customWidth="1"/>
    <col min="2816" max="2816" width="8.85546875" style="21" customWidth="1"/>
    <col min="2817" max="2817" width="13.85546875" style="21" customWidth="1"/>
    <col min="2818" max="2818" width="20.42578125" style="21" customWidth="1"/>
    <col min="2819" max="2819" width="12.28515625" style="21" customWidth="1"/>
    <col min="2820" max="2820" width="19.28515625" style="21" customWidth="1"/>
    <col min="2821" max="2821" width="11.85546875" style="21" customWidth="1"/>
    <col min="2822" max="2822" width="9.140625" style="21" customWidth="1"/>
    <col min="2823" max="2823" width="13.42578125" style="21" customWidth="1"/>
    <col min="2824" max="2824" width="15.28515625" style="21" customWidth="1"/>
    <col min="2825" max="2825" width="15.42578125" style="21" customWidth="1"/>
    <col min="2826" max="2827" width="14.42578125" style="21" customWidth="1"/>
    <col min="2828" max="2828" width="5" style="21" customWidth="1"/>
    <col min="2829" max="2831" width="15.140625" style="21" customWidth="1"/>
    <col min="2832" max="2832" width="4.28515625" style="21" customWidth="1"/>
    <col min="2833" max="2833" width="16" style="21" customWidth="1"/>
    <col min="2834" max="2834" width="17.140625" style="21" customWidth="1"/>
    <col min="2835" max="2835" width="18.28515625" style="21" customWidth="1"/>
    <col min="2836" max="2836" width="4.85546875" style="21" customWidth="1"/>
    <col min="2837" max="2837" width="16" style="21" customWidth="1"/>
    <col min="2838" max="2838" width="17.140625" style="21" customWidth="1"/>
    <col min="2839" max="2839" width="18.28515625" style="21" customWidth="1"/>
    <col min="2840" max="2840" width="13.7109375" style="21" customWidth="1"/>
    <col min="2841" max="2841" width="16" style="21" customWidth="1"/>
    <col min="2842" max="2842" width="17.140625" style="21" customWidth="1"/>
    <col min="2843" max="2843" width="18.28515625" style="21" customWidth="1"/>
    <col min="2844" max="2844" width="13.7109375" style="21" customWidth="1"/>
    <col min="2845" max="2845" width="16" style="21" customWidth="1"/>
    <col min="2846" max="2846" width="17.140625" style="21" customWidth="1"/>
    <col min="2847" max="2847" width="18.28515625" style="21" customWidth="1"/>
    <col min="2848" max="2848" width="13.7109375" style="21" customWidth="1"/>
    <col min="2849" max="2849" width="16" style="21" customWidth="1"/>
    <col min="2850" max="2850" width="17.140625" style="21" customWidth="1"/>
    <col min="2851" max="2854" width="18.28515625" style="21" customWidth="1"/>
    <col min="2855" max="2855" width="15" style="21" customWidth="1"/>
    <col min="2856" max="2856" width="15.7109375" style="21" customWidth="1"/>
    <col min="2857" max="2857" width="49" style="21" customWidth="1"/>
    <col min="2858" max="2858" width="19.42578125" style="21" customWidth="1"/>
    <col min="2859" max="2859" width="14.5703125" style="21" customWidth="1"/>
    <col min="2860" max="2860" width="12.28515625" style="21" customWidth="1"/>
    <col min="2861" max="2861" width="14.5703125" style="21" customWidth="1"/>
    <col min="2862" max="2862" width="11.7109375" style="21" customWidth="1"/>
    <col min="2863" max="2863" width="14" style="21" customWidth="1"/>
    <col min="2864" max="2864" width="20.5703125" style="21" customWidth="1"/>
    <col min="2865" max="2865" width="11.7109375" style="21" customWidth="1"/>
    <col min="2866" max="2866" width="10.85546875" style="21" customWidth="1"/>
    <col min="2867" max="3060" width="9.140625" style="21"/>
    <col min="3061" max="3061" width="7.42578125" style="21" customWidth="1"/>
    <col min="3062" max="3062" width="20.28515625" style="21" customWidth="1"/>
    <col min="3063" max="3063" width="24.7109375" style="21" customWidth="1"/>
    <col min="3064" max="3064" width="35.7109375" style="21" customWidth="1"/>
    <col min="3065" max="3065" width="5" style="21" customWidth="1"/>
    <col min="3066" max="3066" width="12.85546875" style="21" customWidth="1"/>
    <col min="3067" max="3067" width="10.7109375" style="21" customWidth="1"/>
    <col min="3068" max="3068" width="7" style="21" customWidth="1"/>
    <col min="3069" max="3069" width="12.28515625" style="21" customWidth="1"/>
    <col min="3070" max="3070" width="10.7109375" style="21" customWidth="1"/>
    <col min="3071" max="3071" width="10.85546875" style="21" customWidth="1"/>
    <col min="3072" max="3072" width="8.85546875" style="21" customWidth="1"/>
    <col min="3073" max="3073" width="13.85546875" style="21" customWidth="1"/>
    <col min="3074" max="3074" width="20.42578125" style="21" customWidth="1"/>
    <col min="3075" max="3075" width="12.28515625" style="21" customWidth="1"/>
    <col min="3076" max="3076" width="19.28515625" style="21" customWidth="1"/>
    <col min="3077" max="3077" width="11.85546875" style="21" customWidth="1"/>
    <col min="3078" max="3078" width="9.140625" style="21" customWidth="1"/>
    <col min="3079" max="3079" width="13.42578125" style="21" customWidth="1"/>
    <col min="3080" max="3080" width="15.28515625" style="21" customWidth="1"/>
    <col min="3081" max="3081" width="15.42578125" style="21" customWidth="1"/>
    <col min="3082" max="3083" width="14.42578125" style="21" customWidth="1"/>
    <col min="3084" max="3084" width="5" style="21" customWidth="1"/>
    <col min="3085" max="3087" width="15.140625" style="21" customWidth="1"/>
    <col min="3088" max="3088" width="4.28515625" style="21" customWidth="1"/>
    <col min="3089" max="3089" width="16" style="21" customWidth="1"/>
    <col min="3090" max="3090" width="17.140625" style="21" customWidth="1"/>
    <col min="3091" max="3091" width="18.28515625" style="21" customWidth="1"/>
    <col min="3092" max="3092" width="4.85546875" style="21" customWidth="1"/>
    <col min="3093" max="3093" width="16" style="21" customWidth="1"/>
    <col min="3094" max="3094" width="17.140625" style="21" customWidth="1"/>
    <col min="3095" max="3095" width="18.28515625" style="21" customWidth="1"/>
    <col min="3096" max="3096" width="13.7109375" style="21" customWidth="1"/>
    <col min="3097" max="3097" width="16" style="21" customWidth="1"/>
    <col min="3098" max="3098" width="17.140625" style="21" customWidth="1"/>
    <col min="3099" max="3099" width="18.28515625" style="21" customWidth="1"/>
    <col min="3100" max="3100" width="13.7109375" style="21" customWidth="1"/>
    <col min="3101" max="3101" width="16" style="21" customWidth="1"/>
    <col min="3102" max="3102" width="17.140625" style="21" customWidth="1"/>
    <col min="3103" max="3103" width="18.28515625" style="21" customWidth="1"/>
    <col min="3104" max="3104" width="13.7109375" style="21" customWidth="1"/>
    <col min="3105" max="3105" width="16" style="21" customWidth="1"/>
    <col min="3106" max="3106" width="17.140625" style="21" customWidth="1"/>
    <col min="3107" max="3110" width="18.28515625" style="21" customWidth="1"/>
    <col min="3111" max="3111" width="15" style="21" customWidth="1"/>
    <col min="3112" max="3112" width="15.7109375" style="21" customWidth="1"/>
    <col min="3113" max="3113" width="49" style="21" customWidth="1"/>
    <col min="3114" max="3114" width="19.42578125" style="21" customWidth="1"/>
    <col min="3115" max="3115" width="14.5703125" style="21" customWidth="1"/>
    <col min="3116" max="3116" width="12.28515625" style="21" customWidth="1"/>
    <col min="3117" max="3117" width="14.5703125" style="21" customWidth="1"/>
    <col min="3118" max="3118" width="11.7109375" style="21" customWidth="1"/>
    <col min="3119" max="3119" width="14" style="21" customWidth="1"/>
    <col min="3120" max="3120" width="20.5703125" style="21" customWidth="1"/>
    <col min="3121" max="3121" width="11.7109375" style="21" customWidth="1"/>
    <col min="3122" max="3122" width="10.85546875" style="21" customWidth="1"/>
    <col min="3123" max="3316" width="9.140625" style="21"/>
    <col min="3317" max="3317" width="7.42578125" style="21" customWidth="1"/>
    <col min="3318" max="3318" width="20.28515625" style="21" customWidth="1"/>
    <col min="3319" max="3319" width="24.7109375" style="21" customWidth="1"/>
    <col min="3320" max="3320" width="35.7109375" style="21" customWidth="1"/>
    <col min="3321" max="3321" width="5" style="21" customWidth="1"/>
    <col min="3322" max="3322" width="12.85546875" style="21" customWidth="1"/>
    <col min="3323" max="3323" width="10.7109375" style="21" customWidth="1"/>
    <col min="3324" max="3324" width="7" style="21" customWidth="1"/>
    <col min="3325" max="3325" width="12.28515625" style="21" customWidth="1"/>
    <col min="3326" max="3326" width="10.7109375" style="21" customWidth="1"/>
    <col min="3327" max="3327" width="10.85546875" style="21" customWidth="1"/>
    <col min="3328" max="3328" width="8.85546875" style="21" customWidth="1"/>
    <col min="3329" max="3329" width="13.85546875" style="21" customWidth="1"/>
    <col min="3330" max="3330" width="20.42578125" style="21" customWidth="1"/>
    <col min="3331" max="3331" width="12.28515625" style="21" customWidth="1"/>
    <col min="3332" max="3332" width="19.28515625" style="21" customWidth="1"/>
    <col min="3333" max="3333" width="11.85546875" style="21" customWidth="1"/>
    <col min="3334" max="3334" width="9.140625" style="21" customWidth="1"/>
    <col min="3335" max="3335" width="13.42578125" style="21" customWidth="1"/>
    <col min="3336" max="3336" width="15.28515625" style="21" customWidth="1"/>
    <col min="3337" max="3337" width="15.42578125" style="21" customWidth="1"/>
    <col min="3338" max="3339" width="14.42578125" style="21" customWidth="1"/>
    <col min="3340" max="3340" width="5" style="21" customWidth="1"/>
    <col min="3341" max="3343" width="15.140625" style="21" customWidth="1"/>
    <col min="3344" max="3344" width="4.28515625" style="21" customWidth="1"/>
    <col min="3345" max="3345" width="16" style="21" customWidth="1"/>
    <col min="3346" max="3346" width="17.140625" style="21" customWidth="1"/>
    <col min="3347" max="3347" width="18.28515625" style="21" customWidth="1"/>
    <col min="3348" max="3348" width="4.85546875" style="21" customWidth="1"/>
    <col min="3349" max="3349" width="16" style="21" customWidth="1"/>
    <col min="3350" max="3350" width="17.140625" style="21" customWidth="1"/>
    <col min="3351" max="3351" width="18.28515625" style="21" customWidth="1"/>
    <col min="3352" max="3352" width="13.7109375" style="21" customWidth="1"/>
    <col min="3353" max="3353" width="16" style="21" customWidth="1"/>
    <col min="3354" max="3354" width="17.140625" style="21" customWidth="1"/>
    <col min="3355" max="3355" width="18.28515625" style="21" customWidth="1"/>
    <col min="3356" max="3356" width="13.7109375" style="21" customWidth="1"/>
    <col min="3357" max="3357" width="16" style="21" customWidth="1"/>
    <col min="3358" max="3358" width="17.140625" style="21" customWidth="1"/>
    <col min="3359" max="3359" width="18.28515625" style="21" customWidth="1"/>
    <col min="3360" max="3360" width="13.7109375" style="21" customWidth="1"/>
    <col min="3361" max="3361" width="16" style="21" customWidth="1"/>
    <col min="3362" max="3362" width="17.140625" style="21" customWidth="1"/>
    <col min="3363" max="3366" width="18.28515625" style="21" customWidth="1"/>
    <col min="3367" max="3367" width="15" style="21" customWidth="1"/>
    <col min="3368" max="3368" width="15.7109375" style="21" customWidth="1"/>
    <col min="3369" max="3369" width="49" style="21" customWidth="1"/>
    <col min="3370" max="3370" width="19.42578125" style="21" customWidth="1"/>
    <col min="3371" max="3371" width="14.5703125" style="21" customWidth="1"/>
    <col min="3372" max="3372" width="12.28515625" style="21" customWidth="1"/>
    <col min="3373" max="3373" width="14.5703125" style="21" customWidth="1"/>
    <col min="3374" max="3374" width="11.7109375" style="21" customWidth="1"/>
    <col min="3375" max="3375" width="14" style="21" customWidth="1"/>
    <col min="3376" max="3376" width="20.5703125" style="21" customWidth="1"/>
    <col min="3377" max="3377" width="11.7109375" style="21" customWidth="1"/>
    <col min="3378" max="3378" width="10.85546875" style="21" customWidth="1"/>
    <col min="3379" max="3572" width="9.140625" style="21"/>
    <col min="3573" max="3573" width="7.42578125" style="21" customWidth="1"/>
    <col min="3574" max="3574" width="20.28515625" style="21" customWidth="1"/>
    <col min="3575" max="3575" width="24.7109375" style="21" customWidth="1"/>
    <col min="3576" max="3576" width="35.7109375" style="21" customWidth="1"/>
    <col min="3577" max="3577" width="5" style="21" customWidth="1"/>
    <col min="3578" max="3578" width="12.85546875" style="21" customWidth="1"/>
    <col min="3579" max="3579" width="10.7109375" style="21" customWidth="1"/>
    <col min="3580" max="3580" width="7" style="21" customWidth="1"/>
    <col min="3581" max="3581" width="12.28515625" style="21" customWidth="1"/>
    <col min="3582" max="3582" width="10.7109375" style="21" customWidth="1"/>
    <col min="3583" max="3583" width="10.85546875" style="21" customWidth="1"/>
    <col min="3584" max="3584" width="8.85546875" style="21" customWidth="1"/>
    <col min="3585" max="3585" width="13.85546875" style="21" customWidth="1"/>
    <col min="3586" max="3586" width="20.42578125" style="21" customWidth="1"/>
    <col min="3587" max="3587" width="12.28515625" style="21" customWidth="1"/>
    <col min="3588" max="3588" width="19.28515625" style="21" customWidth="1"/>
    <col min="3589" max="3589" width="11.85546875" style="21" customWidth="1"/>
    <col min="3590" max="3590" width="9.140625" style="21" customWidth="1"/>
    <col min="3591" max="3591" width="13.42578125" style="21" customWidth="1"/>
    <col min="3592" max="3592" width="15.28515625" style="21" customWidth="1"/>
    <col min="3593" max="3593" width="15.42578125" style="21" customWidth="1"/>
    <col min="3594" max="3595" width="14.42578125" style="21" customWidth="1"/>
    <col min="3596" max="3596" width="5" style="21" customWidth="1"/>
    <col min="3597" max="3599" width="15.140625" style="21" customWidth="1"/>
    <col min="3600" max="3600" width="4.28515625" style="21" customWidth="1"/>
    <col min="3601" max="3601" width="16" style="21" customWidth="1"/>
    <col min="3602" max="3602" width="17.140625" style="21" customWidth="1"/>
    <col min="3603" max="3603" width="18.28515625" style="21" customWidth="1"/>
    <col min="3604" max="3604" width="4.85546875" style="21" customWidth="1"/>
    <col min="3605" max="3605" width="16" style="21" customWidth="1"/>
    <col min="3606" max="3606" width="17.140625" style="21" customWidth="1"/>
    <col min="3607" max="3607" width="18.28515625" style="21" customWidth="1"/>
    <col min="3608" max="3608" width="13.7109375" style="21" customWidth="1"/>
    <col min="3609" max="3609" width="16" style="21" customWidth="1"/>
    <col min="3610" max="3610" width="17.140625" style="21" customWidth="1"/>
    <col min="3611" max="3611" width="18.28515625" style="21" customWidth="1"/>
    <col min="3612" max="3612" width="13.7109375" style="21" customWidth="1"/>
    <col min="3613" max="3613" width="16" style="21" customWidth="1"/>
    <col min="3614" max="3614" width="17.140625" style="21" customWidth="1"/>
    <col min="3615" max="3615" width="18.28515625" style="21" customWidth="1"/>
    <col min="3616" max="3616" width="13.7109375" style="21" customWidth="1"/>
    <col min="3617" max="3617" width="16" style="21" customWidth="1"/>
    <col min="3618" max="3618" width="17.140625" style="21" customWidth="1"/>
    <col min="3619" max="3622" width="18.28515625" style="21" customWidth="1"/>
    <col min="3623" max="3623" width="15" style="21" customWidth="1"/>
    <col min="3624" max="3624" width="15.7109375" style="21" customWidth="1"/>
    <col min="3625" max="3625" width="49" style="21" customWidth="1"/>
    <col min="3626" max="3626" width="19.42578125" style="21" customWidth="1"/>
    <col min="3627" max="3627" width="14.5703125" style="21" customWidth="1"/>
    <col min="3628" max="3628" width="12.28515625" style="21" customWidth="1"/>
    <col min="3629" max="3629" width="14.5703125" style="21" customWidth="1"/>
    <col min="3630" max="3630" width="11.7109375" style="21" customWidth="1"/>
    <col min="3631" max="3631" width="14" style="21" customWidth="1"/>
    <col min="3632" max="3632" width="20.5703125" style="21" customWidth="1"/>
    <col min="3633" max="3633" width="11.7109375" style="21" customWidth="1"/>
    <col min="3634" max="3634" width="10.85546875" style="21" customWidth="1"/>
    <col min="3635" max="3828" width="9.140625" style="21"/>
    <col min="3829" max="3829" width="7.42578125" style="21" customWidth="1"/>
    <col min="3830" max="3830" width="20.28515625" style="21" customWidth="1"/>
    <col min="3831" max="3831" width="24.7109375" style="21" customWidth="1"/>
    <col min="3832" max="3832" width="35.7109375" style="21" customWidth="1"/>
    <col min="3833" max="3833" width="5" style="21" customWidth="1"/>
    <col min="3834" max="3834" width="12.85546875" style="21" customWidth="1"/>
    <col min="3835" max="3835" width="10.7109375" style="21" customWidth="1"/>
    <col min="3836" max="3836" width="7" style="21" customWidth="1"/>
    <col min="3837" max="3837" width="12.28515625" style="21" customWidth="1"/>
    <col min="3838" max="3838" width="10.7109375" style="21" customWidth="1"/>
    <col min="3839" max="3839" width="10.85546875" style="21" customWidth="1"/>
    <col min="3840" max="3840" width="8.85546875" style="21" customWidth="1"/>
    <col min="3841" max="3841" width="13.85546875" style="21" customWidth="1"/>
    <col min="3842" max="3842" width="20.42578125" style="21" customWidth="1"/>
    <col min="3843" max="3843" width="12.28515625" style="21" customWidth="1"/>
    <col min="3844" max="3844" width="19.28515625" style="21" customWidth="1"/>
    <col min="3845" max="3845" width="11.85546875" style="21" customWidth="1"/>
    <col min="3846" max="3846" width="9.140625" style="21" customWidth="1"/>
    <col min="3847" max="3847" width="13.42578125" style="21" customWidth="1"/>
    <col min="3848" max="3848" width="15.28515625" style="21" customWidth="1"/>
    <col min="3849" max="3849" width="15.42578125" style="21" customWidth="1"/>
    <col min="3850" max="3851" width="14.42578125" style="21" customWidth="1"/>
    <col min="3852" max="3852" width="5" style="21" customWidth="1"/>
    <col min="3853" max="3855" width="15.140625" style="21" customWidth="1"/>
    <col min="3856" max="3856" width="4.28515625" style="21" customWidth="1"/>
    <col min="3857" max="3857" width="16" style="21" customWidth="1"/>
    <col min="3858" max="3858" width="17.140625" style="21" customWidth="1"/>
    <col min="3859" max="3859" width="18.28515625" style="21" customWidth="1"/>
    <col min="3860" max="3860" width="4.85546875" style="21" customWidth="1"/>
    <col min="3861" max="3861" width="16" style="21" customWidth="1"/>
    <col min="3862" max="3862" width="17.140625" style="21" customWidth="1"/>
    <col min="3863" max="3863" width="18.28515625" style="21" customWidth="1"/>
    <col min="3864" max="3864" width="13.7109375" style="21" customWidth="1"/>
    <col min="3865" max="3865" width="16" style="21" customWidth="1"/>
    <col min="3866" max="3866" width="17.140625" style="21" customWidth="1"/>
    <col min="3867" max="3867" width="18.28515625" style="21" customWidth="1"/>
    <col min="3868" max="3868" width="13.7109375" style="21" customWidth="1"/>
    <col min="3869" max="3869" width="16" style="21" customWidth="1"/>
    <col min="3870" max="3870" width="17.140625" style="21" customWidth="1"/>
    <col min="3871" max="3871" width="18.28515625" style="21" customWidth="1"/>
    <col min="3872" max="3872" width="13.7109375" style="21" customWidth="1"/>
    <col min="3873" max="3873" width="16" style="21" customWidth="1"/>
    <col min="3874" max="3874" width="17.140625" style="21" customWidth="1"/>
    <col min="3875" max="3878" width="18.28515625" style="21" customWidth="1"/>
    <col min="3879" max="3879" width="15" style="21" customWidth="1"/>
    <col min="3880" max="3880" width="15.7109375" style="21" customWidth="1"/>
    <col min="3881" max="3881" width="49" style="21" customWidth="1"/>
    <col min="3882" max="3882" width="19.42578125" style="21" customWidth="1"/>
    <col min="3883" max="3883" width="14.5703125" style="21" customWidth="1"/>
    <col min="3884" max="3884" width="12.28515625" style="21" customWidth="1"/>
    <col min="3885" max="3885" width="14.5703125" style="21" customWidth="1"/>
    <col min="3886" max="3886" width="11.7109375" style="21" customWidth="1"/>
    <col min="3887" max="3887" width="14" style="21" customWidth="1"/>
    <col min="3888" max="3888" width="20.5703125" style="21" customWidth="1"/>
    <col min="3889" max="3889" width="11.7109375" style="21" customWidth="1"/>
    <col min="3890" max="3890" width="10.85546875" style="21" customWidth="1"/>
    <col min="3891" max="4084" width="9.140625" style="21"/>
    <col min="4085" max="4085" width="7.42578125" style="21" customWidth="1"/>
    <col min="4086" max="4086" width="20.28515625" style="21" customWidth="1"/>
    <col min="4087" max="4087" width="24.7109375" style="21" customWidth="1"/>
    <col min="4088" max="4088" width="35.7109375" style="21" customWidth="1"/>
    <col min="4089" max="4089" width="5" style="21" customWidth="1"/>
    <col min="4090" max="4090" width="12.85546875" style="21" customWidth="1"/>
    <col min="4091" max="4091" width="10.7109375" style="21" customWidth="1"/>
    <col min="4092" max="4092" width="7" style="21" customWidth="1"/>
    <col min="4093" max="4093" width="12.28515625" style="21" customWidth="1"/>
    <col min="4094" max="4094" width="10.7109375" style="21" customWidth="1"/>
    <col min="4095" max="4095" width="10.85546875" style="21" customWidth="1"/>
    <col min="4096" max="4096" width="8.85546875" style="21" customWidth="1"/>
    <col min="4097" max="4097" width="13.85546875" style="21" customWidth="1"/>
    <col min="4098" max="4098" width="20.42578125" style="21" customWidth="1"/>
    <col min="4099" max="4099" width="12.28515625" style="21" customWidth="1"/>
    <col min="4100" max="4100" width="19.28515625" style="21" customWidth="1"/>
    <col min="4101" max="4101" width="11.85546875" style="21" customWidth="1"/>
    <col min="4102" max="4102" width="9.140625" style="21" customWidth="1"/>
    <col min="4103" max="4103" width="13.42578125" style="21" customWidth="1"/>
    <col min="4104" max="4104" width="15.28515625" style="21" customWidth="1"/>
    <col min="4105" max="4105" width="15.42578125" style="21" customWidth="1"/>
    <col min="4106" max="4107" width="14.42578125" style="21" customWidth="1"/>
    <col min="4108" max="4108" width="5" style="21" customWidth="1"/>
    <col min="4109" max="4111" width="15.140625" style="21" customWidth="1"/>
    <col min="4112" max="4112" width="4.28515625" style="21" customWidth="1"/>
    <col min="4113" max="4113" width="16" style="21" customWidth="1"/>
    <col min="4114" max="4114" width="17.140625" style="21" customWidth="1"/>
    <col min="4115" max="4115" width="18.28515625" style="21" customWidth="1"/>
    <col min="4116" max="4116" width="4.85546875" style="21" customWidth="1"/>
    <col min="4117" max="4117" width="16" style="21" customWidth="1"/>
    <col min="4118" max="4118" width="17.140625" style="21" customWidth="1"/>
    <col min="4119" max="4119" width="18.28515625" style="21" customWidth="1"/>
    <col min="4120" max="4120" width="13.7109375" style="21" customWidth="1"/>
    <col min="4121" max="4121" width="16" style="21" customWidth="1"/>
    <col min="4122" max="4122" width="17.140625" style="21" customWidth="1"/>
    <col min="4123" max="4123" width="18.28515625" style="21" customWidth="1"/>
    <col min="4124" max="4124" width="13.7109375" style="21" customWidth="1"/>
    <col min="4125" max="4125" width="16" style="21" customWidth="1"/>
    <col min="4126" max="4126" width="17.140625" style="21" customWidth="1"/>
    <col min="4127" max="4127" width="18.28515625" style="21" customWidth="1"/>
    <col min="4128" max="4128" width="13.7109375" style="21" customWidth="1"/>
    <col min="4129" max="4129" width="16" style="21" customWidth="1"/>
    <col min="4130" max="4130" width="17.140625" style="21" customWidth="1"/>
    <col min="4131" max="4134" width="18.28515625" style="21" customWidth="1"/>
    <col min="4135" max="4135" width="15" style="21" customWidth="1"/>
    <col min="4136" max="4136" width="15.7109375" style="21" customWidth="1"/>
    <col min="4137" max="4137" width="49" style="21" customWidth="1"/>
    <col min="4138" max="4138" width="19.42578125" style="21" customWidth="1"/>
    <col min="4139" max="4139" width="14.5703125" style="21" customWidth="1"/>
    <col min="4140" max="4140" width="12.28515625" style="21" customWidth="1"/>
    <col min="4141" max="4141" width="14.5703125" style="21" customWidth="1"/>
    <col min="4142" max="4142" width="11.7109375" style="21" customWidth="1"/>
    <col min="4143" max="4143" width="14" style="21" customWidth="1"/>
    <col min="4144" max="4144" width="20.5703125" style="21" customWidth="1"/>
    <col min="4145" max="4145" width="11.7109375" style="21" customWidth="1"/>
    <col min="4146" max="4146" width="10.85546875" style="21" customWidth="1"/>
    <col min="4147" max="4340" width="9.140625" style="21"/>
    <col min="4341" max="4341" width="7.42578125" style="21" customWidth="1"/>
    <col min="4342" max="4342" width="20.28515625" style="21" customWidth="1"/>
    <col min="4343" max="4343" width="24.7109375" style="21" customWidth="1"/>
    <col min="4344" max="4344" width="35.7109375" style="21" customWidth="1"/>
    <col min="4345" max="4345" width="5" style="21" customWidth="1"/>
    <col min="4346" max="4346" width="12.85546875" style="21" customWidth="1"/>
    <col min="4347" max="4347" width="10.7109375" style="21" customWidth="1"/>
    <col min="4348" max="4348" width="7" style="21" customWidth="1"/>
    <col min="4349" max="4349" width="12.28515625" style="21" customWidth="1"/>
    <col min="4350" max="4350" width="10.7109375" style="21" customWidth="1"/>
    <col min="4351" max="4351" width="10.85546875" style="21" customWidth="1"/>
    <col min="4352" max="4352" width="8.85546875" style="21" customWidth="1"/>
    <col min="4353" max="4353" width="13.85546875" style="21" customWidth="1"/>
    <col min="4354" max="4354" width="20.42578125" style="21" customWidth="1"/>
    <col min="4355" max="4355" width="12.28515625" style="21" customWidth="1"/>
    <col min="4356" max="4356" width="19.28515625" style="21" customWidth="1"/>
    <col min="4357" max="4357" width="11.85546875" style="21" customWidth="1"/>
    <col min="4358" max="4358" width="9.140625" style="21" customWidth="1"/>
    <col min="4359" max="4359" width="13.42578125" style="21" customWidth="1"/>
    <col min="4360" max="4360" width="15.28515625" style="21" customWidth="1"/>
    <col min="4361" max="4361" width="15.42578125" style="21" customWidth="1"/>
    <col min="4362" max="4363" width="14.42578125" style="21" customWidth="1"/>
    <col min="4364" max="4364" width="5" style="21" customWidth="1"/>
    <col min="4365" max="4367" width="15.140625" style="21" customWidth="1"/>
    <col min="4368" max="4368" width="4.28515625" style="21" customWidth="1"/>
    <col min="4369" max="4369" width="16" style="21" customWidth="1"/>
    <col min="4370" max="4370" width="17.140625" style="21" customWidth="1"/>
    <col min="4371" max="4371" width="18.28515625" style="21" customWidth="1"/>
    <col min="4372" max="4372" width="4.85546875" style="21" customWidth="1"/>
    <col min="4373" max="4373" width="16" style="21" customWidth="1"/>
    <col min="4374" max="4374" width="17.140625" style="21" customWidth="1"/>
    <col min="4375" max="4375" width="18.28515625" style="21" customWidth="1"/>
    <col min="4376" max="4376" width="13.7109375" style="21" customWidth="1"/>
    <col min="4377" max="4377" width="16" style="21" customWidth="1"/>
    <col min="4378" max="4378" width="17.140625" style="21" customWidth="1"/>
    <col min="4379" max="4379" width="18.28515625" style="21" customWidth="1"/>
    <col min="4380" max="4380" width="13.7109375" style="21" customWidth="1"/>
    <col min="4381" max="4381" width="16" style="21" customWidth="1"/>
    <col min="4382" max="4382" width="17.140625" style="21" customWidth="1"/>
    <col min="4383" max="4383" width="18.28515625" style="21" customWidth="1"/>
    <col min="4384" max="4384" width="13.7109375" style="21" customWidth="1"/>
    <col min="4385" max="4385" width="16" style="21" customWidth="1"/>
    <col min="4386" max="4386" width="17.140625" style="21" customWidth="1"/>
    <col min="4387" max="4390" width="18.28515625" style="21" customWidth="1"/>
    <col min="4391" max="4391" width="15" style="21" customWidth="1"/>
    <col min="4392" max="4392" width="15.7109375" style="21" customWidth="1"/>
    <col min="4393" max="4393" width="49" style="21" customWidth="1"/>
    <col min="4394" max="4394" width="19.42578125" style="21" customWidth="1"/>
    <col min="4395" max="4395" width="14.5703125" style="21" customWidth="1"/>
    <col min="4396" max="4396" width="12.28515625" style="21" customWidth="1"/>
    <col min="4397" max="4397" width="14.5703125" style="21" customWidth="1"/>
    <col min="4398" max="4398" width="11.7109375" style="21" customWidth="1"/>
    <col min="4399" max="4399" width="14" style="21" customWidth="1"/>
    <col min="4400" max="4400" width="20.5703125" style="21" customWidth="1"/>
    <col min="4401" max="4401" width="11.7109375" style="21" customWidth="1"/>
    <col min="4402" max="4402" width="10.85546875" style="21" customWidth="1"/>
    <col min="4403" max="4596" width="9.140625" style="21"/>
    <col min="4597" max="4597" width="7.42578125" style="21" customWidth="1"/>
    <col min="4598" max="4598" width="20.28515625" style="21" customWidth="1"/>
    <col min="4599" max="4599" width="24.7109375" style="21" customWidth="1"/>
    <col min="4600" max="4600" width="35.7109375" style="21" customWidth="1"/>
    <col min="4601" max="4601" width="5" style="21" customWidth="1"/>
    <col min="4602" max="4602" width="12.85546875" style="21" customWidth="1"/>
    <col min="4603" max="4603" width="10.7109375" style="21" customWidth="1"/>
    <col min="4604" max="4604" width="7" style="21" customWidth="1"/>
    <col min="4605" max="4605" width="12.28515625" style="21" customWidth="1"/>
    <col min="4606" max="4606" width="10.7109375" style="21" customWidth="1"/>
    <col min="4607" max="4607" width="10.85546875" style="21" customWidth="1"/>
    <col min="4608" max="4608" width="8.85546875" style="21" customWidth="1"/>
    <col min="4609" max="4609" width="13.85546875" style="21" customWidth="1"/>
    <col min="4610" max="4610" width="20.42578125" style="21" customWidth="1"/>
    <col min="4611" max="4611" width="12.28515625" style="21" customWidth="1"/>
    <col min="4612" max="4612" width="19.28515625" style="21" customWidth="1"/>
    <col min="4613" max="4613" width="11.85546875" style="21" customWidth="1"/>
    <col min="4614" max="4614" width="9.140625" style="21" customWidth="1"/>
    <col min="4615" max="4615" width="13.42578125" style="21" customWidth="1"/>
    <col min="4616" max="4616" width="15.28515625" style="21" customWidth="1"/>
    <col min="4617" max="4617" width="15.42578125" style="21" customWidth="1"/>
    <col min="4618" max="4619" width="14.42578125" style="21" customWidth="1"/>
    <col min="4620" max="4620" width="5" style="21" customWidth="1"/>
    <col min="4621" max="4623" width="15.140625" style="21" customWidth="1"/>
    <col min="4624" max="4624" width="4.28515625" style="21" customWidth="1"/>
    <col min="4625" max="4625" width="16" style="21" customWidth="1"/>
    <col min="4626" max="4626" width="17.140625" style="21" customWidth="1"/>
    <col min="4627" max="4627" width="18.28515625" style="21" customWidth="1"/>
    <col min="4628" max="4628" width="4.85546875" style="21" customWidth="1"/>
    <col min="4629" max="4629" width="16" style="21" customWidth="1"/>
    <col min="4630" max="4630" width="17.140625" style="21" customWidth="1"/>
    <col min="4631" max="4631" width="18.28515625" style="21" customWidth="1"/>
    <col min="4632" max="4632" width="13.7109375" style="21" customWidth="1"/>
    <col min="4633" max="4633" width="16" style="21" customWidth="1"/>
    <col min="4634" max="4634" width="17.140625" style="21" customWidth="1"/>
    <col min="4635" max="4635" width="18.28515625" style="21" customWidth="1"/>
    <col min="4636" max="4636" width="13.7109375" style="21" customWidth="1"/>
    <col min="4637" max="4637" width="16" style="21" customWidth="1"/>
    <col min="4638" max="4638" width="17.140625" style="21" customWidth="1"/>
    <col min="4639" max="4639" width="18.28515625" style="21" customWidth="1"/>
    <col min="4640" max="4640" width="13.7109375" style="21" customWidth="1"/>
    <col min="4641" max="4641" width="16" style="21" customWidth="1"/>
    <col min="4642" max="4642" width="17.140625" style="21" customWidth="1"/>
    <col min="4643" max="4646" width="18.28515625" style="21" customWidth="1"/>
    <col min="4647" max="4647" width="15" style="21" customWidth="1"/>
    <col min="4648" max="4648" width="15.7109375" style="21" customWidth="1"/>
    <col min="4649" max="4649" width="49" style="21" customWidth="1"/>
    <col min="4650" max="4650" width="19.42578125" style="21" customWidth="1"/>
    <col min="4651" max="4651" width="14.5703125" style="21" customWidth="1"/>
    <col min="4652" max="4652" width="12.28515625" style="21" customWidth="1"/>
    <col min="4653" max="4653" width="14.5703125" style="21" customWidth="1"/>
    <col min="4654" max="4654" width="11.7109375" style="21" customWidth="1"/>
    <col min="4655" max="4655" width="14" style="21" customWidth="1"/>
    <col min="4656" max="4656" width="20.5703125" style="21" customWidth="1"/>
    <col min="4657" max="4657" width="11.7109375" style="21" customWidth="1"/>
    <col min="4658" max="4658" width="10.85546875" style="21" customWidth="1"/>
    <col min="4659" max="4852" width="9.140625" style="21"/>
    <col min="4853" max="4853" width="7.42578125" style="21" customWidth="1"/>
    <col min="4854" max="4854" width="20.28515625" style="21" customWidth="1"/>
    <col min="4855" max="4855" width="24.7109375" style="21" customWidth="1"/>
    <col min="4856" max="4856" width="35.7109375" style="21" customWidth="1"/>
    <col min="4857" max="4857" width="5" style="21" customWidth="1"/>
    <col min="4858" max="4858" width="12.85546875" style="21" customWidth="1"/>
    <col min="4859" max="4859" width="10.7109375" style="21" customWidth="1"/>
    <col min="4860" max="4860" width="7" style="21" customWidth="1"/>
    <col min="4861" max="4861" width="12.28515625" style="21" customWidth="1"/>
    <col min="4862" max="4862" width="10.7109375" style="21" customWidth="1"/>
    <col min="4863" max="4863" width="10.85546875" style="21" customWidth="1"/>
    <col min="4864" max="4864" width="8.85546875" style="21" customWidth="1"/>
    <col min="4865" max="4865" width="13.85546875" style="21" customWidth="1"/>
    <col min="4866" max="4866" width="20.42578125" style="21" customWidth="1"/>
    <col min="4867" max="4867" width="12.28515625" style="21" customWidth="1"/>
    <col min="4868" max="4868" width="19.28515625" style="21" customWidth="1"/>
    <col min="4869" max="4869" width="11.85546875" style="21" customWidth="1"/>
    <col min="4870" max="4870" width="9.140625" style="21" customWidth="1"/>
    <col min="4871" max="4871" width="13.42578125" style="21" customWidth="1"/>
    <col min="4872" max="4872" width="15.28515625" style="21" customWidth="1"/>
    <col min="4873" max="4873" width="15.42578125" style="21" customWidth="1"/>
    <col min="4874" max="4875" width="14.42578125" style="21" customWidth="1"/>
    <col min="4876" max="4876" width="5" style="21" customWidth="1"/>
    <col min="4877" max="4879" width="15.140625" style="21" customWidth="1"/>
    <col min="4880" max="4880" width="4.28515625" style="21" customWidth="1"/>
    <col min="4881" max="4881" width="16" style="21" customWidth="1"/>
    <col min="4882" max="4882" width="17.140625" style="21" customWidth="1"/>
    <col min="4883" max="4883" width="18.28515625" style="21" customWidth="1"/>
    <col min="4884" max="4884" width="4.85546875" style="21" customWidth="1"/>
    <col min="4885" max="4885" width="16" style="21" customWidth="1"/>
    <col min="4886" max="4886" width="17.140625" style="21" customWidth="1"/>
    <col min="4887" max="4887" width="18.28515625" style="21" customWidth="1"/>
    <col min="4888" max="4888" width="13.7109375" style="21" customWidth="1"/>
    <col min="4889" max="4889" width="16" style="21" customWidth="1"/>
    <col min="4890" max="4890" width="17.140625" style="21" customWidth="1"/>
    <col min="4891" max="4891" width="18.28515625" style="21" customWidth="1"/>
    <col min="4892" max="4892" width="13.7109375" style="21" customWidth="1"/>
    <col min="4893" max="4893" width="16" style="21" customWidth="1"/>
    <col min="4894" max="4894" width="17.140625" style="21" customWidth="1"/>
    <col min="4895" max="4895" width="18.28515625" style="21" customWidth="1"/>
    <col min="4896" max="4896" width="13.7109375" style="21" customWidth="1"/>
    <col min="4897" max="4897" width="16" style="21" customWidth="1"/>
    <col min="4898" max="4898" width="17.140625" style="21" customWidth="1"/>
    <col min="4899" max="4902" width="18.28515625" style="21" customWidth="1"/>
    <col min="4903" max="4903" width="15" style="21" customWidth="1"/>
    <col min="4904" max="4904" width="15.7109375" style="21" customWidth="1"/>
    <col min="4905" max="4905" width="49" style="21" customWidth="1"/>
    <col min="4906" max="4906" width="19.42578125" style="21" customWidth="1"/>
    <col min="4907" max="4907" width="14.5703125" style="21" customWidth="1"/>
    <col min="4908" max="4908" width="12.28515625" style="21" customWidth="1"/>
    <col min="4909" max="4909" width="14.5703125" style="21" customWidth="1"/>
    <col min="4910" max="4910" width="11.7109375" style="21" customWidth="1"/>
    <col min="4911" max="4911" width="14" style="21" customWidth="1"/>
    <col min="4912" max="4912" width="20.5703125" style="21" customWidth="1"/>
    <col min="4913" max="4913" width="11.7109375" style="21" customWidth="1"/>
    <col min="4914" max="4914" width="10.85546875" style="21" customWidth="1"/>
    <col min="4915" max="5108" width="9.140625" style="21"/>
    <col min="5109" max="5109" width="7.42578125" style="21" customWidth="1"/>
    <col min="5110" max="5110" width="20.28515625" style="21" customWidth="1"/>
    <col min="5111" max="5111" width="24.7109375" style="21" customWidth="1"/>
    <col min="5112" max="5112" width="35.7109375" style="21" customWidth="1"/>
    <col min="5113" max="5113" width="5" style="21" customWidth="1"/>
    <col min="5114" max="5114" width="12.85546875" style="21" customWidth="1"/>
    <col min="5115" max="5115" width="10.7109375" style="21" customWidth="1"/>
    <col min="5116" max="5116" width="7" style="21" customWidth="1"/>
    <col min="5117" max="5117" width="12.28515625" style="21" customWidth="1"/>
    <col min="5118" max="5118" width="10.7109375" style="21" customWidth="1"/>
    <col min="5119" max="5119" width="10.85546875" style="21" customWidth="1"/>
    <col min="5120" max="5120" width="8.85546875" style="21" customWidth="1"/>
    <col min="5121" max="5121" width="13.85546875" style="21" customWidth="1"/>
    <col min="5122" max="5122" width="20.42578125" style="21" customWidth="1"/>
    <col min="5123" max="5123" width="12.28515625" style="21" customWidth="1"/>
    <col min="5124" max="5124" width="19.28515625" style="21" customWidth="1"/>
    <col min="5125" max="5125" width="11.85546875" style="21" customWidth="1"/>
    <col min="5126" max="5126" width="9.140625" style="21" customWidth="1"/>
    <col min="5127" max="5127" width="13.42578125" style="21" customWidth="1"/>
    <col min="5128" max="5128" width="15.28515625" style="21" customWidth="1"/>
    <col min="5129" max="5129" width="15.42578125" style="21" customWidth="1"/>
    <col min="5130" max="5131" width="14.42578125" style="21" customWidth="1"/>
    <col min="5132" max="5132" width="5" style="21" customWidth="1"/>
    <col min="5133" max="5135" width="15.140625" style="21" customWidth="1"/>
    <col min="5136" max="5136" width="4.28515625" style="21" customWidth="1"/>
    <col min="5137" max="5137" width="16" style="21" customWidth="1"/>
    <col min="5138" max="5138" width="17.140625" style="21" customWidth="1"/>
    <col min="5139" max="5139" width="18.28515625" style="21" customWidth="1"/>
    <col min="5140" max="5140" width="4.85546875" style="21" customWidth="1"/>
    <col min="5141" max="5141" width="16" style="21" customWidth="1"/>
    <col min="5142" max="5142" width="17.140625" style="21" customWidth="1"/>
    <col min="5143" max="5143" width="18.28515625" style="21" customWidth="1"/>
    <col min="5144" max="5144" width="13.7109375" style="21" customWidth="1"/>
    <col min="5145" max="5145" width="16" style="21" customWidth="1"/>
    <col min="5146" max="5146" width="17.140625" style="21" customWidth="1"/>
    <col min="5147" max="5147" width="18.28515625" style="21" customWidth="1"/>
    <col min="5148" max="5148" width="13.7109375" style="21" customWidth="1"/>
    <col min="5149" max="5149" width="16" style="21" customWidth="1"/>
    <col min="5150" max="5150" width="17.140625" style="21" customWidth="1"/>
    <col min="5151" max="5151" width="18.28515625" style="21" customWidth="1"/>
    <col min="5152" max="5152" width="13.7109375" style="21" customWidth="1"/>
    <col min="5153" max="5153" width="16" style="21" customWidth="1"/>
    <col min="5154" max="5154" width="17.140625" style="21" customWidth="1"/>
    <col min="5155" max="5158" width="18.28515625" style="21" customWidth="1"/>
    <col min="5159" max="5159" width="15" style="21" customWidth="1"/>
    <col min="5160" max="5160" width="15.7109375" style="21" customWidth="1"/>
    <col min="5161" max="5161" width="49" style="21" customWidth="1"/>
    <col min="5162" max="5162" width="19.42578125" style="21" customWidth="1"/>
    <col min="5163" max="5163" width="14.5703125" style="21" customWidth="1"/>
    <col min="5164" max="5164" width="12.28515625" style="21" customWidth="1"/>
    <col min="5165" max="5165" width="14.5703125" style="21" customWidth="1"/>
    <col min="5166" max="5166" width="11.7109375" style="21" customWidth="1"/>
    <col min="5167" max="5167" width="14" style="21" customWidth="1"/>
    <col min="5168" max="5168" width="20.5703125" style="21" customWidth="1"/>
    <col min="5169" max="5169" width="11.7109375" style="21" customWidth="1"/>
    <col min="5170" max="5170" width="10.85546875" style="21" customWidth="1"/>
    <col min="5171" max="5364" width="9.140625" style="21"/>
    <col min="5365" max="5365" width="7.42578125" style="21" customWidth="1"/>
    <col min="5366" max="5366" width="20.28515625" style="21" customWidth="1"/>
    <col min="5367" max="5367" width="24.7109375" style="21" customWidth="1"/>
    <col min="5368" max="5368" width="35.7109375" style="21" customWidth="1"/>
    <col min="5369" max="5369" width="5" style="21" customWidth="1"/>
    <col min="5370" max="5370" width="12.85546875" style="21" customWidth="1"/>
    <col min="5371" max="5371" width="10.7109375" style="21" customWidth="1"/>
    <col min="5372" max="5372" width="7" style="21" customWidth="1"/>
    <col min="5373" max="5373" width="12.28515625" style="21" customWidth="1"/>
    <col min="5374" max="5374" width="10.7109375" style="21" customWidth="1"/>
    <col min="5375" max="5375" width="10.85546875" style="21" customWidth="1"/>
    <col min="5376" max="5376" width="8.85546875" style="21" customWidth="1"/>
    <col min="5377" max="5377" width="13.85546875" style="21" customWidth="1"/>
    <col min="5378" max="5378" width="20.42578125" style="21" customWidth="1"/>
    <col min="5379" max="5379" width="12.28515625" style="21" customWidth="1"/>
    <col min="5380" max="5380" width="19.28515625" style="21" customWidth="1"/>
    <col min="5381" max="5381" width="11.85546875" style="21" customWidth="1"/>
    <col min="5382" max="5382" width="9.140625" style="21" customWidth="1"/>
    <col min="5383" max="5383" width="13.42578125" style="21" customWidth="1"/>
    <col min="5384" max="5384" width="15.28515625" style="21" customWidth="1"/>
    <col min="5385" max="5385" width="15.42578125" style="21" customWidth="1"/>
    <col min="5386" max="5387" width="14.42578125" style="21" customWidth="1"/>
    <col min="5388" max="5388" width="5" style="21" customWidth="1"/>
    <col min="5389" max="5391" width="15.140625" style="21" customWidth="1"/>
    <col min="5392" max="5392" width="4.28515625" style="21" customWidth="1"/>
    <col min="5393" max="5393" width="16" style="21" customWidth="1"/>
    <col min="5394" max="5394" width="17.140625" style="21" customWidth="1"/>
    <col min="5395" max="5395" width="18.28515625" style="21" customWidth="1"/>
    <col min="5396" max="5396" width="4.85546875" style="21" customWidth="1"/>
    <col min="5397" max="5397" width="16" style="21" customWidth="1"/>
    <col min="5398" max="5398" width="17.140625" style="21" customWidth="1"/>
    <col min="5399" max="5399" width="18.28515625" style="21" customWidth="1"/>
    <col min="5400" max="5400" width="13.7109375" style="21" customWidth="1"/>
    <col min="5401" max="5401" width="16" style="21" customWidth="1"/>
    <col min="5402" max="5402" width="17.140625" style="21" customWidth="1"/>
    <col min="5403" max="5403" width="18.28515625" style="21" customWidth="1"/>
    <col min="5404" max="5404" width="13.7109375" style="21" customWidth="1"/>
    <col min="5405" max="5405" width="16" style="21" customWidth="1"/>
    <col min="5406" max="5406" width="17.140625" style="21" customWidth="1"/>
    <col min="5407" max="5407" width="18.28515625" style="21" customWidth="1"/>
    <col min="5408" max="5408" width="13.7109375" style="21" customWidth="1"/>
    <col min="5409" max="5409" width="16" style="21" customWidth="1"/>
    <col min="5410" max="5410" width="17.140625" style="21" customWidth="1"/>
    <col min="5411" max="5414" width="18.28515625" style="21" customWidth="1"/>
    <col min="5415" max="5415" width="15" style="21" customWidth="1"/>
    <col min="5416" max="5416" width="15.7109375" style="21" customWidth="1"/>
    <col min="5417" max="5417" width="49" style="21" customWidth="1"/>
    <col min="5418" max="5418" width="19.42578125" style="21" customWidth="1"/>
    <col min="5419" max="5419" width="14.5703125" style="21" customWidth="1"/>
    <col min="5420" max="5420" width="12.28515625" style="21" customWidth="1"/>
    <col min="5421" max="5421" width="14.5703125" style="21" customWidth="1"/>
    <col min="5422" max="5422" width="11.7109375" style="21" customWidth="1"/>
    <col min="5423" max="5423" width="14" style="21" customWidth="1"/>
    <col min="5424" max="5424" width="20.5703125" style="21" customWidth="1"/>
    <col min="5425" max="5425" width="11.7109375" style="21" customWidth="1"/>
    <col min="5426" max="5426" width="10.85546875" style="21" customWidth="1"/>
    <col min="5427" max="5620" width="9.140625" style="21"/>
    <col min="5621" max="5621" width="7.42578125" style="21" customWidth="1"/>
    <col min="5622" max="5622" width="20.28515625" style="21" customWidth="1"/>
    <col min="5623" max="5623" width="24.7109375" style="21" customWidth="1"/>
    <col min="5624" max="5624" width="35.7109375" style="21" customWidth="1"/>
    <col min="5625" max="5625" width="5" style="21" customWidth="1"/>
    <col min="5626" max="5626" width="12.85546875" style="21" customWidth="1"/>
    <col min="5627" max="5627" width="10.7109375" style="21" customWidth="1"/>
    <col min="5628" max="5628" width="7" style="21" customWidth="1"/>
    <col min="5629" max="5629" width="12.28515625" style="21" customWidth="1"/>
    <col min="5630" max="5630" width="10.7109375" style="21" customWidth="1"/>
    <col min="5631" max="5631" width="10.85546875" style="21" customWidth="1"/>
    <col min="5632" max="5632" width="8.85546875" style="21" customWidth="1"/>
    <col min="5633" max="5633" width="13.85546875" style="21" customWidth="1"/>
    <col min="5634" max="5634" width="20.42578125" style="21" customWidth="1"/>
    <col min="5635" max="5635" width="12.28515625" style="21" customWidth="1"/>
    <col min="5636" max="5636" width="19.28515625" style="21" customWidth="1"/>
    <col min="5637" max="5637" width="11.85546875" style="21" customWidth="1"/>
    <col min="5638" max="5638" width="9.140625" style="21" customWidth="1"/>
    <col min="5639" max="5639" width="13.42578125" style="21" customWidth="1"/>
    <col min="5640" max="5640" width="15.28515625" style="21" customWidth="1"/>
    <col min="5641" max="5641" width="15.42578125" style="21" customWidth="1"/>
    <col min="5642" max="5643" width="14.42578125" style="21" customWidth="1"/>
    <col min="5644" max="5644" width="5" style="21" customWidth="1"/>
    <col min="5645" max="5647" width="15.140625" style="21" customWidth="1"/>
    <col min="5648" max="5648" width="4.28515625" style="21" customWidth="1"/>
    <col min="5649" max="5649" width="16" style="21" customWidth="1"/>
    <col min="5650" max="5650" width="17.140625" style="21" customWidth="1"/>
    <col min="5651" max="5651" width="18.28515625" style="21" customWidth="1"/>
    <col min="5652" max="5652" width="4.85546875" style="21" customWidth="1"/>
    <col min="5653" max="5653" width="16" style="21" customWidth="1"/>
    <col min="5654" max="5654" width="17.140625" style="21" customWidth="1"/>
    <col min="5655" max="5655" width="18.28515625" style="21" customWidth="1"/>
    <col min="5656" max="5656" width="13.7109375" style="21" customWidth="1"/>
    <col min="5657" max="5657" width="16" style="21" customWidth="1"/>
    <col min="5658" max="5658" width="17.140625" style="21" customWidth="1"/>
    <col min="5659" max="5659" width="18.28515625" style="21" customWidth="1"/>
    <col min="5660" max="5660" width="13.7109375" style="21" customWidth="1"/>
    <col min="5661" max="5661" width="16" style="21" customWidth="1"/>
    <col min="5662" max="5662" width="17.140625" style="21" customWidth="1"/>
    <col min="5663" max="5663" width="18.28515625" style="21" customWidth="1"/>
    <col min="5664" max="5664" width="13.7109375" style="21" customWidth="1"/>
    <col min="5665" max="5665" width="16" style="21" customWidth="1"/>
    <col min="5666" max="5666" width="17.140625" style="21" customWidth="1"/>
    <col min="5667" max="5670" width="18.28515625" style="21" customWidth="1"/>
    <col min="5671" max="5671" width="15" style="21" customWidth="1"/>
    <col min="5672" max="5672" width="15.7109375" style="21" customWidth="1"/>
    <col min="5673" max="5673" width="49" style="21" customWidth="1"/>
    <col min="5674" max="5674" width="19.42578125" style="21" customWidth="1"/>
    <col min="5675" max="5675" width="14.5703125" style="21" customWidth="1"/>
    <col min="5676" max="5676" width="12.28515625" style="21" customWidth="1"/>
    <col min="5677" max="5677" width="14.5703125" style="21" customWidth="1"/>
    <col min="5678" max="5678" width="11.7109375" style="21" customWidth="1"/>
    <col min="5679" max="5679" width="14" style="21" customWidth="1"/>
    <col min="5680" max="5680" width="20.5703125" style="21" customWidth="1"/>
    <col min="5681" max="5681" width="11.7109375" style="21" customWidth="1"/>
    <col min="5682" max="5682" width="10.85546875" style="21" customWidth="1"/>
    <col min="5683" max="5876" width="9.140625" style="21"/>
    <col min="5877" max="5877" width="7.42578125" style="21" customWidth="1"/>
    <col min="5878" max="5878" width="20.28515625" style="21" customWidth="1"/>
    <col min="5879" max="5879" width="24.7109375" style="21" customWidth="1"/>
    <col min="5880" max="5880" width="35.7109375" style="21" customWidth="1"/>
    <col min="5881" max="5881" width="5" style="21" customWidth="1"/>
    <col min="5882" max="5882" width="12.85546875" style="21" customWidth="1"/>
    <col min="5883" max="5883" width="10.7109375" style="21" customWidth="1"/>
    <col min="5884" max="5884" width="7" style="21" customWidth="1"/>
    <col min="5885" max="5885" width="12.28515625" style="21" customWidth="1"/>
    <col min="5886" max="5886" width="10.7109375" style="21" customWidth="1"/>
    <col min="5887" max="5887" width="10.85546875" style="21" customWidth="1"/>
    <col min="5888" max="5888" width="8.85546875" style="21" customWidth="1"/>
    <col min="5889" max="5889" width="13.85546875" style="21" customWidth="1"/>
    <col min="5890" max="5890" width="20.42578125" style="21" customWidth="1"/>
    <col min="5891" max="5891" width="12.28515625" style="21" customWidth="1"/>
    <col min="5892" max="5892" width="19.28515625" style="21" customWidth="1"/>
    <col min="5893" max="5893" width="11.85546875" style="21" customWidth="1"/>
    <col min="5894" max="5894" width="9.140625" style="21" customWidth="1"/>
    <col min="5895" max="5895" width="13.42578125" style="21" customWidth="1"/>
    <col min="5896" max="5896" width="15.28515625" style="21" customWidth="1"/>
    <col min="5897" max="5897" width="15.42578125" style="21" customWidth="1"/>
    <col min="5898" max="5899" width="14.42578125" style="21" customWidth="1"/>
    <col min="5900" max="5900" width="5" style="21" customWidth="1"/>
    <col min="5901" max="5903" width="15.140625" style="21" customWidth="1"/>
    <col min="5904" max="5904" width="4.28515625" style="21" customWidth="1"/>
    <col min="5905" max="5905" width="16" style="21" customWidth="1"/>
    <col min="5906" max="5906" width="17.140625" style="21" customWidth="1"/>
    <col min="5907" max="5907" width="18.28515625" style="21" customWidth="1"/>
    <col min="5908" max="5908" width="4.85546875" style="21" customWidth="1"/>
    <col min="5909" max="5909" width="16" style="21" customWidth="1"/>
    <col min="5910" max="5910" width="17.140625" style="21" customWidth="1"/>
    <col min="5911" max="5911" width="18.28515625" style="21" customWidth="1"/>
    <col min="5912" max="5912" width="13.7109375" style="21" customWidth="1"/>
    <col min="5913" max="5913" width="16" style="21" customWidth="1"/>
    <col min="5914" max="5914" width="17.140625" style="21" customWidth="1"/>
    <col min="5915" max="5915" width="18.28515625" style="21" customWidth="1"/>
    <col min="5916" max="5916" width="13.7109375" style="21" customWidth="1"/>
    <col min="5917" max="5917" width="16" style="21" customWidth="1"/>
    <col min="5918" max="5918" width="17.140625" style="21" customWidth="1"/>
    <col min="5919" max="5919" width="18.28515625" style="21" customWidth="1"/>
    <col min="5920" max="5920" width="13.7109375" style="21" customWidth="1"/>
    <col min="5921" max="5921" width="16" style="21" customWidth="1"/>
    <col min="5922" max="5922" width="17.140625" style="21" customWidth="1"/>
    <col min="5923" max="5926" width="18.28515625" style="21" customWidth="1"/>
    <col min="5927" max="5927" width="15" style="21" customWidth="1"/>
    <col min="5928" max="5928" width="15.7109375" style="21" customWidth="1"/>
    <col min="5929" max="5929" width="49" style="21" customWidth="1"/>
    <col min="5930" max="5930" width="19.42578125" style="21" customWidth="1"/>
    <col min="5931" max="5931" width="14.5703125" style="21" customWidth="1"/>
    <col min="5932" max="5932" width="12.28515625" style="21" customWidth="1"/>
    <col min="5933" max="5933" width="14.5703125" style="21" customWidth="1"/>
    <col min="5934" max="5934" width="11.7109375" style="21" customWidth="1"/>
    <col min="5935" max="5935" width="14" style="21" customWidth="1"/>
    <col min="5936" max="5936" width="20.5703125" style="21" customWidth="1"/>
    <col min="5937" max="5937" width="11.7109375" style="21" customWidth="1"/>
    <col min="5938" max="5938" width="10.85546875" style="21" customWidth="1"/>
    <col min="5939" max="6132" width="9.140625" style="21"/>
    <col min="6133" max="6133" width="7.42578125" style="21" customWidth="1"/>
    <col min="6134" max="6134" width="20.28515625" style="21" customWidth="1"/>
    <col min="6135" max="6135" width="24.7109375" style="21" customWidth="1"/>
    <col min="6136" max="6136" width="35.7109375" style="21" customWidth="1"/>
    <col min="6137" max="6137" width="5" style="21" customWidth="1"/>
    <col min="6138" max="6138" width="12.85546875" style="21" customWidth="1"/>
    <col min="6139" max="6139" width="10.7109375" style="21" customWidth="1"/>
    <col min="6140" max="6140" width="7" style="21" customWidth="1"/>
    <col min="6141" max="6141" width="12.28515625" style="21" customWidth="1"/>
    <col min="6142" max="6142" width="10.7109375" style="21" customWidth="1"/>
    <col min="6143" max="6143" width="10.85546875" style="21" customWidth="1"/>
    <col min="6144" max="6144" width="8.85546875" style="21" customWidth="1"/>
    <col min="6145" max="6145" width="13.85546875" style="21" customWidth="1"/>
    <col min="6146" max="6146" width="20.42578125" style="21" customWidth="1"/>
    <col min="6147" max="6147" width="12.28515625" style="21" customWidth="1"/>
    <col min="6148" max="6148" width="19.28515625" style="21" customWidth="1"/>
    <col min="6149" max="6149" width="11.85546875" style="21" customWidth="1"/>
    <col min="6150" max="6150" width="9.140625" style="21" customWidth="1"/>
    <col min="6151" max="6151" width="13.42578125" style="21" customWidth="1"/>
    <col min="6152" max="6152" width="15.28515625" style="21" customWidth="1"/>
    <col min="6153" max="6153" width="15.42578125" style="21" customWidth="1"/>
    <col min="6154" max="6155" width="14.42578125" style="21" customWidth="1"/>
    <col min="6156" max="6156" width="5" style="21" customWidth="1"/>
    <col min="6157" max="6159" width="15.140625" style="21" customWidth="1"/>
    <col min="6160" max="6160" width="4.28515625" style="21" customWidth="1"/>
    <col min="6161" max="6161" width="16" style="21" customWidth="1"/>
    <col min="6162" max="6162" width="17.140625" style="21" customWidth="1"/>
    <col min="6163" max="6163" width="18.28515625" style="21" customWidth="1"/>
    <col min="6164" max="6164" width="4.85546875" style="21" customWidth="1"/>
    <col min="6165" max="6165" width="16" style="21" customWidth="1"/>
    <col min="6166" max="6166" width="17.140625" style="21" customWidth="1"/>
    <col min="6167" max="6167" width="18.28515625" style="21" customWidth="1"/>
    <col min="6168" max="6168" width="13.7109375" style="21" customWidth="1"/>
    <col min="6169" max="6169" width="16" style="21" customWidth="1"/>
    <col min="6170" max="6170" width="17.140625" style="21" customWidth="1"/>
    <col min="6171" max="6171" width="18.28515625" style="21" customWidth="1"/>
    <col min="6172" max="6172" width="13.7109375" style="21" customWidth="1"/>
    <col min="6173" max="6173" width="16" style="21" customWidth="1"/>
    <col min="6174" max="6174" width="17.140625" style="21" customWidth="1"/>
    <col min="6175" max="6175" width="18.28515625" style="21" customWidth="1"/>
    <col min="6176" max="6176" width="13.7109375" style="21" customWidth="1"/>
    <col min="6177" max="6177" width="16" style="21" customWidth="1"/>
    <col min="6178" max="6178" width="17.140625" style="21" customWidth="1"/>
    <col min="6179" max="6182" width="18.28515625" style="21" customWidth="1"/>
    <col min="6183" max="6183" width="15" style="21" customWidth="1"/>
    <col min="6184" max="6184" width="15.7109375" style="21" customWidth="1"/>
    <col min="6185" max="6185" width="49" style="21" customWidth="1"/>
    <col min="6186" max="6186" width="19.42578125" style="21" customWidth="1"/>
    <col min="6187" max="6187" width="14.5703125" style="21" customWidth="1"/>
    <col min="6188" max="6188" width="12.28515625" style="21" customWidth="1"/>
    <col min="6189" max="6189" width="14.5703125" style="21" customWidth="1"/>
    <col min="6190" max="6190" width="11.7109375" style="21" customWidth="1"/>
    <col min="6191" max="6191" width="14" style="21" customWidth="1"/>
    <col min="6192" max="6192" width="20.5703125" style="21" customWidth="1"/>
    <col min="6193" max="6193" width="11.7109375" style="21" customWidth="1"/>
    <col min="6194" max="6194" width="10.85546875" style="21" customWidth="1"/>
    <col min="6195" max="6388" width="9.140625" style="21"/>
    <col min="6389" max="6389" width="7.42578125" style="21" customWidth="1"/>
    <col min="6390" max="6390" width="20.28515625" style="21" customWidth="1"/>
    <col min="6391" max="6391" width="24.7109375" style="21" customWidth="1"/>
    <col min="6392" max="6392" width="35.7109375" style="21" customWidth="1"/>
    <col min="6393" max="6393" width="5" style="21" customWidth="1"/>
    <col min="6394" max="6394" width="12.85546875" style="21" customWidth="1"/>
    <col min="6395" max="6395" width="10.7109375" style="21" customWidth="1"/>
    <col min="6396" max="6396" width="7" style="21" customWidth="1"/>
    <col min="6397" max="6397" width="12.28515625" style="21" customWidth="1"/>
    <col min="6398" max="6398" width="10.7109375" style="21" customWidth="1"/>
    <col min="6399" max="6399" width="10.85546875" style="21" customWidth="1"/>
    <col min="6400" max="6400" width="8.85546875" style="21" customWidth="1"/>
    <col min="6401" max="6401" width="13.85546875" style="21" customWidth="1"/>
    <col min="6402" max="6402" width="20.42578125" style="21" customWidth="1"/>
    <col min="6403" max="6403" width="12.28515625" style="21" customWidth="1"/>
    <col min="6404" max="6404" width="19.28515625" style="21" customWidth="1"/>
    <col min="6405" max="6405" width="11.85546875" style="21" customWidth="1"/>
    <col min="6406" max="6406" width="9.140625" style="21" customWidth="1"/>
    <col min="6407" max="6407" width="13.42578125" style="21" customWidth="1"/>
    <col min="6408" max="6408" width="15.28515625" style="21" customWidth="1"/>
    <col min="6409" max="6409" width="15.42578125" style="21" customWidth="1"/>
    <col min="6410" max="6411" width="14.42578125" style="21" customWidth="1"/>
    <col min="6412" max="6412" width="5" style="21" customWidth="1"/>
    <col min="6413" max="6415" width="15.140625" style="21" customWidth="1"/>
    <col min="6416" max="6416" width="4.28515625" style="21" customWidth="1"/>
    <col min="6417" max="6417" width="16" style="21" customWidth="1"/>
    <col min="6418" max="6418" width="17.140625" style="21" customWidth="1"/>
    <col min="6419" max="6419" width="18.28515625" style="21" customWidth="1"/>
    <col min="6420" max="6420" width="4.85546875" style="21" customWidth="1"/>
    <col min="6421" max="6421" width="16" style="21" customWidth="1"/>
    <col min="6422" max="6422" width="17.140625" style="21" customWidth="1"/>
    <col min="6423" max="6423" width="18.28515625" style="21" customWidth="1"/>
    <col min="6424" max="6424" width="13.7109375" style="21" customWidth="1"/>
    <col min="6425" max="6425" width="16" style="21" customWidth="1"/>
    <col min="6426" max="6426" width="17.140625" style="21" customWidth="1"/>
    <col min="6427" max="6427" width="18.28515625" style="21" customWidth="1"/>
    <col min="6428" max="6428" width="13.7109375" style="21" customWidth="1"/>
    <col min="6429" max="6429" width="16" style="21" customWidth="1"/>
    <col min="6430" max="6430" width="17.140625" style="21" customWidth="1"/>
    <col min="6431" max="6431" width="18.28515625" style="21" customWidth="1"/>
    <col min="6432" max="6432" width="13.7109375" style="21" customWidth="1"/>
    <col min="6433" max="6433" width="16" style="21" customWidth="1"/>
    <col min="6434" max="6434" width="17.140625" style="21" customWidth="1"/>
    <col min="6435" max="6438" width="18.28515625" style="21" customWidth="1"/>
    <col min="6439" max="6439" width="15" style="21" customWidth="1"/>
    <col min="6440" max="6440" width="15.7109375" style="21" customWidth="1"/>
    <col min="6441" max="6441" width="49" style="21" customWidth="1"/>
    <col min="6442" max="6442" width="19.42578125" style="21" customWidth="1"/>
    <col min="6443" max="6443" width="14.5703125" style="21" customWidth="1"/>
    <col min="6444" max="6444" width="12.28515625" style="21" customWidth="1"/>
    <col min="6445" max="6445" width="14.5703125" style="21" customWidth="1"/>
    <col min="6446" max="6446" width="11.7109375" style="21" customWidth="1"/>
    <col min="6447" max="6447" width="14" style="21" customWidth="1"/>
    <col min="6448" max="6448" width="20.5703125" style="21" customWidth="1"/>
    <col min="6449" max="6449" width="11.7109375" style="21" customWidth="1"/>
    <col min="6450" max="6450" width="10.85546875" style="21" customWidth="1"/>
    <col min="6451" max="6644" width="9.140625" style="21"/>
    <col min="6645" max="6645" width="7.42578125" style="21" customWidth="1"/>
    <col min="6646" max="6646" width="20.28515625" style="21" customWidth="1"/>
    <col min="6647" max="6647" width="24.7109375" style="21" customWidth="1"/>
    <col min="6648" max="6648" width="35.7109375" style="21" customWidth="1"/>
    <col min="6649" max="6649" width="5" style="21" customWidth="1"/>
    <col min="6650" max="6650" width="12.85546875" style="21" customWidth="1"/>
    <col min="6651" max="6651" width="10.7109375" style="21" customWidth="1"/>
    <col min="6652" max="6652" width="7" style="21" customWidth="1"/>
    <col min="6653" max="6653" width="12.28515625" style="21" customWidth="1"/>
    <col min="6654" max="6654" width="10.7109375" style="21" customWidth="1"/>
    <col min="6655" max="6655" width="10.85546875" style="21" customWidth="1"/>
    <col min="6656" max="6656" width="8.85546875" style="21" customWidth="1"/>
    <col min="6657" max="6657" width="13.85546875" style="21" customWidth="1"/>
    <col min="6658" max="6658" width="20.42578125" style="21" customWidth="1"/>
    <col min="6659" max="6659" width="12.28515625" style="21" customWidth="1"/>
    <col min="6660" max="6660" width="19.28515625" style="21" customWidth="1"/>
    <col min="6661" max="6661" width="11.85546875" style="21" customWidth="1"/>
    <col min="6662" max="6662" width="9.140625" style="21" customWidth="1"/>
    <col min="6663" max="6663" width="13.42578125" style="21" customWidth="1"/>
    <col min="6664" max="6664" width="15.28515625" style="21" customWidth="1"/>
    <col min="6665" max="6665" width="15.42578125" style="21" customWidth="1"/>
    <col min="6666" max="6667" width="14.42578125" style="21" customWidth="1"/>
    <col min="6668" max="6668" width="5" style="21" customWidth="1"/>
    <col min="6669" max="6671" width="15.140625" style="21" customWidth="1"/>
    <col min="6672" max="6672" width="4.28515625" style="21" customWidth="1"/>
    <col min="6673" max="6673" width="16" style="21" customWidth="1"/>
    <col min="6674" max="6674" width="17.140625" style="21" customWidth="1"/>
    <col min="6675" max="6675" width="18.28515625" style="21" customWidth="1"/>
    <col min="6676" max="6676" width="4.85546875" style="21" customWidth="1"/>
    <col min="6677" max="6677" width="16" style="21" customWidth="1"/>
    <col min="6678" max="6678" width="17.140625" style="21" customWidth="1"/>
    <col min="6679" max="6679" width="18.28515625" style="21" customWidth="1"/>
    <col min="6680" max="6680" width="13.7109375" style="21" customWidth="1"/>
    <col min="6681" max="6681" width="16" style="21" customWidth="1"/>
    <col min="6682" max="6682" width="17.140625" style="21" customWidth="1"/>
    <col min="6683" max="6683" width="18.28515625" style="21" customWidth="1"/>
    <col min="6684" max="6684" width="13.7109375" style="21" customWidth="1"/>
    <col min="6685" max="6685" width="16" style="21" customWidth="1"/>
    <col min="6686" max="6686" width="17.140625" style="21" customWidth="1"/>
    <col min="6687" max="6687" width="18.28515625" style="21" customWidth="1"/>
    <col min="6688" max="6688" width="13.7109375" style="21" customWidth="1"/>
    <col min="6689" max="6689" width="16" style="21" customWidth="1"/>
    <col min="6690" max="6690" width="17.140625" style="21" customWidth="1"/>
    <col min="6691" max="6694" width="18.28515625" style="21" customWidth="1"/>
    <col min="6695" max="6695" width="15" style="21" customWidth="1"/>
    <col min="6696" max="6696" width="15.7109375" style="21" customWidth="1"/>
    <col min="6697" max="6697" width="49" style="21" customWidth="1"/>
    <col min="6698" max="6698" width="19.42578125" style="21" customWidth="1"/>
    <col min="6699" max="6699" width="14.5703125" style="21" customWidth="1"/>
    <col min="6700" max="6700" width="12.28515625" style="21" customWidth="1"/>
    <col min="6701" max="6701" width="14.5703125" style="21" customWidth="1"/>
    <col min="6702" max="6702" width="11.7109375" style="21" customWidth="1"/>
    <col min="6703" max="6703" width="14" style="21" customWidth="1"/>
    <col min="6704" max="6704" width="20.5703125" style="21" customWidth="1"/>
    <col min="6705" max="6705" width="11.7109375" style="21" customWidth="1"/>
    <col min="6706" max="6706" width="10.85546875" style="21" customWidth="1"/>
    <col min="6707" max="6900" width="9.140625" style="21"/>
    <col min="6901" max="6901" width="7.42578125" style="21" customWidth="1"/>
    <col min="6902" max="6902" width="20.28515625" style="21" customWidth="1"/>
    <col min="6903" max="6903" width="24.7109375" style="21" customWidth="1"/>
    <col min="6904" max="6904" width="35.7109375" style="21" customWidth="1"/>
    <col min="6905" max="6905" width="5" style="21" customWidth="1"/>
    <col min="6906" max="6906" width="12.85546875" style="21" customWidth="1"/>
    <col min="6907" max="6907" width="10.7109375" style="21" customWidth="1"/>
    <col min="6908" max="6908" width="7" style="21" customWidth="1"/>
    <col min="6909" max="6909" width="12.28515625" style="21" customWidth="1"/>
    <col min="6910" max="6910" width="10.7109375" style="21" customWidth="1"/>
    <col min="6911" max="6911" width="10.85546875" style="21" customWidth="1"/>
    <col min="6912" max="6912" width="8.85546875" style="21" customWidth="1"/>
    <col min="6913" max="6913" width="13.85546875" style="21" customWidth="1"/>
    <col min="6914" max="6914" width="20.42578125" style="21" customWidth="1"/>
    <col min="6915" max="6915" width="12.28515625" style="21" customWidth="1"/>
    <col min="6916" max="6916" width="19.28515625" style="21" customWidth="1"/>
    <col min="6917" max="6917" width="11.85546875" style="21" customWidth="1"/>
    <col min="6918" max="6918" width="9.140625" style="21" customWidth="1"/>
    <col min="6919" max="6919" width="13.42578125" style="21" customWidth="1"/>
    <col min="6920" max="6920" width="15.28515625" style="21" customWidth="1"/>
    <col min="6921" max="6921" width="15.42578125" style="21" customWidth="1"/>
    <col min="6922" max="6923" width="14.42578125" style="21" customWidth="1"/>
    <col min="6924" max="6924" width="5" style="21" customWidth="1"/>
    <col min="6925" max="6927" width="15.140625" style="21" customWidth="1"/>
    <col min="6928" max="6928" width="4.28515625" style="21" customWidth="1"/>
    <col min="6929" max="6929" width="16" style="21" customWidth="1"/>
    <col min="6930" max="6930" width="17.140625" style="21" customWidth="1"/>
    <col min="6931" max="6931" width="18.28515625" style="21" customWidth="1"/>
    <col min="6932" max="6932" width="4.85546875" style="21" customWidth="1"/>
    <col min="6933" max="6933" width="16" style="21" customWidth="1"/>
    <col min="6934" max="6934" width="17.140625" style="21" customWidth="1"/>
    <col min="6935" max="6935" width="18.28515625" style="21" customWidth="1"/>
    <col min="6936" max="6936" width="13.7109375" style="21" customWidth="1"/>
    <col min="6937" max="6937" width="16" style="21" customWidth="1"/>
    <col min="6938" max="6938" width="17.140625" style="21" customWidth="1"/>
    <col min="6939" max="6939" width="18.28515625" style="21" customWidth="1"/>
    <col min="6940" max="6940" width="13.7109375" style="21" customWidth="1"/>
    <col min="6941" max="6941" width="16" style="21" customWidth="1"/>
    <col min="6942" max="6942" width="17.140625" style="21" customWidth="1"/>
    <col min="6943" max="6943" width="18.28515625" style="21" customWidth="1"/>
    <col min="6944" max="6944" width="13.7109375" style="21" customWidth="1"/>
    <col min="6945" max="6945" width="16" style="21" customWidth="1"/>
    <col min="6946" max="6946" width="17.140625" style="21" customWidth="1"/>
    <col min="6947" max="6950" width="18.28515625" style="21" customWidth="1"/>
    <col min="6951" max="6951" width="15" style="21" customWidth="1"/>
    <col min="6952" max="6952" width="15.7109375" style="21" customWidth="1"/>
    <col min="6953" max="6953" width="49" style="21" customWidth="1"/>
    <col min="6954" max="6954" width="19.42578125" style="21" customWidth="1"/>
    <col min="6955" max="6955" width="14.5703125" style="21" customWidth="1"/>
    <col min="6956" max="6956" width="12.28515625" style="21" customWidth="1"/>
    <col min="6957" max="6957" width="14.5703125" style="21" customWidth="1"/>
    <col min="6958" max="6958" width="11.7109375" style="21" customWidth="1"/>
    <col min="6959" max="6959" width="14" style="21" customWidth="1"/>
    <col min="6960" max="6960" width="20.5703125" style="21" customWidth="1"/>
    <col min="6961" max="6961" width="11.7109375" style="21" customWidth="1"/>
    <col min="6962" max="6962" width="10.85546875" style="21" customWidth="1"/>
    <col min="6963" max="7156" width="9.140625" style="21"/>
    <col min="7157" max="7157" width="7.42578125" style="21" customWidth="1"/>
    <col min="7158" max="7158" width="20.28515625" style="21" customWidth="1"/>
    <col min="7159" max="7159" width="24.7109375" style="21" customWidth="1"/>
    <col min="7160" max="7160" width="35.7109375" style="21" customWidth="1"/>
    <col min="7161" max="7161" width="5" style="21" customWidth="1"/>
    <col min="7162" max="7162" width="12.85546875" style="21" customWidth="1"/>
    <col min="7163" max="7163" width="10.7109375" style="21" customWidth="1"/>
    <col min="7164" max="7164" width="7" style="21" customWidth="1"/>
    <col min="7165" max="7165" width="12.28515625" style="21" customWidth="1"/>
    <col min="7166" max="7166" width="10.7109375" style="21" customWidth="1"/>
    <col min="7167" max="7167" width="10.85546875" style="21" customWidth="1"/>
    <col min="7168" max="7168" width="8.85546875" style="21" customWidth="1"/>
    <col min="7169" max="7169" width="13.85546875" style="21" customWidth="1"/>
    <col min="7170" max="7170" width="20.42578125" style="21" customWidth="1"/>
    <col min="7171" max="7171" width="12.28515625" style="21" customWidth="1"/>
    <col min="7172" max="7172" width="19.28515625" style="21" customWidth="1"/>
    <col min="7173" max="7173" width="11.85546875" style="21" customWidth="1"/>
    <col min="7174" max="7174" width="9.140625" style="21" customWidth="1"/>
    <col min="7175" max="7175" width="13.42578125" style="21" customWidth="1"/>
    <col min="7176" max="7176" width="15.28515625" style="21" customWidth="1"/>
    <col min="7177" max="7177" width="15.42578125" style="21" customWidth="1"/>
    <col min="7178" max="7179" width="14.42578125" style="21" customWidth="1"/>
    <col min="7180" max="7180" width="5" style="21" customWidth="1"/>
    <col min="7181" max="7183" width="15.140625" style="21" customWidth="1"/>
    <col min="7184" max="7184" width="4.28515625" style="21" customWidth="1"/>
    <col min="7185" max="7185" width="16" style="21" customWidth="1"/>
    <col min="7186" max="7186" width="17.140625" style="21" customWidth="1"/>
    <col min="7187" max="7187" width="18.28515625" style="21" customWidth="1"/>
    <col min="7188" max="7188" width="4.85546875" style="21" customWidth="1"/>
    <col min="7189" max="7189" width="16" style="21" customWidth="1"/>
    <col min="7190" max="7190" width="17.140625" style="21" customWidth="1"/>
    <col min="7191" max="7191" width="18.28515625" style="21" customWidth="1"/>
    <col min="7192" max="7192" width="13.7109375" style="21" customWidth="1"/>
    <col min="7193" max="7193" width="16" style="21" customWidth="1"/>
    <col min="7194" max="7194" width="17.140625" style="21" customWidth="1"/>
    <col min="7195" max="7195" width="18.28515625" style="21" customWidth="1"/>
    <col min="7196" max="7196" width="13.7109375" style="21" customWidth="1"/>
    <col min="7197" max="7197" width="16" style="21" customWidth="1"/>
    <col min="7198" max="7198" width="17.140625" style="21" customWidth="1"/>
    <col min="7199" max="7199" width="18.28515625" style="21" customWidth="1"/>
    <col min="7200" max="7200" width="13.7109375" style="21" customWidth="1"/>
    <col min="7201" max="7201" width="16" style="21" customWidth="1"/>
    <col min="7202" max="7202" width="17.140625" style="21" customWidth="1"/>
    <col min="7203" max="7206" width="18.28515625" style="21" customWidth="1"/>
    <col min="7207" max="7207" width="15" style="21" customWidth="1"/>
    <col min="7208" max="7208" width="15.7109375" style="21" customWidth="1"/>
    <col min="7209" max="7209" width="49" style="21" customWidth="1"/>
    <col min="7210" max="7210" width="19.42578125" style="21" customWidth="1"/>
    <col min="7211" max="7211" width="14.5703125" style="21" customWidth="1"/>
    <col min="7212" max="7212" width="12.28515625" style="21" customWidth="1"/>
    <col min="7213" max="7213" width="14.5703125" style="21" customWidth="1"/>
    <col min="7214" max="7214" width="11.7109375" style="21" customWidth="1"/>
    <col min="7215" max="7215" width="14" style="21" customWidth="1"/>
    <col min="7216" max="7216" width="20.5703125" style="21" customWidth="1"/>
    <col min="7217" max="7217" width="11.7109375" style="21" customWidth="1"/>
    <col min="7218" max="7218" width="10.85546875" style="21" customWidth="1"/>
    <col min="7219" max="7412" width="9.140625" style="21"/>
    <col min="7413" max="7413" width="7.42578125" style="21" customWidth="1"/>
    <col min="7414" max="7414" width="20.28515625" style="21" customWidth="1"/>
    <col min="7415" max="7415" width="24.7109375" style="21" customWidth="1"/>
    <col min="7416" max="7416" width="35.7109375" style="21" customWidth="1"/>
    <col min="7417" max="7417" width="5" style="21" customWidth="1"/>
    <col min="7418" max="7418" width="12.85546875" style="21" customWidth="1"/>
    <col min="7419" max="7419" width="10.7109375" style="21" customWidth="1"/>
    <col min="7420" max="7420" width="7" style="21" customWidth="1"/>
    <col min="7421" max="7421" width="12.28515625" style="21" customWidth="1"/>
    <col min="7422" max="7422" width="10.7109375" style="21" customWidth="1"/>
    <col min="7423" max="7423" width="10.85546875" style="21" customWidth="1"/>
    <col min="7424" max="7424" width="8.85546875" style="21" customWidth="1"/>
    <col min="7425" max="7425" width="13.85546875" style="21" customWidth="1"/>
    <col min="7426" max="7426" width="20.42578125" style="21" customWidth="1"/>
    <col min="7427" max="7427" width="12.28515625" style="21" customWidth="1"/>
    <col min="7428" max="7428" width="19.28515625" style="21" customWidth="1"/>
    <col min="7429" max="7429" width="11.85546875" style="21" customWidth="1"/>
    <col min="7430" max="7430" width="9.140625" style="21" customWidth="1"/>
    <col min="7431" max="7431" width="13.42578125" style="21" customWidth="1"/>
    <col min="7432" max="7432" width="15.28515625" style="21" customWidth="1"/>
    <col min="7433" max="7433" width="15.42578125" style="21" customWidth="1"/>
    <col min="7434" max="7435" width="14.42578125" style="21" customWidth="1"/>
    <col min="7436" max="7436" width="5" style="21" customWidth="1"/>
    <col min="7437" max="7439" width="15.140625" style="21" customWidth="1"/>
    <col min="7440" max="7440" width="4.28515625" style="21" customWidth="1"/>
    <col min="7441" max="7441" width="16" style="21" customWidth="1"/>
    <col min="7442" max="7442" width="17.140625" style="21" customWidth="1"/>
    <col min="7443" max="7443" width="18.28515625" style="21" customWidth="1"/>
    <col min="7444" max="7444" width="4.85546875" style="21" customWidth="1"/>
    <col min="7445" max="7445" width="16" style="21" customWidth="1"/>
    <col min="7446" max="7446" width="17.140625" style="21" customWidth="1"/>
    <col min="7447" max="7447" width="18.28515625" style="21" customWidth="1"/>
    <col min="7448" max="7448" width="13.7109375" style="21" customWidth="1"/>
    <col min="7449" max="7449" width="16" style="21" customWidth="1"/>
    <col min="7450" max="7450" width="17.140625" style="21" customWidth="1"/>
    <col min="7451" max="7451" width="18.28515625" style="21" customWidth="1"/>
    <col min="7452" max="7452" width="13.7109375" style="21" customWidth="1"/>
    <col min="7453" max="7453" width="16" style="21" customWidth="1"/>
    <col min="7454" max="7454" width="17.140625" style="21" customWidth="1"/>
    <col min="7455" max="7455" width="18.28515625" style="21" customWidth="1"/>
    <col min="7456" max="7456" width="13.7109375" style="21" customWidth="1"/>
    <col min="7457" max="7457" width="16" style="21" customWidth="1"/>
    <col min="7458" max="7458" width="17.140625" style="21" customWidth="1"/>
    <col min="7459" max="7462" width="18.28515625" style="21" customWidth="1"/>
    <col min="7463" max="7463" width="15" style="21" customWidth="1"/>
    <col min="7464" max="7464" width="15.7109375" style="21" customWidth="1"/>
    <col min="7465" max="7465" width="49" style="21" customWidth="1"/>
    <col min="7466" max="7466" width="19.42578125" style="21" customWidth="1"/>
    <col min="7467" max="7467" width="14.5703125" style="21" customWidth="1"/>
    <col min="7468" max="7468" width="12.28515625" style="21" customWidth="1"/>
    <col min="7469" max="7469" width="14.5703125" style="21" customWidth="1"/>
    <col min="7470" max="7470" width="11.7109375" style="21" customWidth="1"/>
    <col min="7471" max="7471" width="14" style="21" customWidth="1"/>
    <col min="7472" max="7472" width="20.5703125" style="21" customWidth="1"/>
    <col min="7473" max="7473" width="11.7109375" style="21" customWidth="1"/>
    <col min="7474" max="7474" width="10.85546875" style="21" customWidth="1"/>
    <col min="7475" max="7668" width="9.140625" style="21"/>
    <col min="7669" max="7669" width="7.42578125" style="21" customWidth="1"/>
    <col min="7670" max="7670" width="20.28515625" style="21" customWidth="1"/>
    <col min="7671" max="7671" width="24.7109375" style="21" customWidth="1"/>
    <col min="7672" max="7672" width="35.7109375" style="21" customWidth="1"/>
    <col min="7673" max="7673" width="5" style="21" customWidth="1"/>
    <col min="7674" max="7674" width="12.85546875" style="21" customWidth="1"/>
    <col min="7675" max="7675" width="10.7109375" style="21" customWidth="1"/>
    <col min="7676" max="7676" width="7" style="21" customWidth="1"/>
    <col min="7677" max="7677" width="12.28515625" style="21" customWidth="1"/>
    <col min="7678" max="7678" width="10.7109375" style="21" customWidth="1"/>
    <col min="7679" max="7679" width="10.85546875" style="21" customWidth="1"/>
    <col min="7680" max="7680" width="8.85546875" style="21" customWidth="1"/>
    <col min="7681" max="7681" width="13.85546875" style="21" customWidth="1"/>
    <col min="7682" max="7682" width="20.42578125" style="21" customWidth="1"/>
    <col min="7683" max="7683" width="12.28515625" style="21" customWidth="1"/>
    <col min="7684" max="7684" width="19.28515625" style="21" customWidth="1"/>
    <col min="7685" max="7685" width="11.85546875" style="21" customWidth="1"/>
    <col min="7686" max="7686" width="9.140625" style="21" customWidth="1"/>
    <col min="7687" max="7687" width="13.42578125" style="21" customWidth="1"/>
    <col min="7688" max="7688" width="15.28515625" style="21" customWidth="1"/>
    <col min="7689" max="7689" width="15.42578125" style="21" customWidth="1"/>
    <col min="7690" max="7691" width="14.42578125" style="21" customWidth="1"/>
    <col min="7692" max="7692" width="5" style="21" customWidth="1"/>
    <col min="7693" max="7695" width="15.140625" style="21" customWidth="1"/>
    <col min="7696" max="7696" width="4.28515625" style="21" customWidth="1"/>
    <col min="7697" max="7697" width="16" style="21" customWidth="1"/>
    <col min="7698" max="7698" width="17.140625" style="21" customWidth="1"/>
    <col min="7699" max="7699" width="18.28515625" style="21" customWidth="1"/>
    <col min="7700" max="7700" width="4.85546875" style="21" customWidth="1"/>
    <col min="7701" max="7701" width="16" style="21" customWidth="1"/>
    <col min="7702" max="7702" width="17.140625" style="21" customWidth="1"/>
    <col min="7703" max="7703" width="18.28515625" style="21" customWidth="1"/>
    <col min="7704" max="7704" width="13.7109375" style="21" customWidth="1"/>
    <col min="7705" max="7705" width="16" style="21" customWidth="1"/>
    <col min="7706" max="7706" width="17.140625" style="21" customWidth="1"/>
    <col min="7707" max="7707" width="18.28515625" style="21" customWidth="1"/>
    <col min="7708" max="7708" width="13.7109375" style="21" customWidth="1"/>
    <col min="7709" max="7709" width="16" style="21" customWidth="1"/>
    <col min="7710" max="7710" width="17.140625" style="21" customWidth="1"/>
    <col min="7711" max="7711" width="18.28515625" style="21" customWidth="1"/>
    <col min="7712" max="7712" width="13.7109375" style="21" customWidth="1"/>
    <col min="7713" max="7713" width="16" style="21" customWidth="1"/>
    <col min="7714" max="7714" width="17.140625" style="21" customWidth="1"/>
    <col min="7715" max="7718" width="18.28515625" style="21" customWidth="1"/>
    <col min="7719" max="7719" width="15" style="21" customWidth="1"/>
    <col min="7720" max="7720" width="15.7109375" style="21" customWidth="1"/>
    <col min="7721" max="7721" width="49" style="21" customWidth="1"/>
    <col min="7722" max="7722" width="19.42578125" style="21" customWidth="1"/>
    <col min="7723" max="7723" width="14.5703125" style="21" customWidth="1"/>
    <col min="7724" max="7724" width="12.28515625" style="21" customWidth="1"/>
    <col min="7725" max="7725" width="14.5703125" style="21" customWidth="1"/>
    <col min="7726" max="7726" width="11.7109375" style="21" customWidth="1"/>
    <col min="7727" max="7727" width="14" style="21" customWidth="1"/>
    <col min="7728" max="7728" width="20.5703125" style="21" customWidth="1"/>
    <col min="7729" max="7729" width="11.7109375" style="21" customWidth="1"/>
    <col min="7730" max="7730" width="10.85546875" style="21" customWidth="1"/>
    <col min="7731" max="7924" width="9.140625" style="21"/>
    <col min="7925" max="7925" width="7.42578125" style="21" customWidth="1"/>
    <col min="7926" max="7926" width="20.28515625" style="21" customWidth="1"/>
    <col min="7927" max="7927" width="24.7109375" style="21" customWidth="1"/>
    <col min="7928" max="7928" width="35.7109375" style="21" customWidth="1"/>
    <col min="7929" max="7929" width="5" style="21" customWidth="1"/>
    <col min="7930" max="7930" width="12.85546875" style="21" customWidth="1"/>
    <col min="7931" max="7931" width="10.7109375" style="21" customWidth="1"/>
    <col min="7932" max="7932" width="7" style="21" customWidth="1"/>
    <col min="7933" max="7933" width="12.28515625" style="21" customWidth="1"/>
    <col min="7934" max="7934" width="10.7109375" style="21" customWidth="1"/>
    <col min="7935" max="7935" width="10.85546875" style="21" customWidth="1"/>
    <col min="7936" max="7936" width="8.85546875" style="21" customWidth="1"/>
    <col min="7937" max="7937" width="13.85546875" style="21" customWidth="1"/>
    <col min="7938" max="7938" width="20.42578125" style="21" customWidth="1"/>
    <col min="7939" max="7939" width="12.28515625" style="21" customWidth="1"/>
    <col min="7940" max="7940" width="19.28515625" style="21" customWidth="1"/>
    <col min="7941" max="7941" width="11.85546875" style="21" customWidth="1"/>
    <col min="7942" max="7942" width="9.140625" style="21" customWidth="1"/>
    <col min="7943" max="7943" width="13.42578125" style="21" customWidth="1"/>
    <col min="7944" max="7944" width="15.28515625" style="21" customWidth="1"/>
    <col min="7945" max="7945" width="15.42578125" style="21" customWidth="1"/>
    <col min="7946" max="7947" width="14.42578125" style="21" customWidth="1"/>
    <col min="7948" max="7948" width="5" style="21" customWidth="1"/>
    <col min="7949" max="7951" width="15.140625" style="21" customWidth="1"/>
    <col min="7952" max="7952" width="4.28515625" style="21" customWidth="1"/>
    <col min="7953" max="7953" width="16" style="21" customWidth="1"/>
    <col min="7954" max="7954" width="17.140625" style="21" customWidth="1"/>
    <col min="7955" max="7955" width="18.28515625" style="21" customWidth="1"/>
    <col min="7956" max="7956" width="4.85546875" style="21" customWidth="1"/>
    <col min="7957" max="7957" width="16" style="21" customWidth="1"/>
    <col min="7958" max="7958" width="17.140625" style="21" customWidth="1"/>
    <col min="7959" max="7959" width="18.28515625" style="21" customWidth="1"/>
    <col min="7960" max="7960" width="13.7109375" style="21" customWidth="1"/>
    <col min="7961" max="7961" width="16" style="21" customWidth="1"/>
    <col min="7962" max="7962" width="17.140625" style="21" customWidth="1"/>
    <col min="7963" max="7963" width="18.28515625" style="21" customWidth="1"/>
    <col min="7964" max="7964" width="13.7109375" style="21" customWidth="1"/>
    <col min="7965" max="7965" width="16" style="21" customWidth="1"/>
    <col min="7966" max="7966" width="17.140625" style="21" customWidth="1"/>
    <col min="7967" max="7967" width="18.28515625" style="21" customWidth="1"/>
    <col min="7968" max="7968" width="13.7109375" style="21" customWidth="1"/>
    <col min="7969" max="7969" width="16" style="21" customWidth="1"/>
    <col min="7970" max="7970" width="17.140625" style="21" customWidth="1"/>
    <col min="7971" max="7974" width="18.28515625" style="21" customWidth="1"/>
    <col min="7975" max="7975" width="15" style="21" customWidth="1"/>
    <col min="7976" max="7976" width="15.7109375" style="21" customWidth="1"/>
    <col min="7977" max="7977" width="49" style="21" customWidth="1"/>
    <col min="7978" max="7978" width="19.42578125" style="21" customWidth="1"/>
    <col min="7979" max="7979" width="14.5703125" style="21" customWidth="1"/>
    <col min="7980" max="7980" width="12.28515625" style="21" customWidth="1"/>
    <col min="7981" max="7981" width="14.5703125" style="21" customWidth="1"/>
    <col min="7982" max="7982" width="11.7109375" style="21" customWidth="1"/>
    <col min="7983" max="7983" width="14" style="21" customWidth="1"/>
    <col min="7984" max="7984" width="20.5703125" style="21" customWidth="1"/>
    <col min="7985" max="7985" width="11.7109375" style="21" customWidth="1"/>
    <col min="7986" max="7986" width="10.85546875" style="21" customWidth="1"/>
    <col min="7987" max="8180" width="9.140625" style="21"/>
    <col min="8181" max="8181" width="7.42578125" style="21" customWidth="1"/>
    <col min="8182" max="8182" width="20.28515625" style="21" customWidth="1"/>
    <col min="8183" max="8183" width="24.7109375" style="21" customWidth="1"/>
    <col min="8184" max="8184" width="35.7109375" style="21" customWidth="1"/>
    <col min="8185" max="8185" width="5" style="21" customWidth="1"/>
    <col min="8186" max="8186" width="12.85546875" style="21" customWidth="1"/>
    <col min="8187" max="8187" width="10.7109375" style="21" customWidth="1"/>
    <col min="8188" max="8188" width="7" style="21" customWidth="1"/>
    <col min="8189" max="8189" width="12.28515625" style="21" customWidth="1"/>
    <col min="8190" max="8190" width="10.7109375" style="21" customWidth="1"/>
    <col min="8191" max="8191" width="10.85546875" style="21" customWidth="1"/>
    <col min="8192" max="8192" width="8.85546875" style="21" customWidth="1"/>
    <col min="8193" max="8193" width="13.85546875" style="21" customWidth="1"/>
    <col min="8194" max="8194" width="20.42578125" style="21" customWidth="1"/>
    <col min="8195" max="8195" width="12.28515625" style="21" customWidth="1"/>
    <col min="8196" max="8196" width="19.28515625" style="21" customWidth="1"/>
    <col min="8197" max="8197" width="11.85546875" style="21" customWidth="1"/>
    <col min="8198" max="8198" width="9.140625" style="21" customWidth="1"/>
    <col min="8199" max="8199" width="13.42578125" style="21" customWidth="1"/>
    <col min="8200" max="8200" width="15.28515625" style="21" customWidth="1"/>
    <col min="8201" max="8201" width="15.42578125" style="21" customWidth="1"/>
    <col min="8202" max="8203" width="14.42578125" style="21" customWidth="1"/>
    <col min="8204" max="8204" width="5" style="21" customWidth="1"/>
    <col min="8205" max="8207" width="15.140625" style="21" customWidth="1"/>
    <col min="8208" max="8208" width="4.28515625" style="21" customWidth="1"/>
    <col min="8209" max="8209" width="16" style="21" customWidth="1"/>
    <col min="8210" max="8210" width="17.140625" style="21" customWidth="1"/>
    <col min="8211" max="8211" width="18.28515625" style="21" customWidth="1"/>
    <col min="8212" max="8212" width="4.85546875" style="21" customWidth="1"/>
    <col min="8213" max="8213" width="16" style="21" customWidth="1"/>
    <col min="8214" max="8214" width="17.140625" style="21" customWidth="1"/>
    <col min="8215" max="8215" width="18.28515625" style="21" customWidth="1"/>
    <col min="8216" max="8216" width="13.7109375" style="21" customWidth="1"/>
    <col min="8217" max="8217" width="16" style="21" customWidth="1"/>
    <col min="8218" max="8218" width="17.140625" style="21" customWidth="1"/>
    <col min="8219" max="8219" width="18.28515625" style="21" customWidth="1"/>
    <col min="8220" max="8220" width="13.7109375" style="21" customWidth="1"/>
    <col min="8221" max="8221" width="16" style="21" customWidth="1"/>
    <col min="8222" max="8222" width="17.140625" style="21" customWidth="1"/>
    <col min="8223" max="8223" width="18.28515625" style="21" customWidth="1"/>
    <col min="8224" max="8224" width="13.7109375" style="21" customWidth="1"/>
    <col min="8225" max="8225" width="16" style="21" customWidth="1"/>
    <col min="8226" max="8226" width="17.140625" style="21" customWidth="1"/>
    <col min="8227" max="8230" width="18.28515625" style="21" customWidth="1"/>
    <col min="8231" max="8231" width="15" style="21" customWidth="1"/>
    <col min="8232" max="8232" width="15.7109375" style="21" customWidth="1"/>
    <col min="8233" max="8233" width="49" style="21" customWidth="1"/>
    <col min="8234" max="8234" width="19.42578125" style="21" customWidth="1"/>
    <col min="8235" max="8235" width="14.5703125" style="21" customWidth="1"/>
    <col min="8236" max="8236" width="12.28515625" style="21" customWidth="1"/>
    <col min="8237" max="8237" width="14.5703125" style="21" customWidth="1"/>
    <col min="8238" max="8238" width="11.7109375" style="21" customWidth="1"/>
    <col min="8239" max="8239" width="14" style="21" customWidth="1"/>
    <col min="8240" max="8240" width="20.5703125" style="21" customWidth="1"/>
    <col min="8241" max="8241" width="11.7109375" style="21" customWidth="1"/>
    <col min="8242" max="8242" width="10.85546875" style="21" customWidth="1"/>
    <col min="8243" max="8436" width="9.140625" style="21"/>
    <col min="8437" max="8437" width="7.42578125" style="21" customWidth="1"/>
    <col min="8438" max="8438" width="20.28515625" style="21" customWidth="1"/>
    <col min="8439" max="8439" width="24.7109375" style="21" customWidth="1"/>
    <col min="8440" max="8440" width="35.7109375" style="21" customWidth="1"/>
    <col min="8441" max="8441" width="5" style="21" customWidth="1"/>
    <col min="8442" max="8442" width="12.85546875" style="21" customWidth="1"/>
    <col min="8443" max="8443" width="10.7109375" style="21" customWidth="1"/>
    <col min="8444" max="8444" width="7" style="21" customWidth="1"/>
    <col min="8445" max="8445" width="12.28515625" style="21" customWidth="1"/>
    <col min="8446" max="8446" width="10.7109375" style="21" customWidth="1"/>
    <col min="8447" max="8447" width="10.85546875" style="21" customWidth="1"/>
    <col min="8448" max="8448" width="8.85546875" style="21" customWidth="1"/>
    <col min="8449" max="8449" width="13.85546875" style="21" customWidth="1"/>
    <col min="8450" max="8450" width="20.42578125" style="21" customWidth="1"/>
    <col min="8451" max="8451" width="12.28515625" style="21" customWidth="1"/>
    <col min="8452" max="8452" width="19.28515625" style="21" customWidth="1"/>
    <col min="8453" max="8453" width="11.85546875" style="21" customWidth="1"/>
    <col min="8454" max="8454" width="9.140625" style="21" customWidth="1"/>
    <col min="8455" max="8455" width="13.42578125" style="21" customWidth="1"/>
    <col min="8456" max="8456" width="15.28515625" style="21" customWidth="1"/>
    <col min="8457" max="8457" width="15.42578125" style="21" customWidth="1"/>
    <col min="8458" max="8459" width="14.42578125" style="21" customWidth="1"/>
    <col min="8460" max="8460" width="5" style="21" customWidth="1"/>
    <col min="8461" max="8463" width="15.140625" style="21" customWidth="1"/>
    <col min="8464" max="8464" width="4.28515625" style="21" customWidth="1"/>
    <col min="8465" max="8465" width="16" style="21" customWidth="1"/>
    <col min="8466" max="8466" width="17.140625" style="21" customWidth="1"/>
    <col min="8467" max="8467" width="18.28515625" style="21" customWidth="1"/>
    <col min="8468" max="8468" width="4.85546875" style="21" customWidth="1"/>
    <col min="8469" max="8469" width="16" style="21" customWidth="1"/>
    <col min="8470" max="8470" width="17.140625" style="21" customWidth="1"/>
    <col min="8471" max="8471" width="18.28515625" style="21" customWidth="1"/>
    <col min="8472" max="8472" width="13.7109375" style="21" customWidth="1"/>
    <col min="8473" max="8473" width="16" style="21" customWidth="1"/>
    <col min="8474" max="8474" width="17.140625" style="21" customWidth="1"/>
    <col min="8475" max="8475" width="18.28515625" style="21" customWidth="1"/>
    <col min="8476" max="8476" width="13.7109375" style="21" customWidth="1"/>
    <col min="8477" max="8477" width="16" style="21" customWidth="1"/>
    <col min="8478" max="8478" width="17.140625" style="21" customWidth="1"/>
    <col min="8479" max="8479" width="18.28515625" style="21" customWidth="1"/>
    <col min="8480" max="8480" width="13.7109375" style="21" customWidth="1"/>
    <col min="8481" max="8481" width="16" style="21" customWidth="1"/>
    <col min="8482" max="8482" width="17.140625" style="21" customWidth="1"/>
    <col min="8483" max="8486" width="18.28515625" style="21" customWidth="1"/>
    <col min="8487" max="8487" width="15" style="21" customWidth="1"/>
    <col min="8488" max="8488" width="15.7109375" style="21" customWidth="1"/>
    <col min="8489" max="8489" width="49" style="21" customWidth="1"/>
    <col min="8490" max="8490" width="19.42578125" style="21" customWidth="1"/>
    <col min="8491" max="8491" width="14.5703125" style="21" customWidth="1"/>
    <col min="8492" max="8492" width="12.28515625" style="21" customWidth="1"/>
    <col min="8493" max="8493" width="14.5703125" style="21" customWidth="1"/>
    <col min="8494" max="8494" width="11.7109375" style="21" customWidth="1"/>
    <col min="8495" max="8495" width="14" style="21" customWidth="1"/>
    <col min="8496" max="8496" width="20.5703125" style="21" customWidth="1"/>
    <col min="8497" max="8497" width="11.7109375" style="21" customWidth="1"/>
    <col min="8498" max="8498" width="10.85546875" style="21" customWidth="1"/>
    <col min="8499" max="8692" width="9.140625" style="21"/>
    <col min="8693" max="8693" width="7.42578125" style="21" customWidth="1"/>
    <col min="8694" max="8694" width="20.28515625" style="21" customWidth="1"/>
    <col min="8695" max="8695" width="24.7109375" style="21" customWidth="1"/>
    <col min="8696" max="8696" width="35.7109375" style="21" customWidth="1"/>
    <col min="8697" max="8697" width="5" style="21" customWidth="1"/>
    <col min="8698" max="8698" width="12.85546875" style="21" customWidth="1"/>
    <col min="8699" max="8699" width="10.7109375" style="21" customWidth="1"/>
    <col min="8700" max="8700" width="7" style="21" customWidth="1"/>
    <col min="8701" max="8701" width="12.28515625" style="21" customWidth="1"/>
    <col min="8702" max="8702" width="10.7109375" style="21" customWidth="1"/>
    <col min="8703" max="8703" width="10.85546875" style="21" customWidth="1"/>
    <col min="8704" max="8704" width="8.85546875" style="21" customWidth="1"/>
    <col min="8705" max="8705" width="13.85546875" style="21" customWidth="1"/>
    <col min="8706" max="8706" width="20.42578125" style="21" customWidth="1"/>
    <col min="8707" max="8707" width="12.28515625" style="21" customWidth="1"/>
    <col min="8708" max="8708" width="19.28515625" style="21" customWidth="1"/>
    <col min="8709" max="8709" width="11.85546875" style="21" customWidth="1"/>
    <col min="8710" max="8710" width="9.140625" style="21" customWidth="1"/>
    <col min="8711" max="8711" width="13.42578125" style="21" customWidth="1"/>
    <col min="8712" max="8712" width="15.28515625" style="21" customWidth="1"/>
    <col min="8713" max="8713" width="15.42578125" style="21" customWidth="1"/>
    <col min="8714" max="8715" width="14.42578125" style="21" customWidth="1"/>
    <col min="8716" max="8716" width="5" style="21" customWidth="1"/>
    <col min="8717" max="8719" width="15.140625" style="21" customWidth="1"/>
    <col min="8720" max="8720" width="4.28515625" style="21" customWidth="1"/>
    <col min="8721" max="8721" width="16" style="21" customWidth="1"/>
    <col min="8722" max="8722" width="17.140625" style="21" customWidth="1"/>
    <col min="8723" max="8723" width="18.28515625" style="21" customWidth="1"/>
    <col min="8724" max="8724" width="4.85546875" style="21" customWidth="1"/>
    <col min="8725" max="8725" width="16" style="21" customWidth="1"/>
    <col min="8726" max="8726" width="17.140625" style="21" customWidth="1"/>
    <col min="8727" max="8727" width="18.28515625" style="21" customWidth="1"/>
    <col min="8728" max="8728" width="13.7109375" style="21" customWidth="1"/>
    <col min="8729" max="8729" width="16" style="21" customWidth="1"/>
    <col min="8730" max="8730" width="17.140625" style="21" customWidth="1"/>
    <col min="8731" max="8731" width="18.28515625" style="21" customWidth="1"/>
    <col min="8732" max="8732" width="13.7109375" style="21" customWidth="1"/>
    <col min="8733" max="8733" width="16" style="21" customWidth="1"/>
    <col min="8734" max="8734" width="17.140625" style="21" customWidth="1"/>
    <col min="8735" max="8735" width="18.28515625" style="21" customWidth="1"/>
    <col min="8736" max="8736" width="13.7109375" style="21" customWidth="1"/>
    <col min="8737" max="8737" width="16" style="21" customWidth="1"/>
    <col min="8738" max="8738" width="17.140625" style="21" customWidth="1"/>
    <col min="8739" max="8742" width="18.28515625" style="21" customWidth="1"/>
    <col min="8743" max="8743" width="15" style="21" customWidth="1"/>
    <col min="8744" max="8744" width="15.7109375" style="21" customWidth="1"/>
    <col min="8745" max="8745" width="49" style="21" customWidth="1"/>
    <col min="8746" max="8746" width="19.42578125" style="21" customWidth="1"/>
    <col min="8747" max="8747" width="14.5703125" style="21" customWidth="1"/>
    <col min="8748" max="8748" width="12.28515625" style="21" customWidth="1"/>
    <col min="8749" max="8749" width="14.5703125" style="21" customWidth="1"/>
    <col min="8750" max="8750" width="11.7109375" style="21" customWidth="1"/>
    <col min="8751" max="8751" width="14" style="21" customWidth="1"/>
    <col min="8752" max="8752" width="20.5703125" style="21" customWidth="1"/>
    <col min="8753" max="8753" width="11.7109375" style="21" customWidth="1"/>
    <col min="8754" max="8754" width="10.85546875" style="21" customWidth="1"/>
    <col min="8755" max="8948" width="9.140625" style="21"/>
    <col min="8949" max="8949" width="7.42578125" style="21" customWidth="1"/>
    <col min="8950" max="8950" width="20.28515625" style="21" customWidth="1"/>
    <col min="8951" max="8951" width="24.7109375" style="21" customWidth="1"/>
    <col min="8952" max="8952" width="35.7109375" style="21" customWidth="1"/>
    <col min="8953" max="8953" width="5" style="21" customWidth="1"/>
    <col min="8954" max="8954" width="12.85546875" style="21" customWidth="1"/>
    <col min="8955" max="8955" width="10.7109375" style="21" customWidth="1"/>
    <col min="8956" max="8956" width="7" style="21" customWidth="1"/>
    <col min="8957" max="8957" width="12.28515625" style="21" customWidth="1"/>
    <col min="8958" max="8958" width="10.7109375" style="21" customWidth="1"/>
    <col min="8959" max="8959" width="10.85546875" style="21" customWidth="1"/>
    <col min="8960" max="8960" width="8.85546875" style="21" customWidth="1"/>
    <col min="8961" max="8961" width="13.85546875" style="21" customWidth="1"/>
    <col min="8962" max="8962" width="20.42578125" style="21" customWidth="1"/>
    <col min="8963" max="8963" width="12.28515625" style="21" customWidth="1"/>
    <col min="8964" max="8964" width="19.28515625" style="21" customWidth="1"/>
    <col min="8965" max="8965" width="11.85546875" style="21" customWidth="1"/>
    <col min="8966" max="8966" width="9.140625" style="21" customWidth="1"/>
    <col min="8967" max="8967" width="13.42578125" style="21" customWidth="1"/>
    <col min="8968" max="8968" width="15.28515625" style="21" customWidth="1"/>
    <col min="8969" max="8969" width="15.42578125" style="21" customWidth="1"/>
    <col min="8970" max="8971" width="14.42578125" style="21" customWidth="1"/>
    <col min="8972" max="8972" width="5" style="21" customWidth="1"/>
    <col min="8973" max="8975" width="15.140625" style="21" customWidth="1"/>
    <col min="8976" max="8976" width="4.28515625" style="21" customWidth="1"/>
    <col min="8977" max="8977" width="16" style="21" customWidth="1"/>
    <col min="8978" max="8978" width="17.140625" style="21" customWidth="1"/>
    <col min="8979" max="8979" width="18.28515625" style="21" customWidth="1"/>
    <col min="8980" max="8980" width="4.85546875" style="21" customWidth="1"/>
    <col min="8981" max="8981" width="16" style="21" customWidth="1"/>
    <col min="8982" max="8982" width="17.140625" style="21" customWidth="1"/>
    <col min="8983" max="8983" width="18.28515625" style="21" customWidth="1"/>
    <col min="8984" max="8984" width="13.7109375" style="21" customWidth="1"/>
    <col min="8985" max="8985" width="16" style="21" customWidth="1"/>
    <col min="8986" max="8986" width="17.140625" style="21" customWidth="1"/>
    <col min="8987" max="8987" width="18.28515625" style="21" customWidth="1"/>
    <col min="8988" max="8988" width="13.7109375" style="21" customWidth="1"/>
    <col min="8989" max="8989" width="16" style="21" customWidth="1"/>
    <col min="8990" max="8990" width="17.140625" style="21" customWidth="1"/>
    <col min="8991" max="8991" width="18.28515625" style="21" customWidth="1"/>
    <col min="8992" max="8992" width="13.7109375" style="21" customWidth="1"/>
    <col min="8993" max="8993" width="16" style="21" customWidth="1"/>
    <col min="8994" max="8994" width="17.140625" style="21" customWidth="1"/>
    <col min="8995" max="8998" width="18.28515625" style="21" customWidth="1"/>
    <col min="8999" max="8999" width="15" style="21" customWidth="1"/>
    <col min="9000" max="9000" width="15.7109375" style="21" customWidth="1"/>
    <col min="9001" max="9001" width="49" style="21" customWidth="1"/>
    <col min="9002" max="9002" width="19.42578125" style="21" customWidth="1"/>
    <col min="9003" max="9003" width="14.5703125" style="21" customWidth="1"/>
    <col min="9004" max="9004" width="12.28515625" style="21" customWidth="1"/>
    <col min="9005" max="9005" width="14.5703125" style="21" customWidth="1"/>
    <col min="9006" max="9006" width="11.7109375" style="21" customWidth="1"/>
    <col min="9007" max="9007" width="14" style="21" customWidth="1"/>
    <col min="9008" max="9008" width="20.5703125" style="21" customWidth="1"/>
    <col min="9009" max="9009" width="11.7109375" style="21" customWidth="1"/>
    <col min="9010" max="9010" width="10.85546875" style="21" customWidth="1"/>
    <col min="9011" max="9204" width="9.140625" style="21"/>
    <col min="9205" max="9205" width="7.42578125" style="21" customWidth="1"/>
    <col min="9206" max="9206" width="20.28515625" style="21" customWidth="1"/>
    <col min="9207" max="9207" width="24.7109375" style="21" customWidth="1"/>
    <col min="9208" max="9208" width="35.7109375" style="21" customWidth="1"/>
    <col min="9209" max="9209" width="5" style="21" customWidth="1"/>
    <col min="9210" max="9210" width="12.85546875" style="21" customWidth="1"/>
    <col min="9211" max="9211" width="10.7109375" style="21" customWidth="1"/>
    <col min="9212" max="9212" width="7" style="21" customWidth="1"/>
    <col min="9213" max="9213" width="12.28515625" style="21" customWidth="1"/>
    <col min="9214" max="9214" width="10.7109375" style="21" customWidth="1"/>
    <col min="9215" max="9215" width="10.85546875" style="21" customWidth="1"/>
    <col min="9216" max="9216" width="8.85546875" style="21" customWidth="1"/>
    <col min="9217" max="9217" width="13.85546875" style="21" customWidth="1"/>
    <col min="9218" max="9218" width="20.42578125" style="21" customWidth="1"/>
    <col min="9219" max="9219" width="12.28515625" style="21" customWidth="1"/>
    <col min="9220" max="9220" width="19.28515625" style="21" customWidth="1"/>
    <col min="9221" max="9221" width="11.85546875" style="21" customWidth="1"/>
    <col min="9222" max="9222" width="9.140625" style="21" customWidth="1"/>
    <col min="9223" max="9223" width="13.42578125" style="21" customWidth="1"/>
    <col min="9224" max="9224" width="15.28515625" style="21" customWidth="1"/>
    <col min="9225" max="9225" width="15.42578125" style="21" customWidth="1"/>
    <col min="9226" max="9227" width="14.42578125" style="21" customWidth="1"/>
    <col min="9228" max="9228" width="5" style="21" customWidth="1"/>
    <col min="9229" max="9231" width="15.140625" style="21" customWidth="1"/>
    <col min="9232" max="9232" width="4.28515625" style="21" customWidth="1"/>
    <col min="9233" max="9233" width="16" style="21" customWidth="1"/>
    <col min="9234" max="9234" width="17.140625" style="21" customWidth="1"/>
    <col min="9235" max="9235" width="18.28515625" style="21" customWidth="1"/>
    <col min="9236" max="9236" width="4.85546875" style="21" customWidth="1"/>
    <col min="9237" max="9237" width="16" style="21" customWidth="1"/>
    <col min="9238" max="9238" width="17.140625" style="21" customWidth="1"/>
    <col min="9239" max="9239" width="18.28515625" style="21" customWidth="1"/>
    <col min="9240" max="9240" width="13.7109375" style="21" customWidth="1"/>
    <col min="9241" max="9241" width="16" style="21" customWidth="1"/>
    <col min="9242" max="9242" width="17.140625" style="21" customWidth="1"/>
    <col min="9243" max="9243" width="18.28515625" style="21" customWidth="1"/>
    <col min="9244" max="9244" width="13.7109375" style="21" customWidth="1"/>
    <col min="9245" max="9245" width="16" style="21" customWidth="1"/>
    <col min="9246" max="9246" width="17.140625" style="21" customWidth="1"/>
    <col min="9247" max="9247" width="18.28515625" style="21" customWidth="1"/>
    <col min="9248" max="9248" width="13.7109375" style="21" customWidth="1"/>
    <col min="9249" max="9249" width="16" style="21" customWidth="1"/>
    <col min="9250" max="9250" width="17.140625" style="21" customWidth="1"/>
    <col min="9251" max="9254" width="18.28515625" style="21" customWidth="1"/>
    <col min="9255" max="9255" width="15" style="21" customWidth="1"/>
    <col min="9256" max="9256" width="15.7109375" style="21" customWidth="1"/>
    <col min="9257" max="9257" width="49" style="21" customWidth="1"/>
    <col min="9258" max="9258" width="19.42578125" style="21" customWidth="1"/>
    <col min="9259" max="9259" width="14.5703125" style="21" customWidth="1"/>
    <col min="9260" max="9260" width="12.28515625" style="21" customWidth="1"/>
    <col min="9261" max="9261" width="14.5703125" style="21" customWidth="1"/>
    <col min="9262" max="9262" width="11.7109375" style="21" customWidth="1"/>
    <col min="9263" max="9263" width="14" style="21" customWidth="1"/>
    <col min="9264" max="9264" width="20.5703125" style="21" customWidth="1"/>
    <col min="9265" max="9265" width="11.7109375" style="21" customWidth="1"/>
    <col min="9266" max="9266" width="10.85546875" style="21" customWidth="1"/>
    <col min="9267" max="9460" width="9.140625" style="21"/>
    <col min="9461" max="9461" width="7.42578125" style="21" customWidth="1"/>
    <col min="9462" max="9462" width="20.28515625" style="21" customWidth="1"/>
    <col min="9463" max="9463" width="24.7109375" style="21" customWidth="1"/>
    <col min="9464" max="9464" width="35.7109375" style="21" customWidth="1"/>
    <col min="9465" max="9465" width="5" style="21" customWidth="1"/>
    <col min="9466" max="9466" width="12.85546875" style="21" customWidth="1"/>
    <col min="9467" max="9467" width="10.7109375" style="21" customWidth="1"/>
    <col min="9468" max="9468" width="7" style="21" customWidth="1"/>
    <col min="9469" max="9469" width="12.28515625" style="21" customWidth="1"/>
    <col min="9470" max="9470" width="10.7109375" style="21" customWidth="1"/>
    <col min="9471" max="9471" width="10.85546875" style="21" customWidth="1"/>
    <col min="9472" max="9472" width="8.85546875" style="21" customWidth="1"/>
    <col min="9473" max="9473" width="13.85546875" style="21" customWidth="1"/>
    <col min="9474" max="9474" width="20.42578125" style="21" customWidth="1"/>
    <col min="9475" max="9475" width="12.28515625" style="21" customWidth="1"/>
    <col min="9476" max="9476" width="19.28515625" style="21" customWidth="1"/>
    <col min="9477" max="9477" width="11.85546875" style="21" customWidth="1"/>
    <col min="9478" max="9478" width="9.140625" style="21" customWidth="1"/>
    <col min="9479" max="9479" width="13.42578125" style="21" customWidth="1"/>
    <col min="9480" max="9480" width="15.28515625" style="21" customWidth="1"/>
    <col min="9481" max="9481" width="15.42578125" style="21" customWidth="1"/>
    <col min="9482" max="9483" width="14.42578125" style="21" customWidth="1"/>
    <col min="9484" max="9484" width="5" style="21" customWidth="1"/>
    <col min="9485" max="9487" width="15.140625" style="21" customWidth="1"/>
    <col min="9488" max="9488" width="4.28515625" style="21" customWidth="1"/>
    <col min="9489" max="9489" width="16" style="21" customWidth="1"/>
    <col min="9490" max="9490" width="17.140625" style="21" customWidth="1"/>
    <col min="9491" max="9491" width="18.28515625" style="21" customWidth="1"/>
    <col min="9492" max="9492" width="4.85546875" style="21" customWidth="1"/>
    <col min="9493" max="9493" width="16" style="21" customWidth="1"/>
    <col min="9494" max="9494" width="17.140625" style="21" customWidth="1"/>
    <col min="9495" max="9495" width="18.28515625" style="21" customWidth="1"/>
    <col min="9496" max="9496" width="13.7109375" style="21" customWidth="1"/>
    <col min="9497" max="9497" width="16" style="21" customWidth="1"/>
    <col min="9498" max="9498" width="17.140625" style="21" customWidth="1"/>
    <col min="9499" max="9499" width="18.28515625" style="21" customWidth="1"/>
    <col min="9500" max="9500" width="13.7109375" style="21" customWidth="1"/>
    <col min="9501" max="9501" width="16" style="21" customWidth="1"/>
    <col min="9502" max="9502" width="17.140625" style="21" customWidth="1"/>
    <col min="9503" max="9503" width="18.28515625" style="21" customWidth="1"/>
    <col min="9504" max="9504" width="13.7109375" style="21" customWidth="1"/>
    <col min="9505" max="9505" width="16" style="21" customWidth="1"/>
    <col min="9506" max="9506" width="17.140625" style="21" customWidth="1"/>
    <col min="9507" max="9510" width="18.28515625" style="21" customWidth="1"/>
    <col min="9511" max="9511" width="15" style="21" customWidth="1"/>
    <col min="9512" max="9512" width="15.7109375" style="21" customWidth="1"/>
    <col min="9513" max="9513" width="49" style="21" customWidth="1"/>
    <col min="9514" max="9514" width="19.42578125" style="21" customWidth="1"/>
    <col min="9515" max="9515" width="14.5703125" style="21" customWidth="1"/>
    <col min="9516" max="9516" width="12.28515625" style="21" customWidth="1"/>
    <col min="9517" max="9517" width="14.5703125" style="21" customWidth="1"/>
    <col min="9518" max="9518" width="11.7109375" style="21" customWidth="1"/>
    <col min="9519" max="9519" width="14" style="21" customWidth="1"/>
    <col min="9520" max="9520" width="20.5703125" style="21" customWidth="1"/>
    <col min="9521" max="9521" width="11.7109375" style="21" customWidth="1"/>
    <col min="9522" max="9522" width="10.85546875" style="21" customWidth="1"/>
    <col min="9523" max="9716" width="9.140625" style="21"/>
    <col min="9717" max="9717" width="7.42578125" style="21" customWidth="1"/>
    <col min="9718" max="9718" width="20.28515625" style="21" customWidth="1"/>
    <col min="9719" max="9719" width="24.7109375" style="21" customWidth="1"/>
    <col min="9720" max="9720" width="35.7109375" style="21" customWidth="1"/>
    <col min="9721" max="9721" width="5" style="21" customWidth="1"/>
    <col min="9722" max="9722" width="12.85546875" style="21" customWidth="1"/>
    <col min="9723" max="9723" width="10.7109375" style="21" customWidth="1"/>
    <col min="9724" max="9724" width="7" style="21" customWidth="1"/>
    <col min="9725" max="9725" width="12.28515625" style="21" customWidth="1"/>
    <col min="9726" max="9726" width="10.7109375" style="21" customWidth="1"/>
    <col min="9727" max="9727" width="10.85546875" style="21" customWidth="1"/>
    <col min="9728" max="9728" width="8.85546875" style="21" customWidth="1"/>
    <col min="9729" max="9729" width="13.85546875" style="21" customWidth="1"/>
    <col min="9730" max="9730" width="20.42578125" style="21" customWidth="1"/>
    <col min="9731" max="9731" width="12.28515625" style="21" customWidth="1"/>
    <col min="9732" max="9732" width="19.28515625" style="21" customWidth="1"/>
    <col min="9733" max="9733" width="11.85546875" style="21" customWidth="1"/>
    <col min="9734" max="9734" width="9.140625" style="21" customWidth="1"/>
    <col min="9735" max="9735" width="13.42578125" style="21" customWidth="1"/>
    <col min="9736" max="9736" width="15.28515625" style="21" customWidth="1"/>
    <col min="9737" max="9737" width="15.42578125" style="21" customWidth="1"/>
    <col min="9738" max="9739" width="14.42578125" style="21" customWidth="1"/>
    <col min="9740" max="9740" width="5" style="21" customWidth="1"/>
    <col min="9741" max="9743" width="15.140625" style="21" customWidth="1"/>
    <col min="9744" max="9744" width="4.28515625" style="21" customWidth="1"/>
    <col min="9745" max="9745" width="16" style="21" customWidth="1"/>
    <col min="9746" max="9746" width="17.140625" style="21" customWidth="1"/>
    <col min="9747" max="9747" width="18.28515625" style="21" customWidth="1"/>
    <col min="9748" max="9748" width="4.85546875" style="21" customWidth="1"/>
    <col min="9749" max="9749" width="16" style="21" customWidth="1"/>
    <col min="9750" max="9750" width="17.140625" style="21" customWidth="1"/>
    <col min="9751" max="9751" width="18.28515625" style="21" customWidth="1"/>
    <col min="9752" max="9752" width="13.7109375" style="21" customWidth="1"/>
    <col min="9753" max="9753" width="16" style="21" customWidth="1"/>
    <col min="9754" max="9754" width="17.140625" style="21" customWidth="1"/>
    <col min="9755" max="9755" width="18.28515625" style="21" customWidth="1"/>
    <col min="9756" max="9756" width="13.7109375" style="21" customWidth="1"/>
    <col min="9757" max="9757" width="16" style="21" customWidth="1"/>
    <col min="9758" max="9758" width="17.140625" style="21" customWidth="1"/>
    <col min="9759" max="9759" width="18.28515625" style="21" customWidth="1"/>
    <col min="9760" max="9760" width="13.7109375" style="21" customWidth="1"/>
    <col min="9761" max="9761" width="16" style="21" customWidth="1"/>
    <col min="9762" max="9762" width="17.140625" style="21" customWidth="1"/>
    <col min="9763" max="9766" width="18.28515625" style="21" customWidth="1"/>
    <col min="9767" max="9767" width="15" style="21" customWidth="1"/>
    <col min="9768" max="9768" width="15.7109375" style="21" customWidth="1"/>
    <col min="9769" max="9769" width="49" style="21" customWidth="1"/>
    <col min="9770" max="9770" width="19.42578125" style="21" customWidth="1"/>
    <col min="9771" max="9771" width="14.5703125" style="21" customWidth="1"/>
    <col min="9772" max="9772" width="12.28515625" style="21" customWidth="1"/>
    <col min="9773" max="9773" width="14.5703125" style="21" customWidth="1"/>
    <col min="9774" max="9774" width="11.7109375" style="21" customWidth="1"/>
    <col min="9775" max="9775" width="14" style="21" customWidth="1"/>
    <col min="9776" max="9776" width="20.5703125" style="21" customWidth="1"/>
    <col min="9777" max="9777" width="11.7109375" style="21" customWidth="1"/>
    <col min="9778" max="9778" width="10.85546875" style="21" customWidth="1"/>
    <col min="9779" max="9972" width="9.140625" style="21"/>
    <col min="9973" max="9973" width="7.42578125" style="21" customWidth="1"/>
    <col min="9974" max="9974" width="20.28515625" style="21" customWidth="1"/>
    <col min="9975" max="9975" width="24.7109375" style="21" customWidth="1"/>
    <col min="9976" max="9976" width="35.7109375" style="21" customWidth="1"/>
    <col min="9977" max="9977" width="5" style="21" customWidth="1"/>
    <col min="9978" max="9978" width="12.85546875" style="21" customWidth="1"/>
    <col min="9979" max="9979" width="10.7109375" style="21" customWidth="1"/>
    <col min="9980" max="9980" width="7" style="21" customWidth="1"/>
    <col min="9981" max="9981" width="12.28515625" style="21" customWidth="1"/>
    <col min="9982" max="9982" width="10.7109375" style="21" customWidth="1"/>
    <col min="9983" max="9983" width="10.85546875" style="21" customWidth="1"/>
    <col min="9984" max="9984" width="8.85546875" style="21" customWidth="1"/>
    <col min="9985" max="9985" width="13.85546875" style="21" customWidth="1"/>
    <col min="9986" max="9986" width="20.42578125" style="21" customWidth="1"/>
    <col min="9987" max="9987" width="12.28515625" style="21" customWidth="1"/>
    <col min="9988" max="9988" width="19.28515625" style="21" customWidth="1"/>
    <col min="9989" max="9989" width="11.85546875" style="21" customWidth="1"/>
    <col min="9990" max="9990" width="9.140625" style="21" customWidth="1"/>
    <col min="9991" max="9991" width="13.42578125" style="21" customWidth="1"/>
    <col min="9992" max="9992" width="15.28515625" style="21" customWidth="1"/>
    <col min="9993" max="9993" width="15.42578125" style="21" customWidth="1"/>
    <col min="9994" max="9995" width="14.42578125" style="21" customWidth="1"/>
    <col min="9996" max="9996" width="5" style="21" customWidth="1"/>
    <col min="9997" max="9999" width="15.140625" style="21" customWidth="1"/>
    <col min="10000" max="10000" width="4.28515625" style="21" customWidth="1"/>
    <col min="10001" max="10001" width="16" style="21" customWidth="1"/>
    <col min="10002" max="10002" width="17.140625" style="21" customWidth="1"/>
    <col min="10003" max="10003" width="18.28515625" style="21" customWidth="1"/>
    <col min="10004" max="10004" width="4.85546875" style="21" customWidth="1"/>
    <col min="10005" max="10005" width="16" style="21" customWidth="1"/>
    <col min="10006" max="10006" width="17.140625" style="21" customWidth="1"/>
    <col min="10007" max="10007" width="18.28515625" style="21" customWidth="1"/>
    <col min="10008" max="10008" width="13.7109375" style="21" customWidth="1"/>
    <col min="10009" max="10009" width="16" style="21" customWidth="1"/>
    <col min="10010" max="10010" width="17.140625" style="21" customWidth="1"/>
    <col min="10011" max="10011" width="18.28515625" style="21" customWidth="1"/>
    <col min="10012" max="10012" width="13.7109375" style="21" customWidth="1"/>
    <col min="10013" max="10013" width="16" style="21" customWidth="1"/>
    <col min="10014" max="10014" width="17.140625" style="21" customWidth="1"/>
    <col min="10015" max="10015" width="18.28515625" style="21" customWidth="1"/>
    <col min="10016" max="10016" width="13.7109375" style="21" customWidth="1"/>
    <col min="10017" max="10017" width="16" style="21" customWidth="1"/>
    <col min="10018" max="10018" width="17.140625" style="21" customWidth="1"/>
    <col min="10019" max="10022" width="18.28515625" style="21" customWidth="1"/>
    <col min="10023" max="10023" width="15" style="21" customWidth="1"/>
    <col min="10024" max="10024" width="15.7109375" style="21" customWidth="1"/>
    <col min="10025" max="10025" width="49" style="21" customWidth="1"/>
    <col min="10026" max="10026" width="19.42578125" style="21" customWidth="1"/>
    <col min="10027" max="10027" width="14.5703125" style="21" customWidth="1"/>
    <col min="10028" max="10028" width="12.28515625" style="21" customWidth="1"/>
    <col min="10029" max="10029" width="14.5703125" style="21" customWidth="1"/>
    <col min="10030" max="10030" width="11.7109375" style="21" customWidth="1"/>
    <col min="10031" max="10031" width="14" style="21" customWidth="1"/>
    <col min="10032" max="10032" width="20.5703125" style="21" customWidth="1"/>
    <col min="10033" max="10033" width="11.7109375" style="21" customWidth="1"/>
    <col min="10034" max="10034" width="10.85546875" style="21" customWidth="1"/>
    <col min="10035" max="10228" width="9.140625" style="21"/>
    <col min="10229" max="10229" width="7.42578125" style="21" customWidth="1"/>
    <col min="10230" max="10230" width="20.28515625" style="21" customWidth="1"/>
    <col min="10231" max="10231" width="24.7109375" style="21" customWidth="1"/>
    <col min="10232" max="10232" width="35.7109375" style="21" customWidth="1"/>
    <col min="10233" max="10233" width="5" style="21" customWidth="1"/>
    <col min="10234" max="10234" width="12.85546875" style="21" customWidth="1"/>
    <col min="10235" max="10235" width="10.7109375" style="21" customWidth="1"/>
    <col min="10236" max="10236" width="7" style="21" customWidth="1"/>
    <col min="10237" max="10237" width="12.28515625" style="21" customWidth="1"/>
    <col min="10238" max="10238" width="10.7109375" style="21" customWidth="1"/>
    <col min="10239" max="10239" width="10.85546875" style="21" customWidth="1"/>
    <col min="10240" max="10240" width="8.85546875" style="21" customWidth="1"/>
    <col min="10241" max="10241" width="13.85546875" style="21" customWidth="1"/>
    <col min="10242" max="10242" width="20.42578125" style="21" customWidth="1"/>
    <col min="10243" max="10243" width="12.28515625" style="21" customWidth="1"/>
    <col min="10244" max="10244" width="19.28515625" style="21" customWidth="1"/>
    <col min="10245" max="10245" width="11.85546875" style="21" customWidth="1"/>
    <col min="10246" max="10246" width="9.140625" style="21" customWidth="1"/>
    <col min="10247" max="10247" width="13.42578125" style="21" customWidth="1"/>
    <col min="10248" max="10248" width="15.28515625" style="21" customWidth="1"/>
    <col min="10249" max="10249" width="15.42578125" style="21" customWidth="1"/>
    <col min="10250" max="10251" width="14.42578125" style="21" customWidth="1"/>
    <col min="10252" max="10252" width="5" style="21" customWidth="1"/>
    <col min="10253" max="10255" width="15.140625" style="21" customWidth="1"/>
    <col min="10256" max="10256" width="4.28515625" style="21" customWidth="1"/>
    <col min="10257" max="10257" width="16" style="21" customWidth="1"/>
    <col min="10258" max="10258" width="17.140625" style="21" customWidth="1"/>
    <col min="10259" max="10259" width="18.28515625" style="21" customWidth="1"/>
    <col min="10260" max="10260" width="4.85546875" style="21" customWidth="1"/>
    <col min="10261" max="10261" width="16" style="21" customWidth="1"/>
    <col min="10262" max="10262" width="17.140625" style="21" customWidth="1"/>
    <col min="10263" max="10263" width="18.28515625" style="21" customWidth="1"/>
    <col min="10264" max="10264" width="13.7109375" style="21" customWidth="1"/>
    <col min="10265" max="10265" width="16" style="21" customWidth="1"/>
    <col min="10266" max="10266" width="17.140625" style="21" customWidth="1"/>
    <col min="10267" max="10267" width="18.28515625" style="21" customWidth="1"/>
    <col min="10268" max="10268" width="13.7109375" style="21" customWidth="1"/>
    <col min="10269" max="10269" width="16" style="21" customWidth="1"/>
    <col min="10270" max="10270" width="17.140625" style="21" customWidth="1"/>
    <col min="10271" max="10271" width="18.28515625" style="21" customWidth="1"/>
    <col min="10272" max="10272" width="13.7109375" style="21" customWidth="1"/>
    <col min="10273" max="10273" width="16" style="21" customWidth="1"/>
    <col min="10274" max="10274" width="17.140625" style="21" customWidth="1"/>
    <col min="10275" max="10278" width="18.28515625" style="21" customWidth="1"/>
    <col min="10279" max="10279" width="15" style="21" customWidth="1"/>
    <col min="10280" max="10280" width="15.7109375" style="21" customWidth="1"/>
    <col min="10281" max="10281" width="49" style="21" customWidth="1"/>
    <col min="10282" max="10282" width="19.42578125" style="21" customWidth="1"/>
    <col min="10283" max="10283" width="14.5703125" style="21" customWidth="1"/>
    <col min="10284" max="10284" width="12.28515625" style="21" customWidth="1"/>
    <col min="10285" max="10285" width="14.5703125" style="21" customWidth="1"/>
    <col min="10286" max="10286" width="11.7109375" style="21" customWidth="1"/>
    <col min="10287" max="10287" width="14" style="21" customWidth="1"/>
    <col min="10288" max="10288" width="20.5703125" style="21" customWidth="1"/>
    <col min="10289" max="10289" width="11.7109375" style="21" customWidth="1"/>
    <col min="10290" max="10290" width="10.85546875" style="21" customWidth="1"/>
    <col min="10291" max="10484" width="9.140625" style="21"/>
    <col min="10485" max="10485" width="7.42578125" style="21" customWidth="1"/>
    <col min="10486" max="10486" width="20.28515625" style="21" customWidth="1"/>
    <col min="10487" max="10487" width="24.7109375" style="21" customWidth="1"/>
    <col min="10488" max="10488" width="35.7109375" style="21" customWidth="1"/>
    <col min="10489" max="10489" width="5" style="21" customWidth="1"/>
    <col min="10490" max="10490" width="12.85546875" style="21" customWidth="1"/>
    <col min="10491" max="10491" width="10.7109375" style="21" customWidth="1"/>
    <col min="10492" max="10492" width="7" style="21" customWidth="1"/>
    <col min="10493" max="10493" width="12.28515625" style="21" customWidth="1"/>
    <col min="10494" max="10494" width="10.7109375" style="21" customWidth="1"/>
    <col min="10495" max="10495" width="10.85546875" style="21" customWidth="1"/>
    <col min="10496" max="10496" width="8.85546875" style="21" customWidth="1"/>
    <col min="10497" max="10497" width="13.85546875" style="21" customWidth="1"/>
    <col min="10498" max="10498" width="20.42578125" style="21" customWidth="1"/>
    <col min="10499" max="10499" width="12.28515625" style="21" customWidth="1"/>
    <col min="10500" max="10500" width="19.28515625" style="21" customWidth="1"/>
    <col min="10501" max="10501" width="11.85546875" style="21" customWidth="1"/>
    <col min="10502" max="10502" width="9.140625" style="21" customWidth="1"/>
    <col min="10503" max="10503" width="13.42578125" style="21" customWidth="1"/>
    <col min="10504" max="10504" width="15.28515625" style="21" customWidth="1"/>
    <col min="10505" max="10505" width="15.42578125" style="21" customWidth="1"/>
    <col min="10506" max="10507" width="14.42578125" style="21" customWidth="1"/>
    <col min="10508" max="10508" width="5" style="21" customWidth="1"/>
    <col min="10509" max="10511" width="15.140625" style="21" customWidth="1"/>
    <col min="10512" max="10512" width="4.28515625" style="21" customWidth="1"/>
    <col min="10513" max="10513" width="16" style="21" customWidth="1"/>
    <col min="10514" max="10514" width="17.140625" style="21" customWidth="1"/>
    <col min="10515" max="10515" width="18.28515625" style="21" customWidth="1"/>
    <col min="10516" max="10516" width="4.85546875" style="21" customWidth="1"/>
    <col min="10517" max="10517" width="16" style="21" customWidth="1"/>
    <col min="10518" max="10518" width="17.140625" style="21" customWidth="1"/>
    <col min="10519" max="10519" width="18.28515625" style="21" customWidth="1"/>
    <col min="10520" max="10520" width="13.7109375" style="21" customWidth="1"/>
    <col min="10521" max="10521" width="16" style="21" customWidth="1"/>
    <col min="10522" max="10522" width="17.140625" style="21" customWidth="1"/>
    <col min="10523" max="10523" width="18.28515625" style="21" customWidth="1"/>
    <col min="10524" max="10524" width="13.7109375" style="21" customWidth="1"/>
    <col min="10525" max="10525" width="16" style="21" customWidth="1"/>
    <col min="10526" max="10526" width="17.140625" style="21" customWidth="1"/>
    <col min="10527" max="10527" width="18.28515625" style="21" customWidth="1"/>
    <col min="10528" max="10528" width="13.7109375" style="21" customWidth="1"/>
    <col min="10529" max="10529" width="16" style="21" customWidth="1"/>
    <col min="10530" max="10530" width="17.140625" style="21" customWidth="1"/>
    <col min="10531" max="10534" width="18.28515625" style="21" customWidth="1"/>
    <col min="10535" max="10535" width="15" style="21" customWidth="1"/>
    <col min="10536" max="10536" width="15.7109375" style="21" customWidth="1"/>
    <col min="10537" max="10537" width="49" style="21" customWidth="1"/>
    <col min="10538" max="10538" width="19.42578125" style="21" customWidth="1"/>
    <col min="10539" max="10539" width="14.5703125" style="21" customWidth="1"/>
    <col min="10540" max="10540" width="12.28515625" style="21" customWidth="1"/>
    <col min="10541" max="10541" width="14.5703125" style="21" customWidth="1"/>
    <col min="10542" max="10542" width="11.7109375" style="21" customWidth="1"/>
    <col min="10543" max="10543" width="14" style="21" customWidth="1"/>
    <col min="10544" max="10544" width="20.5703125" style="21" customWidth="1"/>
    <col min="10545" max="10545" width="11.7109375" style="21" customWidth="1"/>
    <col min="10546" max="10546" width="10.85546875" style="21" customWidth="1"/>
    <col min="10547" max="10740" width="9.140625" style="21"/>
    <col min="10741" max="10741" width="7.42578125" style="21" customWidth="1"/>
    <col min="10742" max="10742" width="20.28515625" style="21" customWidth="1"/>
    <col min="10743" max="10743" width="24.7109375" style="21" customWidth="1"/>
    <col min="10744" max="10744" width="35.7109375" style="21" customWidth="1"/>
    <col min="10745" max="10745" width="5" style="21" customWidth="1"/>
    <col min="10746" max="10746" width="12.85546875" style="21" customWidth="1"/>
    <col min="10747" max="10747" width="10.7109375" style="21" customWidth="1"/>
    <col min="10748" max="10748" width="7" style="21" customWidth="1"/>
    <col min="10749" max="10749" width="12.28515625" style="21" customWidth="1"/>
    <col min="10750" max="10750" width="10.7109375" style="21" customWidth="1"/>
    <col min="10751" max="10751" width="10.85546875" style="21" customWidth="1"/>
    <col min="10752" max="10752" width="8.85546875" style="21" customWidth="1"/>
    <col min="10753" max="10753" width="13.85546875" style="21" customWidth="1"/>
    <col min="10754" max="10754" width="20.42578125" style="21" customWidth="1"/>
    <col min="10755" max="10755" width="12.28515625" style="21" customWidth="1"/>
    <col min="10756" max="10756" width="19.28515625" style="21" customWidth="1"/>
    <col min="10757" max="10757" width="11.85546875" style="21" customWidth="1"/>
    <col min="10758" max="10758" width="9.140625" style="21" customWidth="1"/>
    <col min="10759" max="10759" width="13.42578125" style="21" customWidth="1"/>
    <col min="10760" max="10760" width="15.28515625" style="21" customWidth="1"/>
    <col min="10761" max="10761" width="15.42578125" style="21" customWidth="1"/>
    <col min="10762" max="10763" width="14.42578125" style="21" customWidth="1"/>
    <col min="10764" max="10764" width="5" style="21" customWidth="1"/>
    <col min="10765" max="10767" width="15.140625" style="21" customWidth="1"/>
    <col min="10768" max="10768" width="4.28515625" style="21" customWidth="1"/>
    <col min="10769" max="10769" width="16" style="21" customWidth="1"/>
    <col min="10770" max="10770" width="17.140625" style="21" customWidth="1"/>
    <col min="10771" max="10771" width="18.28515625" style="21" customWidth="1"/>
    <col min="10772" max="10772" width="4.85546875" style="21" customWidth="1"/>
    <col min="10773" max="10773" width="16" style="21" customWidth="1"/>
    <col min="10774" max="10774" width="17.140625" style="21" customWidth="1"/>
    <col min="10775" max="10775" width="18.28515625" style="21" customWidth="1"/>
    <col min="10776" max="10776" width="13.7109375" style="21" customWidth="1"/>
    <col min="10777" max="10777" width="16" style="21" customWidth="1"/>
    <col min="10778" max="10778" width="17.140625" style="21" customWidth="1"/>
    <col min="10779" max="10779" width="18.28515625" style="21" customWidth="1"/>
    <col min="10780" max="10780" width="13.7109375" style="21" customWidth="1"/>
    <col min="10781" max="10781" width="16" style="21" customWidth="1"/>
    <col min="10782" max="10782" width="17.140625" style="21" customWidth="1"/>
    <col min="10783" max="10783" width="18.28515625" style="21" customWidth="1"/>
    <col min="10784" max="10784" width="13.7109375" style="21" customWidth="1"/>
    <col min="10785" max="10785" width="16" style="21" customWidth="1"/>
    <col min="10786" max="10786" width="17.140625" style="21" customWidth="1"/>
    <col min="10787" max="10790" width="18.28515625" style="21" customWidth="1"/>
    <col min="10791" max="10791" width="15" style="21" customWidth="1"/>
    <col min="10792" max="10792" width="15.7109375" style="21" customWidth="1"/>
    <col min="10793" max="10793" width="49" style="21" customWidth="1"/>
    <col min="10794" max="10794" width="19.42578125" style="21" customWidth="1"/>
    <col min="10795" max="10795" width="14.5703125" style="21" customWidth="1"/>
    <col min="10796" max="10796" width="12.28515625" style="21" customWidth="1"/>
    <col min="10797" max="10797" width="14.5703125" style="21" customWidth="1"/>
    <col min="10798" max="10798" width="11.7109375" style="21" customWidth="1"/>
    <col min="10799" max="10799" width="14" style="21" customWidth="1"/>
    <col min="10800" max="10800" width="20.5703125" style="21" customWidth="1"/>
    <col min="10801" max="10801" width="11.7109375" style="21" customWidth="1"/>
    <col min="10802" max="10802" width="10.85546875" style="21" customWidth="1"/>
    <col min="10803" max="10996" width="9.140625" style="21"/>
    <col min="10997" max="10997" width="7.42578125" style="21" customWidth="1"/>
    <col min="10998" max="10998" width="20.28515625" style="21" customWidth="1"/>
    <col min="10999" max="10999" width="24.7109375" style="21" customWidth="1"/>
    <col min="11000" max="11000" width="35.7109375" style="21" customWidth="1"/>
    <col min="11001" max="11001" width="5" style="21" customWidth="1"/>
    <col min="11002" max="11002" width="12.85546875" style="21" customWidth="1"/>
    <col min="11003" max="11003" width="10.7109375" style="21" customWidth="1"/>
    <col min="11004" max="11004" width="7" style="21" customWidth="1"/>
    <col min="11005" max="11005" width="12.28515625" style="21" customWidth="1"/>
    <col min="11006" max="11006" width="10.7109375" style="21" customWidth="1"/>
    <col min="11007" max="11007" width="10.85546875" style="21" customWidth="1"/>
    <col min="11008" max="11008" width="8.85546875" style="21" customWidth="1"/>
    <col min="11009" max="11009" width="13.85546875" style="21" customWidth="1"/>
    <col min="11010" max="11010" width="20.42578125" style="21" customWidth="1"/>
    <col min="11011" max="11011" width="12.28515625" style="21" customWidth="1"/>
    <col min="11012" max="11012" width="19.28515625" style="21" customWidth="1"/>
    <col min="11013" max="11013" width="11.85546875" style="21" customWidth="1"/>
    <col min="11014" max="11014" width="9.140625" style="21" customWidth="1"/>
    <col min="11015" max="11015" width="13.42578125" style="21" customWidth="1"/>
    <col min="11016" max="11016" width="15.28515625" style="21" customWidth="1"/>
    <col min="11017" max="11017" width="15.42578125" style="21" customWidth="1"/>
    <col min="11018" max="11019" width="14.42578125" style="21" customWidth="1"/>
    <col min="11020" max="11020" width="5" style="21" customWidth="1"/>
    <col min="11021" max="11023" width="15.140625" style="21" customWidth="1"/>
    <col min="11024" max="11024" width="4.28515625" style="21" customWidth="1"/>
    <col min="11025" max="11025" width="16" style="21" customWidth="1"/>
    <col min="11026" max="11026" width="17.140625" style="21" customWidth="1"/>
    <col min="11027" max="11027" width="18.28515625" style="21" customWidth="1"/>
    <col min="11028" max="11028" width="4.85546875" style="21" customWidth="1"/>
    <col min="11029" max="11029" width="16" style="21" customWidth="1"/>
    <col min="11030" max="11030" width="17.140625" style="21" customWidth="1"/>
    <col min="11031" max="11031" width="18.28515625" style="21" customWidth="1"/>
    <col min="11032" max="11032" width="13.7109375" style="21" customWidth="1"/>
    <col min="11033" max="11033" width="16" style="21" customWidth="1"/>
    <col min="11034" max="11034" width="17.140625" style="21" customWidth="1"/>
    <col min="11035" max="11035" width="18.28515625" style="21" customWidth="1"/>
    <col min="11036" max="11036" width="13.7109375" style="21" customWidth="1"/>
    <col min="11037" max="11037" width="16" style="21" customWidth="1"/>
    <col min="11038" max="11038" width="17.140625" style="21" customWidth="1"/>
    <col min="11039" max="11039" width="18.28515625" style="21" customWidth="1"/>
    <col min="11040" max="11040" width="13.7109375" style="21" customWidth="1"/>
    <col min="11041" max="11041" width="16" style="21" customWidth="1"/>
    <col min="11042" max="11042" width="17.140625" style="21" customWidth="1"/>
    <col min="11043" max="11046" width="18.28515625" style="21" customWidth="1"/>
    <col min="11047" max="11047" width="15" style="21" customWidth="1"/>
    <col min="11048" max="11048" width="15.7109375" style="21" customWidth="1"/>
    <col min="11049" max="11049" width="49" style="21" customWidth="1"/>
    <col min="11050" max="11050" width="19.42578125" style="21" customWidth="1"/>
    <col min="11051" max="11051" width="14.5703125" style="21" customWidth="1"/>
    <col min="11052" max="11052" width="12.28515625" style="21" customWidth="1"/>
    <col min="11053" max="11053" width="14.5703125" style="21" customWidth="1"/>
    <col min="11054" max="11054" width="11.7109375" style="21" customWidth="1"/>
    <col min="11055" max="11055" width="14" style="21" customWidth="1"/>
    <col min="11056" max="11056" width="20.5703125" style="21" customWidth="1"/>
    <col min="11057" max="11057" width="11.7109375" style="21" customWidth="1"/>
    <col min="11058" max="11058" width="10.85546875" style="21" customWidth="1"/>
    <col min="11059" max="11252" width="9.140625" style="21"/>
    <col min="11253" max="11253" width="7.42578125" style="21" customWidth="1"/>
    <col min="11254" max="11254" width="20.28515625" style="21" customWidth="1"/>
    <col min="11255" max="11255" width="24.7109375" style="21" customWidth="1"/>
    <col min="11256" max="11256" width="35.7109375" style="21" customWidth="1"/>
    <col min="11257" max="11257" width="5" style="21" customWidth="1"/>
    <col min="11258" max="11258" width="12.85546875" style="21" customWidth="1"/>
    <col min="11259" max="11259" width="10.7109375" style="21" customWidth="1"/>
    <col min="11260" max="11260" width="7" style="21" customWidth="1"/>
    <col min="11261" max="11261" width="12.28515625" style="21" customWidth="1"/>
    <col min="11262" max="11262" width="10.7109375" style="21" customWidth="1"/>
    <col min="11263" max="11263" width="10.85546875" style="21" customWidth="1"/>
    <col min="11264" max="11264" width="8.85546875" style="21" customWidth="1"/>
    <col min="11265" max="11265" width="13.85546875" style="21" customWidth="1"/>
    <col min="11266" max="11266" width="20.42578125" style="21" customWidth="1"/>
    <col min="11267" max="11267" width="12.28515625" style="21" customWidth="1"/>
    <col min="11268" max="11268" width="19.28515625" style="21" customWidth="1"/>
    <col min="11269" max="11269" width="11.85546875" style="21" customWidth="1"/>
    <col min="11270" max="11270" width="9.140625" style="21" customWidth="1"/>
    <col min="11271" max="11271" width="13.42578125" style="21" customWidth="1"/>
    <col min="11272" max="11272" width="15.28515625" style="21" customWidth="1"/>
    <col min="11273" max="11273" width="15.42578125" style="21" customWidth="1"/>
    <col min="11274" max="11275" width="14.42578125" style="21" customWidth="1"/>
    <col min="11276" max="11276" width="5" style="21" customWidth="1"/>
    <col min="11277" max="11279" width="15.140625" style="21" customWidth="1"/>
    <col min="11280" max="11280" width="4.28515625" style="21" customWidth="1"/>
    <col min="11281" max="11281" width="16" style="21" customWidth="1"/>
    <col min="11282" max="11282" width="17.140625" style="21" customWidth="1"/>
    <col min="11283" max="11283" width="18.28515625" style="21" customWidth="1"/>
    <col min="11284" max="11284" width="4.85546875" style="21" customWidth="1"/>
    <col min="11285" max="11285" width="16" style="21" customWidth="1"/>
    <col min="11286" max="11286" width="17.140625" style="21" customWidth="1"/>
    <col min="11287" max="11287" width="18.28515625" style="21" customWidth="1"/>
    <col min="11288" max="11288" width="13.7109375" style="21" customWidth="1"/>
    <col min="11289" max="11289" width="16" style="21" customWidth="1"/>
    <col min="11290" max="11290" width="17.140625" style="21" customWidth="1"/>
    <col min="11291" max="11291" width="18.28515625" style="21" customWidth="1"/>
    <col min="11292" max="11292" width="13.7109375" style="21" customWidth="1"/>
    <col min="11293" max="11293" width="16" style="21" customWidth="1"/>
    <col min="11294" max="11294" width="17.140625" style="21" customWidth="1"/>
    <col min="11295" max="11295" width="18.28515625" style="21" customWidth="1"/>
    <col min="11296" max="11296" width="13.7109375" style="21" customWidth="1"/>
    <col min="11297" max="11297" width="16" style="21" customWidth="1"/>
    <col min="11298" max="11298" width="17.140625" style="21" customWidth="1"/>
    <col min="11299" max="11302" width="18.28515625" style="21" customWidth="1"/>
    <col min="11303" max="11303" width="15" style="21" customWidth="1"/>
    <col min="11304" max="11304" width="15.7109375" style="21" customWidth="1"/>
    <col min="11305" max="11305" width="49" style="21" customWidth="1"/>
    <col min="11306" max="11306" width="19.42578125" style="21" customWidth="1"/>
    <col min="11307" max="11307" width="14.5703125" style="21" customWidth="1"/>
    <col min="11308" max="11308" width="12.28515625" style="21" customWidth="1"/>
    <col min="11309" max="11309" width="14.5703125" style="21" customWidth="1"/>
    <col min="11310" max="11310" width="11.7109375" style="21" customWidth="1"/>
    <col min="11311" max="11311" width="14" style="21" customWidth="1"/>
    <col min="11312" max="11312" width="20.5703125" style="21" customWidth="1"/>
    <col min="11313" max="11313" width="11.7109375" style="21" customWidth="1"/>
    <col min="11314" max="11314" width="10.85546875" style="21" customWidth="1"/>
    <col min="11315" max="11508" width="9.140625" style="21"/>
    <col min="11509" max="11509" width="7.42578125" style="21" customWidth="1"/>
    <col min="11510" max="11510" width="20.28515625" style="21" customWidth="1"/>
    <col min="11511" max="11511" width="24.7109375" style="21" customWidth="1"/>
    <col min="11512" max="11512" width="35.7109375" style="21" customWidth="1"/>
    <col min="11513" max="11513" width="5" style="21" customWidth="1"/>
    <col min="11514" max="11514" width="12.85546875" style="21" customWidth="1"/>
    <col min="11515" max="11515" width="10.7109375" style="21" customWidth="1"/>
    <col min="11516" max="11516" width="7" style="21" customWidth="1"/>
    <col min="11517" max="11517" width="12.28515625" style="21" customWidth="1"/>
    <col min="11518" max="11518" width="10.7109375" style="21" customWidth="1"/>
    <col min="11519" max="11519" width="10.85546875" style="21" customWidth="1"/>
    <col min="11520" max="11520" width="8.85546875" style="21" customWidth="1"/>
    <col min="11521" max="11521" width="13.85546875" style="21" customWidth="1"/>
    <col min="11522" max="11522" width="20.42578125" style="21" customWidth="1"/>
    <col min="11523" max="11523" width="12.28515625" style="21" customWidth="1"/>
    <col min="11524" max="11524" width="19.28515625" style="21" customWidth="1"/>
    <col min="11525" max="11525" width="11.85546875" style="21" customWidth="1"/>
    <col min="11526" max="11526" width="9.140625" style="21" customWidth="1"/>
    <col min="11527" max="11527" width="13.42578125" style="21" customWidth="1"/>
    <col min="11528" max="11528" width="15.28515625" style="21" customWidth="1"/>
    <col min="11529" max="11529" width="15.42578125" style="21" customWidth="1"/>
    <col min="11530" max="11531" width="14.42578125" style="21" customWidth="1"/>
    <col min="11532" max="11532" width="5" style="21" customWidth="1"/>
    <col min="11533" max="11535" width="15.140625" style="21" customWidth="1"/>
    <col min="11536" max="11536" width="4.28515625" style="21" customWidth="1"/>
    <col min="11537" max="11537" width="16" style="21" customWidth="1"/>
    <col min="11538" max="11538" width="17.140625" style="21" customWidth="1"/>
    <col min="11539" max="11539" width="18.28515625" style="21" customWidth="1"/>
    <col min="11540" max="11540" width="4.85546875" style="21" customWidth="1"/>
    <col min="11541" max="11541" width="16" style="21" customWidth="1"/>
    <col min="11542" max="11542" width="17.140625" style="21" customWidth="1"/>
    <col min="11543" max="11543" width="18.28515625" style="21" customWidth="1"/>
    <col min="11544" max="11544" width="13.7109375" style="21" customWidth="1"/>
    <col min="11545" max="11545" width="16" style="21" customWidth="1"/>
    <col min="11546" max="11546" width="17.140625" style="21" customWidth="1"/>
    <col min="11547" max="11547" width="18.28515625" style="21" customWidth="1"/>
    <col min="11548" max="11548" width="13.7109375" style="21" customWidth="1"/>
    <col min="11549" max="11549" width="16" style="21" customWidth="1"/>
    <col min="11550" max="11550" width="17.140625" style="21" customWidth="1"/>
    <col min="11551" max="11551" width="18.28515625" style="21" customWidth="1"/>
    <col min="11552" max="11552" width="13.7109375" style="21" customWidth="1"/>
    <col min="11553" max="11553" width="16" style="21" customWidth="1"/>
    <col min="11554" max="11554" width="17.140625" style="21" customWidth="1"/>
    <col min="11555" max="11558" width="18.28515625" style="21" customWidth="1"/>
    <col min="11559" max="11559" width="15" style="21" customWidth="1"/>
    <col min="11560" max="11560" width="15.7109375" style="21" customWidth="1"/>
    <col min="11561" max="11561" width="49" style="21" customWidth="1"/>
    <col min="11562" max="11562" width="19.42578125" style="21" customWidth="1"/>
    <col min="11563" max="11563" width="14.5703125" style="21" customWidth="1"/>
    <col min="11564" max="11564" width="12.28515625" style="21" customWidth="1"/>
    <col min="11565" max="11565" width="14.5703125" style="21" customWidth="1"/>
    <col min="11566" max="11566" width="11.7109375" style="21" customWidth="1"/>
    <col min="11567" max="11567" width="14" style="21" customWidth="1"/>
    <col min="11568" max="11568" width="20.5703125" style="21" customWidth="1"/>
    <col min="11569" max="11569" width="11.7109375" style="21" customWidth="1"/>
    <col min="11570" max="11570" width="10.85546875" style="21" customWidth="1"/>
    <col min="11571" max="11764" width="9.140625" style="21"/>
    <col min="11765" max="11765" width="7.42578125" style="21" customWidth="1"/>
    <col min="11766" max="11766" width="20.28515625" style="21" customWidth="1"/>
    <col min="11767" max="11767" width="24.7109375" style="21" customWidth="1"/>
    <col min="11768" max="11768" width="35.7109375" style="21" customWidth="1"/>
    <col min="11769" max="11769" width="5" style="21" customWidth="1"/>
    <col min="11770" max="11770" width="12.85546875" style="21" customWidth="1"/>
    <col min="11771" max="11771" width="10.7109375" style="21" customWidth="1"/>
    <col min="11772" max="11772" width="7" style="21" customWidth="1"/>
    <col min="11773" max="11773" width="12.28515625" style="21" customWidth="1"/>
    <col min="11774" max="11774" width="10.7109375" style="21" customWidth="1"/>
    <col min="11775" max="11775" width="10.85546875" style="21" customWidth="1"/>
    <col min="11776" max="11776" width="8.85546875" style="21" customWidth="1"/>
    <col min="11777" max="11777" width="13.85546875" style="21" customWidth="1"/>
    <col min="11778" max="11778" width="20.42578125" style="21" customWidth="1"/>
    <col min="11779" max="11779" width="12.28515625" style="21" customWidth="1"/>
    <col min="11780" max="11780" width="19.28515625" style="21" customWidth="1"/>
    <col min="11781" max="11781" width="11.85546875" style="21" customWidth="1"/>
    <col min="11782" max="11782" width="9.140625" style="21" customWidth="1"/>
    <col min="11783" max="11783" width="13.42578125" style="21" customWidth="1"/>
    <col min="11784" max="11784" width="15.28515625" style="21" customWidth="1"/>
    <col min="11785" max="11785" width="15.42578125" style="21" customWidth="1"/>
    <col min="11786" max="11787" width="14.42578125" style="21" customWidth="1"/>
    <col min="11788" max="11788" width="5" style="21" customWidth="1"/>
    <col min="11789" max="11791" width="15.140625" style="21" customWidth="1"/>
    <col min="11792" max="11792" width="4.28515625" style="21" customWidth="1"/>
    <col min="11793" max="11793" width="16" style="21" customWidth="1"/>
    <col min="11794" max="11794" width="17.140625" style="21" customWidth="1"/>
    <col min="11795" max="11795" width="18.28515625" style="21" customWidth="1"/>
    <col min="11796" max="11796" width="4.85546875" style="21" customWidth="1"/>
    <col min="11797" max="11797" width="16" style="21" customWidth="1"/>
    <col min="11798" max="11798" width="17.140625" style="21" customWidth="1"/>
    <col min="11799" max="11799" width="18.28515625" style="21" customWidth="1"/>
    <col min="11800" max="11800" width="13.7109375" style="21" customWidth="1"/>
    <col min="11801" max="11801" width="16" style="21" customWidth="1"/>
    <col min="11802" max="11802" width="17.140625" style="21" customWidth="1"/>
    <col min="11803" max="11803" width="18.28515625" style="21" customWidth="1"/>
    <col min="11804" max="11804" width="13.7109375" style="21" customWidth="1"/>
    <col min="11805" max="11805" width="16" style="21" customWidth="1"/>
    <col min="11806" max="11806" width="17.140625" style="21" customWidth="1"/>
    <col min="11807" max="11807" width="18.28515625" style="21" customWidth="1"/>
    <col min="11808" max="11808" width="13.7109375" style="21" customWidth="1"/>
    <col min="11809" max="11809" width="16" style="21" customWidth="1"/>
    <col min="11810" max="11810" width="17.140625" style="21" customWidth="1"/>
    <col min="11811" max="11814" width="18.28515625" style="21" customWidth="1"/>
    <col min="11815" max="11815" width="15" style="21" customWidth="1"/>
    <col min="11816" max="11816" width="15.7109375" style="21" customWidth="1"/>
    <col min="11817" max="11817" width="49" style="21" customWidth="1"/>
    <col min="11818" max="11818" width="19.42578125" style="21" customWidth="1"/>
    <col min="11819" max="11819" width="14.5703125" style="21" customWidth="1"/>
    <col min="11820" max="11820" width="12.28515625" style="21" customWidth="1"/>
    <col min="11821" max="11821" width="14.5703125" style="21" customWidth="1"/>
    <col min="11822" max="11822" width="11.7109375" style="21" customWidth="1"/>
    <col min="11823" max="11823" width="14" style="21" customWidth="1"/>
    <col min="11824" max="11824" width="20.5703125" style="21" customWidth="1"/>
    <col min="11825" max="11825" width="11.7109375" style="21" customWidth="1"/>
    <col min="11826" max="11826" width="10.85546875" style="21" customWidth="1"/>
    <col min="11827" max="12020" width="9.140625" style="21"/>
    <col min="12021" max="12021" width="7.42578125" style="21" customWidth="1"/>
    <col min="12022" max="12022" width="20.28515625" style="21" customWidth="1"/>
    <col min="12023" max="12023" width="24.7109375" style="21" customWidth="1"/>
    <col min="12024" max="12024" width="35.7109375" style="21" customWidth="1"/>
    <col min="12025" max="12025" width="5" style="21" customWidth="1"/>
    <col min="12026" max="12026" width="12.85546875" style="21" customWidth="1"/>
    <col min="12027" max="12027" width="10.7109375" style="21" customWidth="1"/>
    <col min="12028" max="12028" width="7" style="21" customWidth="1"/>
    <col min="12029" max="12029" width="12.28515625" style="21" customWidth="1"/>
    <col min="12030" max="12030" width="10.7109375" style="21" customWidth="1"/>
    <col min="12031" max="12031" width="10.85546875" style="21" customWidth="1"/>
    <col min="12032" max="12032" width="8.85546875" style="21" customWidth="1"/>
    <col min="12033" max="12033" width="13.85546875" style="21" customWidth="1"/>
    <col min="12034" max="12034" width="20.42578125" style="21" customWidth="1"/>
    <col min="12035" max="12035" width="12.28515625" style="21" customWidth="1"/>
    <col min="12036" max="12036" width="19.28515625" style="21" customWidth="1"/>
    <col min="12037" max="12037" width="11.85546875" style="21" customWidth="1"/>
    <col min="12038" max="12038" width="9.140625" style="21" customWidth="1"/>
    <col min="12039" max="12039" width="13.42578125" style="21" customWidth="1"/>
    <col min="12040" max="12040" width="15.28515625" style="21" customWidth="1"/>
    <col min="12041" max="12041" width="15.42578125" style="21" customWidth="1"/>
    <col min="12042" max="12043" width="14.42578125" style="21" customWidth="1"/>
    <col min="12044" max="12044" width="5" style="21" customWidth="1"/>
    <col min="12045" max="12047" width="15.140625" style="21" customWidth="1"/>
    <col min="12048" max="12048" width="4.28515625" style="21" customWidth="1"/>
    <col min="12049" max="12049" width="16" style="21" customWidth="1"/>
    <col min="12050" max="12050" width="17.140625" style="21" customWidth="1"/>
    <col min="12051" max="12051" width="18.28515625" style="21" customWidth="1"/>
    <col min="12052" max="12052" width="4.85546875" style="21" customWidth="1"/>
    <col min="12053" max="12053" width="16" style="21" customWidth="1"/>
    <col min="12054" max="12054" width="17.140625" style="21" customWidth="1"/>
    <col min="12055" max="12055" width="18.28515625" style="21" customWidth="1"/>
    <col min="12056" max="12056" width="13.7109375" style="21" customWidth="1"/>
    <col min="12057" max="12057" width="16" style="21" customWidth="1"/>
    <col min="12058" max="12058" width="17.140625" style="21" customWidth="1"/>
    <col min="12059" max="12059" width="18.28515625" style="21" customWidth="1"/>
    <col min="12060" max="12060" width="13.7109375" style="21" customWidth="1"/>
    <col min="12061" max="12061" width="16" style="21" customWidth="1"/>
    <col min="12062" max="12062" width="17.140625" style="21" customWidth="1"/>
    <col min="12063" max="12063" width="18.28515625" style="21" customWidth="1"/>
    <col min="12064" max="12064" width="13.7109375" style="21" customWidth="1"/>
    <col min="12065" max="12065" width="16" style="21" customWidth="1"/>
    <col min="12066" max="12066" width="17.140625" style="21" customWidth="1"/>
    <col min="12067" max="12070" width="18.28515625" style="21" customWidth="1"/>
    <col min="12071" max="12071" width="15" style="21" customWidth="1"/>
    <col min="12072" max="12072" width="15.7109375" style="21" customWidth="1"/>
    <col min="12073" max="12073" width="49" style="21" customWidth="1"/>
    <col min="12074" max="12074" width="19.42578125" style="21" customWidth="1"/>
    <col min="12075" max="12075" width="14.5703125" style="21" customWidth="1"/>
    <col min="12076" max="12076" width="12.28515625" style="21" customWidth="1"/>
    <col min="12077" max="12077" width="14.5703125" style="21" customWidth="1"/>
    <col min="12078" max="12078" width="11.7109375" style="21" customWidth="1"/>
    <col min="12079" max="12079" width="14" style="21" customWidth="1"/>
    <col min="12080" max="12080" width="20.5703125" style="21" customWidth="1"/>
    <col min="12081" max="12081" width="11.7109375" style="21" customWidth="1"/>
    <col min="12082" max="12082" width="10.85546875" style="21" customWidth="1"/>
    <col min="12083" max="12276" width="9.140625" style="21"/>
    <col min="12277" max="12277" width="7.42578125" style="21" customWidth="1"/>
    <col min="12278" max="12278" width="20.28515625" style="21" customWidth="1"/>
    <col min="12279" max="12279" width="24.7109375" style="21" customWidth="1"/>
    <col min="12280" max="12280" width="35.7109375" style="21" customWidth="1"/>
    <col min="12281" max="12281" width="5" style="21" customWidth="1"/>
    <col min="12282" max="12282" width="12.85546875" style="21" customWidth="1"/>
    <col min="12283" max="12283" width="10.7109375" style="21" customWidth="1"/>
    <col min="12284" max="12284" width="7" style="21" customWidth="1"/>
    <col min="12285" max="12285" width="12.28515625" style="21" customWidth="1"/>
    <col min="12286" max="12286" width="10.7109375" style="21" customWidth="1"/>
    <col min="12287" max="12287" width="10.85546875" style="21" customWidth="1"/>
    <col min="12288" max="12288" width="8.85546875" style="21" customWidth="1"/>
    <col min="12289" max="12289" width="13.85546875" style="21" customWidth="1"/>
    <col min="12290" max="12290" width="20.42578125" style="21" customWidth="1"/>
    <col min="12291" max="12291" width="12.28515625" style="21" customWidth="1"/>
    <col min="12292" max="12292" width="19.28515625" style="21" customWidth="1"/>
    <col min="12293" max="12293" width="11.85546875" style="21" customWidth="1"/>
    <col min="12294" max="12294" width="9.140625" style="21" customWidth="1"/>
    <col min="12295" max="12295" width="13.42578125" style="21" customWidth="1"/>
    <col min="12296" max="12296" width="15.28515625" style="21" customWidth="1"/>
    <col min="12297" max="12297" width="15.42578125" style="21" customWidth="1"/>
    <col min="12298" max="12299" width="14.42578125" style="21" customWidth="1"/>
    <col min="12300" max="12300" width="5" style="21" customWidth="1"/>
    <col min="12301" max="12303" width="15.140625" style="21" customWidth="1"/>
    <col min="12304" max="12304" width="4.28515625" style="21" customWidth="1"/>
    <col min="12305" max="12305" width="16" style="21" customWidth="1"/>
    <col min="12306" max="12306" width="17.140625" style="21" customWidth="1"/>
    <col min="12307" max="12307" width="18.28515625" style="21" customWidth="1"/>
    <col min="12308" max="12308" width="4.85546875" style="21" customWidth="1"/>
    <col min="12309" max="12309" width="16" style="21" customWidth="1"/>
    <col min="12310" max="12310" width="17.140625" style="21" customWidth="1"/>
    <col min="12311" max="12311" width="18.28515625" style="21" customWidth="1"/>
    <col min="12312" max="12312" width="13.7109375" style="21" customWidth="1"/>
    <col min="12313" max="12313" width="16" style="21" customWidth="1"/>
    <col min="12314" max="12314" width="17.140625" style="21" customWidth="1"/>
    <col min="12315" max="12315" width="18.28515625" style="21" customWidth="1"/>
    <col min="12316" max="12316" width="13.7109375" style="21" customWidth="1"/>
    <col min="12317" max="12317" width="16" style="21" customWidth="1"/>
    <col min="12318" max="12318" width="17.140625" style="21" customWidth="1"/>
    <col min="12319" max="12319" width="18.28515625" style="21" customWidth="1"/>
    <col min="12320" max="12320" width="13.7109375" style="21" customWidth="1"/>
    <col min="12321" max="12321" width="16" style="21" customWidth="1"/>
    <col min="12322" max="12322" width="17.140625" style="21" customWidth="1"/>
    <col min="12323" max="12326" width="18.28515625" style="21" customWidth="1"/>
    <col min="12327" max="12327" width="15" style="21" customWidth="1"/>
    <col min="12328" max="12328" width="15.7109375" style="21" customWidth="1"/>
    <col min="12329" max="12329" width="49" style="21" customWidth="1"/>
    <col min="12330" max="12330" width="19.42578125" style="21" customWidth="1"/>
    <col min="12331" max="12331" width="14.5703125" style="21" customWidth="1"/>
    <col min="12332" max="12332" width="12.28515625" style="21" customWidth="1"/>
    <col min="12333" max="12333" width="14.5703125" style="21" customWidth="1"/>
    <col min="12334" max="12334" width="11.7109375" style="21" customWidth="1"/>
    <col min="12335" max="12335" width="14" style="21" customWidth="1"/>
    <col min="12336" max="12336" width="20.5703125" style="21" customWidth="1"/>
    <col min="12337" max="12337" width="11.7109375" style="21" customWidth="1"/>
    <col min="12338" max="12338" width="10.85546875" style="21" customWidth="1"/>
    <col min="12339" max="12532" width="9.140625" style="21"/>
    <col min="12533" max="12533" width="7.42578125" style="21" customWidth="1"/>
    <col min="12534" max="12534" width="20.28515625" style="21" customWidth="1"/>
    <col min="12535" max="12535" width="24.7109375" style="21" customWidth="1"/>
    <col min="12536" max="12536" width="35.7109375" style="21" customWidth="1"/>
    <col min="12537" max="12537" width="5" style="21" customWidth="1"/>
    <col min="12538" max="12538" width="12.85546875" style="21" customWidth="1"/>
    <col min="12539" max="12539" width="10.7109375" style="21" customWidth="1"/>
    <col min="12540" max="12540" width="7" style="21" customWidth="1"/>
    <col min="12541" max="12541" width="12.28515625" style="21" customWidth="1"/>
    <col min="12542" max="12542" width="10.7109375" style="21" customWidth="1"/>
    <col min="12543" max="12543" width="10.85546875" style="21" customWidth="1"/>
    <col min="12544" max="12544" width="8.85546875" style="21" customWidth="1"/>
    <col min="12545" max="12545" width="13.85546875" style="21" customWidth="1"/>
    <col min="12546" max="12546" width="20.42578125" style="21" customWidth="1"/>
    <col min="12547" max="12547" width="12.28515625" style="21" customWidth="1"/>
    <col min="12548" max="12548" width="19.28515625" style="21" customWidth="1"/>
    <col min="12549" max="12549" width="11.85546875" style="21" customWidth="1"/>
    <col min="12550" max="12550" width="9.140625" style="21" customWidth="1"/>
    <col min="12551" max="12551" width="13.42578125" style="21" customWidth="1"/>
    <col min="12552" max="12552" width="15.28515625" style="21" customWidth="1"/>
    <col min="12553" max="12553" width="15.42578125" style="21" customWidth="1"/>
    <col min="12554" max="12555" width="14.42578125" style="21" customWidth="1"/>
    <col min="12556" max="12556" width="5" style="21" customWidth="1"/>
    <col min="12557" max="12559" width="15.140625" style="21" customWidth="1"/>
    <col min="12560" max="12560" width="4.28515625" style="21" customWidth="1"/>
    <col min="12561" max="12561" width="16" style="21" customWidth="1"/>
    <col min="12562" max="12562" width="17.140625" style="21" customWidth="1"/>
    <col min="12563" max="12563" width="18.28515625" style="21" customWidth="1"/>
    <col min="12564" max="12564" width="4.85546875" style="21" customWidth="1"/>
    <col min="12565" max="12565" width="16" style="21" customWidth="1"/>
    <col min="12566" max="12566" width="17.140625" style="21" customWidth="1"/>
    <col min="12567" max="12567" width="18.28515625" style="21" customWidth="1"/>
    <col min="12568" max="12568" width="13.7109375" style="21" customWidth="1"/>
    <col min="12569" max="12569" width="16" style="21" customWidth="1"/>
    <col min="12570" max="12570" width="17.140625" style="21" customWidth="1"/>
    <col min="12571" max="12571" width="18.28515625" style="21" customWidth="1"/>
    <col min="12572" max="12572" width="13.7109375" style="21" customWidth="1"/>
    <col min="12573" max="12573" width="16" style="21" customWidth="1"/>
    <col min="12574" max="12574" width="17.140625" style="21" customWidth="1"/>
    <col min="12575" max="12575" width="18.28515625" style="21" customWidth="1"/>
    <col min="12576" max="12576" width="13.7109375" style="21" customWidth="1"/>
    <col min="12577" max="12577" width="16" style="21" customWidth="1"/>
    <col min="12578" max="12578" width="17.140625" style="21" customWidth="1"/>
    <col min="12579" max="12582" width="18.28515625" style="21" customWidth="1"/>
    <col min="12583" max="12583" width="15" style="21" customWidth="1"/>
    <col min="12584" max="12584" width="15.7109375" style="21" customWidth="1"/>
    <col min="12585" max="12585" width="49" style="21" customWidth="1"/>
    <col min="12586" max="12586" width="19.42578125" style="21" customWidth="1"/>
    <col min="12587" max="12587" width="14.5703125" style="21" customWidth="1"/>
    <col min="12588" max="12588" width="12.28515625" style="21" customWidth="1"/>
    <col min="12589" max="12589" width="14.5703125" style="21" customWidth="1"/>
    <col min="12590" max="12590" width="11.7109375" style="21" customWidth="1"/>
    <col min="12591" max="12591" width="14" style="21" customWidth="1"/>
    <col min="12592" max="12592" width="20.5703125" style="21" customWidth="1"/>
    <col min="12593" max="12593" width="11.7109375" style="21" customWidth="1"/>
    <col min="12594" max="12594" width="10.85546875" style="21" customWidth="1"/>
    <col min="12595" max="12788" width="9.140625" style="21"/>
    <col min="12789" max="12789" width="7.42578125" style="21" customWidth="1"/>
    <col min="12790" max="12790" width="20.28515625" style="21" customWidth="1"/>
    <col min="12791" max="12791" width="24.7109375" style="21" customWidth="1"/>
    <col min="12792" max="12792" width="35.7109375" style="21" customWidth="1"/>
    <col min="12793" max="12793" width="5" style="21" customWidth="1"/>
    <col min="12794" max="12794" width="12.85546875" style="21" customWidth="1"/>
    <col min="12795" max="12795" width="10.7109375" style="21" customWidth="1"/>
    <col min="12796" max="12796" width="7" style="21" customWidth="1"/>
    <col min="12797" max="12797" width="12.28515625" style="21" customWidth="1"/>
    <col min="12798" max="12798" width="10.7109375" style="21" customWidth="1"/>
    <col min="12799" max="12799" width="10.85546875" style="21" customWidth="1"/>
    <col min="12800" max="12800" width="8.85546875" style="21" customWidth="1"/>
    <col min="12801" max="12801" width="13.85546875" style="21" customWidth="1"/>
    <col min="12802" max="12802" width="20.42578125" style="21" customWidth="1"/>
    <col min="12803" max="12803" width="12.28515625" style="21" customWidth="1"/>
    <col min="12804" max="12804" width="19.28515625" style="21" customWidth="1"/>
    <col min="12805" max="12805" width="11.85546875" style="21" customWidth="1"/>
    <col min="12806" max="12806" width="9.140625" style="21" customWidth="1"/>
    <col min="12807" max="12807" width="13.42578125" style="21" customWidth="1"/>
    <col min="12808" max="12808" width="15.28515625" style="21" customWidth="1"/>
    <col min="12809" max="12809" width="15.42578125" style="21" customWidth="1"/>
    <col min="12810" max="12811" width="14.42578125" style="21" customWidth="1"/>
    <col min="12812" max="12812" width="5" style="21" customWidth="1"/>
    <col min="12813" max="12815" width="15.140625" style="21" customWidth="1"/>
    <col min="12816" max="12816" width="4.28515625" style="21" customWidth="1"/>
    <col min="12817" max="12817" width="16" style="21" customWidth="1"/>
    <col min="12818" max="12818" width="17.140625" style="21" customWidth="1"/>
    <col min="12819" max="12819" width="18.28515625" style="21" customWidth="1"/>
    <col min="12820" max="12820" width="4.85546875" style="21" customWidth="1"/>
    <col min="12821" max="12821" width="16" style="21" customWidth="1"/>
    <col min="12822" max="12822" width="17.140625" style="21" customWidth="1"/>
    <col min="12823" max="12823" width="18.28515625" style="21" customWidth="1"/>
    <col min="12824" max="12824" width="13.7109375" style="21" customWidth="1"/>
    <col min="12825" max="12825" width="16" style="21" customWidth="1"/>
    <col min="12826" max="12826" width="17.140625" style="21" customWidth="1"/>
    <col min="12827" max="12827" width="18.28515625" style="21" customWidth="1"/>
    <col min="12828" max="12828" width="13.7109375" style="21" customWidth="1"/>
    <col min="12829" max="12829" width="16" style="21" customWidth="1"/>
    <col min="12830" max="12830" width="17.140625" style="21" customWidth="1"/>
    <col min="12831" max="12831" width="18.28515625" style="21" customWidth="1"/>
    <col min="12832" max="12832" width="13.7109375" style="21" customWidth="1"/>
    <col min="12833" max="12833" width="16" style="21" customWidth="1"/>
    <col min="12834" max="12834" width="17.140625" style="21" customWidth="1"/>
    <col min="12835" max="12838" width="18.28515625" style="21" customWidth="1"/>
    <col min="12839" max="12839" width="15" style="21" customWidth="1"/>
    <col min="12840" max="12840" width="15.7109375" style="21" customWidth="1"/>
    <col min="12841" max="12841" width="49" style="21" customWidth="1"/>
    <col min="12842" max="12842" width="19.42578125" style="21" customWidth="1"/>
    <col min="12843" max="12843" width="14.5703125" style="21" customWidth="1"/>
    <col min="12844" max="12844" width="12.28515625" style="21" customWidth="1"/>
    <col min="12845" max="12845" width="14.5703125" style="21" customWidth="1"/>
    <col min="12846" max="12846" width="11.7109375" style="21" customWidth="1"/>
    <col min="12847" max="12847" width="14" style="21" customWidth="1"/>
    <col min="12848" max="12848" width="20.5703125" style="21" customWidth="1"/>
    <col min="12849" max="12849" width="11.7109375" style="21" customWidth="1"/>
    <col min="12850" max="12850" width="10.85546875" style="21" customWidth="1"/>
    <col min="12851" max="13044" width="9.140625" style="21"/>
    <col min="13045" max="13045" width="7.42578125" style="21" customWidth="1"/>
    <col min="13046" max="13046" width="20.28515625" style="21" customWidth="1"/>
    <col min="13047" max="13047" width="24.7109375" style="21" customWidth="1"/>
    <col min="13048" max="13048" width="35.7109375" style="21" customWidth="1"/>
    <col min="13049" max="13049" width="5" style="21" customWidth="1"/>
    <col min="13050" max="13050" width="12.85546875" style="21" customWidth="1"/>
    <col min="13051" max="13051" width="10.7109375" style="21" customWidth="1"/>
    <col min="13052" max="13052" width="7" style="21" customWidth="1"/>
    <col min="13053" max="13053" width="12.28515625" style="21" customWidth="1"/>
    <col min="13054" max="13054" width="10.7109375" style="21" customWidth="1"/>
    <col min="13055" max="13055" width="10.85546875" style="21" customWidth="1"/>
    <col min="13056" max="13056" width="8.85546875" style="21" customWidth="1"/>
    <col min="13057" max="13057" width="13.85546875" style="21" customWidth="1"/>
    <col min="13058" max="13058" width="20.42578125" style="21" customWidth="1"/>
    <col min="13059" max="13059" width="12.28515625" style="21" customWidth="1"/>
    <col min="13060" max="13060" width="19.28515625" style="21" customWidth="1"/>
    <col min="13061" max="13061" width="11.85546875" style="21" customWidth="1"/>
    <col min="13062" max="13062" width="9.140625" style="21" customWidth="1"/>
    <col min="13063" max="13063" width="13.42578125" style="21" customWidth="1"/>
    <col min="13064" max="13064" width="15.28515625" style="21" customWidth="1"/>
    <col min="13065" max="13065" width="15.42578125" style="21" customWidth="1"/>
    <col min="13066" max="13067" width="14.42578125" style="21" customWidth="1"/>
    <col min="13068" max="13068" width="5" style="21" customWidth="1"/>
    <col min="13069" max="13071" width="15.140625" style="21" customWidth="1"/>
    <col min="13072" max="13072" width="4.28515625" style="21" customWidth="1"/>
    <col min="13073" max="13073" width="16" style="21" customWidth="1"/>
    <col min="13074" max="13074" width="17.140625" style="21" customWidth="1"/>
    <col min="13075" max="13075" width="18.28515625" style="21" customWidth="1"/>
    <col min="13076" max="13076" width="4.85546875" style="21" customWidth="1"/>
    <col min="13077" max="13077" width="16" style="21" customWidth="1"/>
    <col min="13078" max="13078" width="17.140625" style="21" customWidth="1"/>
    <col min="13079" max="13079" width="18.28515625" style="21" customWidth="1"/>
    <col min="13080" max="13080" width="13.7109375" style="21" customWidth="1"/>
    <col min="13081" max="13081" width="16" style="21" customWidth="1"/>
    <col min="13082" max="13082" width="17.140625" style="21" customWidth="1"/>
    <col min="13083" max="13083" width="18.28515625" style="21" customWidth="1"/>
    <col min="13084" max="13084" width="13.7109375" style="21" customWidth="1"/>
    <col min="13085" max="13085" width="16" style="21" customWidth="1"/>
    <col min="13086" max="13086" width="17.140625" style="21" customWidth="1"/>
    <col min="13087" max="13087" width="18.28515625" style="21" customWidth="1"/>
    <col min="13088" max="13088" width="13.7109375" style="21" customWidth="1"/>
    <col min="13089" max="13089" width="16" style="21" customWidth="1"/>
    <col min="13090" max="13090" width="17.140625" style="21" customWidth="1"/>
    <col min="13091" max="13094" width="18.28515625" style="21" customWidth="1"/>
    <col min="13095" max="13095" width="15" style="21" customWidth="1"/>
    <col min="13096" max="13096" width="15.7109375" style="21" customWidth="1"/>
    <col min="13097" max="13097" width="49" style="21" customWidth="1"/>
    <col min="13098" max="13098" width="19.42578125" style="21" customWidth="1"/>
    <col min="13099" max="13099" width="14.5703125" style="21" customWidth="1"/>
    <col min="13100" max="13100" width="12.28515625" style="21" customWidth="1"/>
    <col min="13101" max="13101" width="14.5703125" style="21" customWidth="1"/>
    <col min="13102" max="13102" width="11.7109375" style="21" customWidth="1"/>
    <col min="13103" max="13103" width="14" style="21" customWidth="1"/>
    <col min="13104" max="13104" width="20.5703125" style="21" customWidth="1"/>
    <col min="13105" max="13105" width="11.7109375" style="21" customWidth="1"/>
    <col min="13106" max="13106" width="10.85546875" style="21" customWidth="1"/>
    <col min="13107" max="13300" width="9.140625" style="21"/>
    <col min="13301" max="13301" width="7.42578125" style="21" customWidth="1"/>
    <col min="13302" max="13302" width="20.28515625" style="21" customWidth="1"/>
    <col min="13303" max="13303" width="24.7109375" style="21" customWidth="1"/>
    <col min="13304" max="13304" width="35.7109375" style="21" customWidth="1"/>
    <col min="13305" max="13305" width="5" style="21" customWidth="1"/>
    <col min="13306" max="13306" width="12.85546875" style="21" customWidth="1"/>
    <col min="13307" max="13307" width="10.7109375" style="21" customWidth="1"/>
    <col min="13308" max="13308" width="7" style="21" customWidth="1"/>
    <col min="13309" max="13309" width="12.28515625" style="21" customWidth="1"/>
    <col min="13310" max="13310" width="10.7109375" style="21" customWidth="1"/>
    <col min="13311" max="13311" width="10.85546875" style="21" customWidth="1"/>
    <col min="13312" max="13312" width="8.85546875" style="21" customWidth="1"/>
    <col min="13313" max="13313" width="13.85546875" style="21" customWidth="1"/>
    <col min="13314" max="13314" width="20.42578125" style="21" customWidth="1"/>
    <col min="13315" max="13315" width="12.28515625" style="21" customWidth="1"/>
    <col min="13316" max="13316" width="19.28515625" style="21" customWidth="1"/>
    <col min="13317" max="13317" width="11.85546875" style="21" customWidth="1"/>
    <col min="13318" max="13318" width="9.140625" style="21" customWidth="1"/>
    <col min="13319" max="13319" width="13.42578125" style="21" customWidth="1"/>
    <col min="13320" max="13320" width="15.28515625" style="21" customWidth="1"/>
    <col min="13321" max="13321" width="15.42578125" style="21" customWidth="1"/>
    <col min="13322" max="13323" width="14.42578125" style="21" customWidth="1"/>
    <col min="13324" max="13324" width="5" style="21" customWidth="1"/>
    <col min="13325" max="13327" width="15.140625" style="21" customWidth="1"/>
    <col min="13328" max="13328" width="4.28515625" style="21" customWidth="1"/>
    <col min="13329" max="13329" width="16" style="21" customWidth="1"/>
    <col min="13330" max="13330" width="17.140625" style="21" customWidth="1"/>
    <col min="13331" max="13331" width="18.28515625" style="21" customWidth="1"/>
    <col min="13332" max="13332" width="4.85546875" style="21" customWidth="1"/>
    <col min="13333" max="13333" width="16" style="21" customWidth="1"/>
    <col min="13334" max="13334" width="17.140625" style="21" customWidth="1"/>
    <col min="13335" max="13335" width="18.28515625" style="21" customWidth="1"/>
    <col min="13336" max="13336" width="13.7109375" style="21" customWidth="1"/>
    <col min="13337" max="13337" width="16" style="21" customWidth="1"/>
    <col min="13338" max="13338" width="17.140625" style="21" customWidth="1"/>
    <col min="13339" max="13339" width="18.28515625" style="21" customWidth="1"/>
    <col min="13340" max="13340" width="13.7109375" style="21" customWidth="1"/>
    <col min="13341" max="13341" width="16" style="21" customWidth="1"/>
    <col min="13342" max="13342" width="17.140625" style="21" customWidth="1"/>
    <col min="13343" max="13343" width="18.28515625" style="21" customWidth="1"/>
    <col min="13344" max="13344" width="13.7109375" style="21" customWidth="1"/>
    <col min="13345" max="13345" width="16" style="21" customWidth="1"/>
    <col min="13346" max="13346" width="17.140625" style="21" customWidth="1"/>
    <col min="13347" max="13350" width="18.28515625" style="21" customWidth="1"/>
    <col min="13351" max="13351" width="15" style="21" customWidth="1"/>
    <col min="13352" max="13352" width="15.7109375" style="21" customWidth="1"/>
    <col min="13353" max="13353" width="49" style="21" customWidth="1"/>
    <col min="13354" max="13354" width="19.42578125" style="21" customWidth="1"/>
    <col min="13355" max="13355" width="14.5703125" style="21" customWidth="1"/>
    <col min="13356" max="13356" width="12.28515625" style="21" customWidth="1"/>
    <col min="13357" max="13357" width="14.5703125" style="21" customWidth="1"/>
    <col min="13358" max="13358" width="11.7109375" style="21" customWidth="1"/>
    <col min="13359" max="13359" width="14" style="21" customWidth="1"/>
    <col min="13360" max="13360" width="20.5703125" style="21" customWidth="1"/>
    <col min="13361" max="13361" width="11.7109375" style="21" customWidth="1"/>
    <col min="13362" max="13362" width="10.85546875" style="21" customWidth="1"/>
    <col min="13363" max="13556" width="9.140625" style="21"/>
    <col min="13557" max="13557" width="7.42578125" style="21" customWidth="1"/>
    <col min="13558" max="13558" width="20.28515625" style="21" customWidth="1"/>
    <col min="13559" max="13559" width="24.7109375" style="21" customWidth="1"/>
    <col min="13560" max="13560" width="35.7109375" style="21" customWidth="1"/>
    <col min="13561" max="13561" width="5" style="21" customWidth="1"/>
    <col min="13562" max="13562" width="12.85546875" style="21" customWidth="1"/>
    <col min="13563" max="13563" width="10.7109375" style="21" customWidth="1"/>
    <col min="13564" max="13564" width="7" style="21" customWidth="1"/>
    <col min="13565" max="13565" width="12.28515625" style="21" customWidth="1"/>
    <col min="13566" max="13566" width="10.7109375" style="21" customWidth="1"/>
    <col min="13567" max="13567" width="10.85546875" style="21" customWidth="1"/>
    <col min="13568" max="13568" width="8.85546875" style="21" customWidth="1"/>
    <col min="13569" max="13569" width="13.85546875" style="21" customWidth="1"/>
    <col min="13570" max="13570" width="20.42578125" style="21" customWidth="1"/>
    <col min="13571" max="13571" width="12.28515625" style="21" customWidth="1"/>
    <col min="13572" max="13572" width="19.28515625" style="21" customWidth="1"/>
    <col min="13573" max="13573" width="11.85546875" style="21" customWidth="1"/>
    <col min="13574" max="13574" width="9.140625" style="21" customWidth="1"/>
    <col min="13575" max="13575" width="13.42578125" style="21" customWidth="1"/>
    <col min="13576" max="13576" width="15.28515625" style="21" customWidth="1"/>
    <col min="13577" max="13577" width="15.42578125" style="21" customWidth="1"/>
    <col min="13578" max="13579" width="14.42578125" style="21" customWidth="1"/>
    <col min="13580" max="13580" width="5" style="21" customWidth="1"/>
    <col min="13581" max="13583" width="15.140625" style="21" customWidth="1"/>
    <col min="13584" max="13584" width="4.28515625" style="21" customWidth="1"/>
    <col min="13585" max="13585" width="16" style="21" customWidth="1"/>
    <col min="13586" max="13586" width="17.140625" style="21" customWidth="1"/>
    <col min="13587" max="13587" width="18.28515625" style="21" customWidth="1"/>
    <col min="13588" max="13588" width="4.85546875" style="21" customWidth="1"/>
    <col min="13589" max="13589" width="16" style="21" customWidth="1"/>
    <col min="13590" max="13590" width="17.140625" style="21" customWidth="1"/>
    <col min="13591" max="13591" width="18.28515625" style="21" customWidth="1"/>
    <col min="13592" max="13592" width="13.7109375" style="21" customWidth="1"/>
    <col min="13593" max="13593" width="16" style="21" customWidth="1"/>
    <col min="13594" max="13594" width="17.140625" style="21" customWidth="1"/>
    <col min="13595" max="13595" width="18.28515625" style="21" customWidth="1"/>
    <col min="13596" max="13596" width="13.7109375" style="21" customWidth="1"/>
    <col min="13597" max="13597" width="16" style="21" customWidth="1"/>
    <col min="13598" max="13598" width="17.140625" style="21" customWidth="1"/>
    <col min="13599" max="13599" width="18.28515625" style="21" customWidth="1"/>
    <col min="13600" max="13600" width="13.7109375" style="21" customWidth="1"/>
    <col min="13601" max="13601" width="16" style="21" customWidth="1"/>
    <col min="13602" max="13602" width="17.140625" style="21" customWidth="1"/>
    <col min="13603" max="13606" width="18.28515625" style="21" customWidth="1"/>
    <col min="13607" max="13607" width="15" style="21" customWidth="1"/>
    <col min="13608" max="13608" width="15.7109375" style="21" customWidth="1"/>
    <col min="13609" max="13609" width="49" style="21" customWidth="1"/>
    <col min="13610" max="13610" width="19.42578125" style="21" customWidth="1"/>
    <col min="13611" max="13611" width="14.5703125" style="21" customWidth="1"/>
    <col min="13612" max="13612" width="12.28515625" style="21" customWidth="1"/>
    <col min="13613" max="13613" width="14.5703125" style="21" customWidth="1"/>
    <col min="13614" max="13614" width="11.7109375" style="21" customWidth="1"/>
    <col min="13615" max="13615" width="14" style="21" customWidth="1"/>
    <col min="13616" max="13616" width="20.5703125" style="21" customWidth="1"/>
    <col min="13617" max="13617" width="11.7109375" style="21" customWidth="1"/>
    <col min="13618" max="13618" width="10.85546875" style="21" customWidth="1"/>
    <col min="13619" max="13812" width="9.140625" style="21"/>
    <col min="13813" max="13813" width="7.42578125" style="21" customWidth="1"/>
    <col min="13814" max="13814" width="20.28515625" style="21" customWidth="1"/>
    <col min="13815" max="13815" width="24.7109375" style="21" customWidth="1"/>
    <col min="13816" max="13816" width="35.7109375" style="21" customWidth="1"/>
    <col min="13817" max="13817" width="5" style="21" customWidth="1"/>
    <col min="13818" max="13818" width="12.85546875" style="21" customWidth="1"/>
    <col min="13819" max="13819" width="10.7109375" style="21" customWidth="1"/>
    <col min="13820" max="13820" width="7" style="21" customWidth="1"/>
    <col min="13821" max="13821" width="12.28515625" style="21" customWidth="1"/>
    <col min="13822" max="13822" width="10.7109375" style="21" customWidth="1"/>
    <col min="13823" max="13823" width="10.85546875" style="21" customWidth="1"/>
    <col min="13824" max="13824" width="8.85546875" style="21" customWidth="1"/>
    <col min="13825" max="13825" width="13.85546875" style="21" customWidth="1"/>
    <col min="13826" max="13826" width="20.42578125" style="21" customWidth="1"/>
    <col min="13827" max="13827" width="12.28515625" style="21" customWidth="1"/>
    <col min="13828" max="13828" width="19.28515625" style="21" customWidth="1"/>
    <col min="13829" max="13829" width="11.85546875" style="21" customWidth="1"/>
    <col min="13830" max="13830" width="9.140625" style="21" customWidth="1"/>
    <col min="13831" max="13831" width="13.42578125" style="21" customWidth="1"/>
    <col min="13832" max="13832" width="15.28515625" style="21" customWidth="1"/>
    <col min="13833" max="13833" width="15.42578125" style="21" customWidth="1"/>
    <col min="13834" max="13835" width="14.42578125" style="21" customWidth="1"/>
    <col min="13836" max="13836" width="5" style="21" customWidth="1"/>
    <col min="13837" max="13839" width="15.140625" style="21" customWidth="1"/>
    <col min="13840" max="13840" width="4.28515625" style="21" customWidth="1"/>
    <col min="13841" max="13841" width="16" style="21" customWidth="1"/>
    <col min="13842" max="13842" width="17.140625" style="21" customWidth="1"/>
    <col min="13843" max="13843" width="18.28515625" style="21" customWidth="1"/>
    <col min="13844" max="13844" width="4.85546875" style="21" customWidth="1"/>
    <col min="13845" max="13845" width="16" style="21" customWidth="1"/>
    <col min="13846" max="13846" width="17.140625" style="21" customWidth="1"/>
    <col min="13847" max="13847" width="18.28515625" style="21" customWidth="1"/>
    <col min="13848" max="13848" width="13.7109375" style="21" customWidth="1"/>
    <col min="13849" max="13849" width="16" style="21" customWidth="1"/>
    <col min="13850" max="13850" width="17.140625" style="21" customWidth="1"/>
    <col min="13851" max="13851" width="18.28515625" style="21" customWidth="1"/>
    <col min="13852" max="13852" width="13.7109375" style="21" customWidth="1"/>
    <col min="13853" max="13853" width="16" style="21" customWidth="1"/>
    <col min="13854" max="13854" width="17.140625" style="21" customWidth="1"/>
    <col min="13855" max="13855" width="18.28515625" style="21" customWidth="1"/>
    <col min="13856" max="13856" width="13.7109375" style="21" customWidth="1"/>
    <col min="13857" max="13857" width="16" style="21" customWidth="1"/>
    <col min="13858" max="13858" width="17.140625" style="21" customWidth="1"/>
    <col min="13859" max="13862" width="18.28515625" style="21" customWidth="1"/>
    <col min="13863" max="13863" width="15" style="21" customWidth="1"/>
    <col min="13864" max="13864" width="15.7109375" style="21" customWidth="1"/>
    <col min="13865" max="13865" width="49" style="21" customWidth="1"/>
    <col min="13866" max="13866" width="19.42578125" style="21" customWidth="1"/>
    <col min="13867" max="13867" width="14.5703125" style="21" customWidth="1"/>
    <col min="13868" max="13868" width="12.28515625" style="21" customWidth="1"/>
    <col min="13869" max="13869" width="14.5703125" style="21" customWidth="1"/>
    <col min="13870" max="13870" width="11.7109375" style="21" customWidth="1"/>
    <col min="13871" max="13871" width="14" style="21" customWidth="1"/>
    <col min="13872" max="13872" width="20.5703125" style="21" customWidth="1"/>
    <col min="13873" max="13873" width="11.7109375" style="21" customWidth="1"/>
    <col min="13874" max="13874" width="10.85546875" style="21" customWidth="1"/>
    <col min="13875" max="14068" width="9.140625" style="21"/>
    <col min="14069" max="14069" width="7.42578125" style="21" customWidth="1"/>
    <col min="14070" max="14070" width="20.28515625" style="21" customWidth="1"/>
    <col min="14071" max="14071" width="24.7109375" style="21" customWidth="1"/>
    <col min="14072" max="14072" width="35.7109375" style="21" customWidth="1"/>
    <col min="14073" max="14073" width="5" style="21" customWidth="1"/>
    <col min="14074" max="14074" width="12.85546875" style="21" customWidth="1"/>
    <col min="14075" max="14075" width="10.7109375" style="21" customWidth="1"/>
    <col min="14076" max="14076" width="7" style="21" customWidth="1"/>
    <col min="14077" max="14077" width="12.28515625" style="21" customWidth="1"/>
    <col min="14078" max="14078" width="10.7109375" style="21" customWidth="1"/>
    <col min="14079" max="14079" width="10.85546875" style="21" customWidth="1"/>
    <col min="14080" max="14080" width="8.85546875" style="21" customWidth="1"/>
    <col min="14081" max="14081" width="13.85546875" style="21" customWidth="1"/>
    <col min="14082" max="14082" width="20.42578125" style="21" customWidth="1"/>
    <col min="14083" max="14083" width="12.28515625" style="21" customWidth="1"/>
    <col min="14084" max="14084" width="19.28515625" style="21" customWidth="1"/>
    <col min="14085" max="14085" width="11.85546875" style="21" customWidth="1"/>
    <col min="14086" max="14086" width="9.140625" style="21" customWidth="1"/>
    <col min="14087" max="14087" width="13.42578125" style="21" customWidth="1"/>
    <col min="14088" max="14088" width="15.28515625" style="21" customWidth="1"/>
    <col min="14089" max="14089" width="15.42578125" style="21" customWidth="1"/>
    <col min="14090" max="14091" width="14.42578125" style="21" customWidth="1"/>
    <col min="14092" max="14092" width="5" style="21" customWidth="1"/>
    <col min="14093" max="14095" width="15.140625" style="21" customWidth="1"/>
    <col min="14096" max="14096" width="4.28515625" style="21" customWidth="1"/>
    <col min="14097" max="14097" width="16" style="21" customWidth="1"/>
    <col min="14098" max="14098" width="17.140625" style="21" customWidth="1"/>
    <col min="14099" max="14099" width="18.28515625" style="21" customWidth="1"/>
    <col min="14100" max="14100" width="4.85546875" style="21" customWidth="1"/>
    <col min="14101" max="14101" width="16" style="21" customWidth="1"/>
    <col min="14102" max="14102" width="17.140625" style="21" customWidth="1"/>
    <col min="14103" max="14103" width="18.28515625" style="21" customWidth="1"/>
    <col min="14104" max="14104" width="13.7109375" style="21" customWidth="1"/>
    <col min="14105" max="14105" width="16" style="21" customWidth="1"/>
    <col min="14106" max="14106" width="17.140625" style="21" customWidth="1"/>
    <col min="14107" max="14107" width="18.28515625" style="21" customWidth="1"/>
    <col min="14108" max="14108" width="13.7109375" style="21" customWidth="1"/>
    <col min="14109" max="14109" width="16" style="21" customWidth="1"/>
    <col min="14110" max="14110" width="17.140625" style="21" customWidth="1"/>
    <col min="14111" max="14111" width="18.28515625" style="21" customWidth="1"/>
    <col min="14112" max="14112" width="13.7109375" style="21" customWidth="1"/>
    <col min="14113" max="14113" width="16" style="21" customWidth="1"/>
    <col min="14114" max="14114" width="17.140625" style="21" customWidth="1"/>
    <col min="14115" max="14118" width="18.28515625" style="21" customWidth="1"/>
    <col min="14119" max="14119" width="15" style="21" customWidth="1"/>
    <col min="14120" max="14120" width="15.7109375" style="21" customWidth="1"/>
    <col min="14121" max="14121" width="49" style="21" customWidth="1"/>
    <col min="14122" max="14122" width="19.42578125" style="21" customWidth="1"/>
    <col min="14123" max="14123" width="14.5703125" style="21" customWidth="1"/>
    <col min="14124" max="14124" width="12.28515625" style="21" customWidth="1"/>
    <col min="14125" max="14125" width="14.5703125" style="21" customWidth="1"/>
    <col min="14126" max="14126" width="11.7109375" style="21" customWidth="1"/>
    <col min="14127" max="14127" width="14" style="21" customWidth="1"/>
    <col min="14128" max="14128" width="20.5703125" style="21" customWidth="1"/>
    <col min="14129" max="14129" width="11.7109375" style="21" customWidth="1"/>
    <col min="14130" max="14130" width="10.85546875" style="21" customWidth="1"/>
    <col min="14131" max="14324" width="9.140625" style="21"/>
    <col min="14325" max="14325" width="7.42578125" style="21" customWidth="1"/>
    <col min="14326" max="14326" width="20.28515625" style="21" customWidth="1"/>
    <col min="14327" max="14327" width="24.7109375" style="21" customWidth="1"/>
    <col min="14328" max="14328" width="35.7109375" style="21" customWidth="1"/>
    <col min="14329" max="14329" width="5" style="21" customWidth="1"/>
    <col min="14330" max="14330" width="12.85546875" style="21" customWidth="1"/>
    <col min="14331" max="14331" width="10.7109375" style="21" customWidth="1"/>
    <col min="14332" max="14332" width="7" style="21" customWidth="1"/>
    <col min="14333" max="14333" width="12.28515625" style="21" customWidth="1"/>
    <col min="14334" max="14334" width="10.7109375" style="21" customWidth="1"/>
    <col min="14335" max="14335" width="10.85546875" style="21" customWidth="1"/>
    <col min="14336" max="14336" width="8.85546875" style="21" customWidth="1"/>
    <col min="14337" max="14337" width="13.85546875" style="21" customWidth="1"/>
    <col min="14338" max="14338" width="20.42578125" style="21" customWidth="1"/>
    <col min="14339" max="14339" width="12.28515625" style="21" customWidth="1"/>
    <col min="14340" max="14340" width="19.28515625" style="21" customWidth="1"/>
    <col min="14341" max="14341" width="11.85546875" style="21" customWidth="1"/>
    <col min="14342" max="14342" width="9.140625" style="21" customWidth="1"/>
    <col min="14343" max="14343" width="13.42578125" style="21" customWidth="1"/>
    <col min="14344" max="14344" width="15.28515625" style="21" customWidth="1"/>
    <col min="14345" max="14345" width="15.42578125" style="21" customWidth="1"/>
    <col min="14346" max="14347" width="14.42578125" style="21" customWidth="1"/>
    <col min="14348" max="14348" width="5" style="21" customWidth="1"/>
    <col min="14349" max="14351" width="15.140625" style="21" customWidth="1"/>
    <col min="14352" max="14352" width="4.28515625" style="21" customWidth="1"/>
    <col min="14353" max="14353" width="16" style="21" customWidth="1"/>
    <col min="14354" max="14354" width="17.140625" style="21" customWidth="1"/>
    <col min="14355" max="14355" width="18.28515625" style="21" customWidth="1"/>
    <col min="14356" max="14356" width="4.85546875" style="21" customWidth="1"/>
    <col min="14357" max="14357" width="16" style="21" customWidth="1"/>
    <col min="14358" max="14358" width="17.140625" style="21" customWidth="1"/>
    <col min="14359" max="14359" width="18.28515625" style="21" customWidth="1"/>
    <col min="14360" max="14360" width="13.7109375" style="21" customWidth="1"/>
    <col min="14361" max="14361" width="16" style="21" customWidth="1"/>
    <col min="14362" max="14362" width="17.140625" style="21" customWidth="1"/>
    <col min="14363" max="14363" width="18.28515625" style="21" customWidth="1"/>
    <col min="14364" max="14364" width="13.7109375" style="21" customWidth="1"/>
    <col min="14365" max="14365" width="16" style="21" customWidth="1"/>
    <col min="14366" max="14366" width="17.140625" style="21" customWidth="1"/>
    <col min="14367" max="14367" width="18.28515625" style="21" customWidth="1"/>
    <col min="14368" max="14368" width="13.7109375" style="21" customWidth="1"/>
    <col min="14369" max="14369" width="16" style="21" customWidth="1"/>
    <col min="14370" max="14370" width="17.140625" style="21" customWidth="1"/>
    <col min="14371" max="14374" width="18.28515625" style="21" customWidth="1"/>
    <col min="14375" max="14375" width="15" style="21" customWidth="1"/>
    <col min="14376" max="14376" width="15.7109375" style="21" customWidth="1"/>
    <col min="14377" max="14377" width="49" style="21" customWidth="1"/>
    <col min="14378" max="14378" width="19.42578125" style="21" customWidth="1"/>
    <col min="14379" max="14379" width="14.5703125" style="21" customWidth="1"/>
    <col min="14380" max="14380" width="12.28515625" style="21" customWidth="1"/>
    <col min="14381" max="14381" width="14.5703125" style="21" customWidth="1"/>
    <col min="14382" max="14382" width="11.7109375" style="21" customWidth="1"/>
    <col min="14383" max="14383" width="14" style="21" customWidth="1"/>
    <col min="14384" max="14384" width="20.5703125" style="21" customWidth="1"/>
    <col min="14385" max="14385" width="11.7109375" style="21" customWidth="1"/>
    <col min="14386" max="14386" width="10.85546875" style="21" customWidth="1"/>
    <col min="14387" max="14580" width="9.140625" style="21"/>
    <col min="14581" max="14581" width="7.42578125" style="21" customWidth="1"/>
    <col min="14582" max="14582" width="20.28515625" style="21" customWidth="1"/>
    <col min="14583" max="14583" width="24.7109375" style="21" customWidth="1"/>
    <col min="14584" max="14584" width="35.7109375" style="21" customWidth="1"/>
    <col min="14585" max="14585" width="5" style="21" customWidth="1"/>
    <col min="14586" max="14586" width="12.85546875" style="21" customWidth="1"/>
    <col min="14587" max="14587" width="10.7109375" style="21" customWidth="1"/>
    <col min="14588" max="14588" width="7" style="21" customWidth="1"/>
    <col min="14589" max="14589" width="12.28515625" style="21" customWidth="1"/>
    <col min="14590" max="14590" width="10.7109375" style="21" customWidth="1"/>
    <col min="14591" max="14591" width="10.85546875" style="21" customWidth="1"/>
    <col min="14592" max="14592" width="8.85546875" style="21" customWidth="1"/>
    <col min="14593" max="14593" width="13.85546875" style="21" customWidth="1"/>
    <col min="14594" max="14594" width="20.42578125" style="21" customWidth="1"/>
    <col min="14595" max="14595" width="12.28515625" style="21" customWidth="1"/>
    <col min="14596" max="14596" width="19.28515625" style="21" customWidth="1"/>
    <col min="14597" max="14597" width="11.85546875" style="21" customWidth="1"/>
    <col min="14598" max="14598" width="9.140625" style="21" customWidth="1"/>
    <col min="14599" max="14599" width="13.42578125" style="21" customWidth="1"/>
    <col min="14600" max="14600" width="15.28515625" style="21" customWidth="1"/>
    <col min="14601" max="14601" width="15.42578125" style="21" customWidth="1"/>
    <col min="14602" max="14603" width="14.42578125" style="21" customWidth="1"/>
    <col min="14604" max="14604" width="5" style="21" customWidth="1"/>
    <col min="14605" max="14607" width="15.140625" style="21" customWidth="1"/>
    <col min="14608" max="14608" width="4.28515625" style="21" customWidth="1"/>
    <col min="14609" max="14609" width="16" style="21" customWidth="1"/>
    <col min="14610" max="14610" width="17.140625" style="21" customWidth="1"/>
    <col min="14611" max="14611" width="18.28515625" style="21" customWidth="1"/>
    <col min="14612" max="14612" width="4.85546875" style="21" customWidth="1"/>
    <col min="14613" max="14613" width="16" style="21" customWidth="1"/>
    <col min="14614" max="14614" width="17.140625" style="21" customWidth="1"/>
    <col min="14615" max="14615" width="18.28515625" style="21" customWidth="1"/>
    <col min="14616" max="14616" width="13.7109375" style="21" customWidth="1"/>
    <col min="14617" max="14617" width="16" style="21" customWidth="1"/>
    <col min="14618" max="14618" width="17.140625" style="21" customWidth="1"/>
    <col min="14619" max="14619" width="18.28515625" style="21" customWidth="1"/>
    <col min="14620" max="14620" width="13.7109375" style="21" customWidth="1"/>
    <col min="14621" max="14621" width="16" style="21" customWidth="1"/>
    <col min="14622" max="14622" width="17.140625" style="21" customWidth="1"/>
    <col min="14623" max="14623" width="18.28515625" style="21" customWidth="1"/>
    <col min="14624" max="14624" width="13.7109375" style="21" customWidth="1"/>
    <col min="14625" max="14625" width="16" style="21" customWidth="1"/>
    <col min="14626" max="14626" width="17.140625" style="21" customWidth="1"/>
    <col min="14627" max="14630" width="18.28515625" style="21" customWidth="1"/>
    <col min="14631" max="14631" width="15" style="21" customWidth="1"/>
    <col min="14632" max="14632" width="15.7109375" style="21" customWidth="1"/>
    <col min="14633" max="14633" width="49" style="21" customWidth="1"/>
    <col min="14634" max="14634" width="19.42578125" style="21" customWidth="1"/>
    <col min="14635" max="14635" width="14.5703125" style="21" customWidth="1"/>
    <col min="14636" max="14636" width="12.28515625" style="21" customWidth="1"/>
    <col min="14637" max="14637" width="14.5703125" style="21" customWidth="1"/>
    <col min="14638" max="14638" width="11.7109375" style="21" customWidth="1"/>
    <col min="14639" max="14639" width="14" style="21" customWidth="1"/>
    <col min="14640" max="14640" width="20.5703125" style="21" customWidth="1"/>
    <col min="14641" max="14641" width="11.7109375" style="21" customWidth="1"/>
    <col min="14642" max="14642" width="10.85546875" style="21" customWidth="1"/>
    <col min="14643" max="14836" width="9.140625" style="21"/>
    <col min="14837" max="14837" width="7.42578125" style="21" customWidth="1"/>
    <col min="14838" max="14838" width="20.28515625" style="21" customWidth="1"/>
    <col min="14839" max="14839" width="24.7109375" style="21" customWidth="1"/>
    <col min="14840" max="14840" width="35.7109375" style="21" customWidth="1"/>
    <col min="14841" max="14841" width="5" style="21" customWidth="1"/>
    <col min="14842" max="14842" width="12.85546875" style="21" customWidth="1"/>
    <col min="14843" max="14843" width="10.7109375" style="21" customWidth="1"/>
    <col min="14844" max="14844" width="7" style="21" customWidth="1"/>
    <col min="14845" max="14845" width="12.28515625" style="21" customWidth="1"/>
    <col min="14846" max="14846" width="10.7109375" style="21" customWidth="1"/>
    <col min="14847" max="14847" width="10.85546875" style="21" customWidth="1"/>
    <col min="14848" max="14848" width="8.85546875" style="21" customWidth="1"/>
    <col min="14849" max="14849" width="13.85546875" style="21" customWidth="1"/>
    <col min="14850" max="14850" width="20.42578125" style="21" customWidth="1"/>
    <col min="14851" max="14851" width="12.28515625" style="21" customWidth="1"/>
    <col min="14852" max="14852" width="19.28515625" style="21" customWidth="1"/>
    <col min="14853" max="14853" width="11.85546875" style="21" customWidth="1"/>
    <col min="14854" max="14854" width="9.140625" style="21" customWidth="1"/>
    <col min="14855" max="14855" width="13.42578125" style="21" customWidth="1"/>
    <col min="14856" max="14856" width="15.28515625" style="21" customWidth="1"/>
    <col min="14857" max="14857" width="15.42578125" style="21" customWidth="1"/>
    <col min="14858" max="14859" width="14.42578125" style="21" customWidth="1"/>
    <col min="14860" max="14860" width="5" style="21" customWidth="1"/>
    <col min="14861" max="14863" width="15.140625" style="21" customWidth="1"/>
    <col min="14864" max="14864" width="4.28515625" style="21" customWidth="1"/>
    <col min="14865" max="14865" width="16" style="21" customWidth="1"/>
    <col min="14866" max="14866" width="17.140625" style="21" customWidth="1"/>
    <col min="14867" max="14867" width="18.28515625" style="21" customWidth="1"/>
    <col min="14868" max="14868" width="4.85546875" style="21" customWidth="1"/>
    <col min="14869" max="14869" width="16" style="21" customWidth="1"/>
    <col min="14870" max="14870" width="17.140625" style="21" customWidth="1"/>
    <col min="14871" max="14871" width="18.28515625" style="21" customWidth="1"/>
    <col min="14872" max="14872" width="13.7109375" style="21" customWidth="1"/>
    <col min="14873" max="14873" width="16" style="21" customWidth="1"/>
    <col min="14874" max="14874" width="17.140625" style="21" customWidth="1"/>
    <col min="14875" max="14875" width="18.28515625" style="21" customWidth="1"/>
    <col min="14876" max="14876" width="13.7109375" style="21" customWidth="1"/>
    <col min="14877" max="14877" width="16" style="21" customWidth="1"/>
    <col min="14878" max="14878" width="17.140625" style="21" customWidth="1"/>
    <col min="14879" max="14879" width="18.28515625" style="21" customWidth="1"/>
    <col min="14880" max="14880" width="13.7109375" style="21" customWidth="1"/>
    <col min="14881" max="14881" width="16" style="21" customWidth="1"/>
    <col min="14882" max="14882" width="17.140625" style="21" customWidth="1"/>
    <col min="14883" max="14886" width="18.28515625" style="21" customWidth="1"/>
    <col min="14887" max="14887" width="15" style="21" customWidth="1"/>
    <col min="14888" max="14888" width="15.7109375" style="21" customWidth="1"/>
    <col min="14889" max="14889" width="49" style="21" customWidth="1"/>
    <col min="14890" max="14890" width="19.42578125" style="21" customWidth="1"/>
    <col min="14891" max="14891" width="14.5703125" style="21" customWidth="1"/>
    <col min="14892" max="14892" width="12.28515625" style="21" customWidth="1"/>
    <col min="14893" max="14893" width="14.5703125" style="21" customWidth="1"/>
    <col min="14894" max="14894" width="11.7109375" style="21" customWidth="1"/>
    <col min="14895" max="14895" width="14" style="21" customWidth="1"/>
    <col min="14896" max="14896" width="20.5703125" style="21" customWidth="1"/>
    <col min="14897" max="14897" width="11.7109375" style="21" customWidth="1"/>
    <col min="14898" max="14898" width="10.85546875" style="21" customWidth="1"/>
    <col min="14899" max="15092" width="9.140625" style="21"/>
    <col min="15093" max="15093" width="7.42578125" style="21" customWidth="1"/>
    <col min="15094" max="15094" width="20.28515625" style="21" customWidth="1"/>
    <col min="15095" max="15095" width="24.7109375" style="21" customWidth="1"/>
    <col min="15096" max="15096" width="35.7109375" style="21" customWidth="1"/>
    <col min="15097" max="15097" width="5" style="21" customWidth="1"/>
    <col min="15098" max="15098" width="12.85546875" style="21" customWidth="1"/>
    <col min="15099" max="15099" width="10.7109375" style="21" customWidth="1"/>
    <col min="15100" max="15100" width="7" style="21" customWidth="1"/>
    <col min="15101" max="15101" width="12.28515625" style="21" customWidth="1"/>
    <col min="15102" max="15102" width="10.7109375" style="21" customWidth="1"/>
    <col min="15103" max="15103" width="10.85546875" style="21" customWidth="1"/>
    <col min="15104" max="15104" width="8.85546875" style="21" customWidth="1"/>
    <col min="15105" max="15105" width="13.85546875" style="21" customWidth="1"/>
    <col min="15106" max="15106" width="20.42578125" style="21" customWidth="1"/>
    <col min="15107" max="15107" width="12.28515625" style="21" customWidth="1"/>
    <col min="15108" max="15108" width="19.28515625" style="21" customWidth="1"/>
    <col min="15109" max="15109" width="11.85546875" style="21" customWidth="1"/>
    <col min="15110" max="15110" width="9.140625" style="21" customWidth="1"/>
    <col min="15111" max="15111" width="13.42578125" style="21" customWidth="1"/>
    <col min="15112" max="15112" width="15.28515625" style="21" customWidth="1"/>
    <col min="15113" max="15113" width="15.42578125" style="21" customWidth="1"/>
    <col min="15114" max="15115" width="14.42578125" style="21" customWidth="1"/>
    <col min="15116" max="15116" width="5" style="21" customWidth="1"/>
    <col min="15117" max="15119" width="15.140625" style="21" customWidth="1"/>
    <col min="15120" max="15120" width="4.28515625" style="21" customWidth="1"/>
    <col min="15121" max="15121" width="16" style="21" customWidth="1"/>
    <col min="15122" max="15122" width="17.140625" style="21" customWidth="1"/>
    <col min="15123" max="15123" width="18.28515625" style="21" customWidth="1"/>
    <col min="15124" max="15124" width="4.85546875" style="21" customWidth="1"/>
    <col min="15125" max="15125" width="16" style="21" customWidth="1"/>
    <col min="15126" max="15126" width="17.140625" style="21" customWidth="1"/>
    <col min="15127" max="15127" width="18.28515625" style="21" customWidth="1"/>
    <col min="15128" max="15128" width="13.7109375" style="21" customWidth="1"/>
    <col min="15129" max="15129" width="16" style="21" customWidth="1"/>
    <col min="15130" max="15130" width="17.140625" style="21" customWidth="1"/>
    <col min="15131" max="15131" width="18.28515625" style="21" customWidth="1"/>
    <col min="15132" max="15132" width="13.7109375" style="21" customWidth="1"/>
    <col min="15133" max="15133" width="16" style="21" customWidth="1"/>
    <col min="15134" max="15134" width="17.140625" style="21" customWidth="1"/>
    <col min="15135" max="15135" width="18.28515625" style="21" customWidth="1"/>
    <col min="15136" max="15136" width="13.7109375" style="21" customWidth="1"/>
    <col min="15137" max="15137" width="16" style="21" customWidth="1"/>
    <col min="15138" max="15138" width="17.140625" style="21" customWidth="1"/>
    <col min="15139" max="15142" width="18.28515625" style="21" customWidth="1"/>
    <col min="15143" max="15143" width="15" style="21" customWidth="1"/>
    <col min="15144" max="15144" width="15.7109375" style="21" customWidth="1"/>
    <col min="15145" max="15145" width="49" style="21" customWidth="1"/>
    <col min="15146" max="15146" width="19.42578125" style="21" customWidth="1"/>
    <col min="15147" max="15147" width="14.5703125" style="21" customWidth="1"/>
    <col min="15148" max="15148" width="12.28515625" style="21" customWidth="1"/>
    <col min="15149" max="15149" width="14.5703125" style="21" customWidth="1"/>
    <col min="15150" max="15150" width="11.7109375" style="21" customWidth="1"/>
    <col min="15151" max="15151" width="14" style="21" customWidth="1"/>
    <col min="15152" max="15152" width="20.5703125" style="21" customWidth="1"/>
    <col min="15153" max="15153" width="11.7109375" style="21" customWidth="1"/>
    <col min="15154" max="15154" width="10.85546875" style="21" customWidth="1"/>
    <col min="15155" max="15348" width="9.140625" style="21"/>
    <col min="15349" max="15349" width="7.42578125" style="21" customWidth="1"/>
    <col min="15350" max="15350" width="20.28515625" style="21" customWidth="1"/>
    <col min="15351" max="15351" width="24.7109375" style="21" customWidth="1"/>
    <col min="15352" max="15352" width="35.7109375" style="21" customWidth="1"/>
    <col min="15353" max="15353" width="5" style="21" customWidth="1"/>
    <col min="15354" max="15354" width="12.85546875" style="21" customWidth="1"/>
    <col min="15355" max="15355" width="10.7109375" style="21" customWidth="1"/>
    <col min="15356" max="15356" width="7" style="21" customWidth="1"/>
    <col min="15357" max="15357" width="12.28515625" style="21" customWidth="1"/>
    <col min="15358" max="15358" width="10.7109375" style="21" customWidth="1"/>
    <col min="15359" max="15359" width="10.85546875" style="21" customWidth="1"/>
    <col min="15360" max="15360" width="8.85546875" style="21" customWidth="1"/>
    <col min="15361" max="15361" width="13.85546875" style="21" customWidth="1"/>
    <col min="15362" max="15362" width="20.42578125" style="21" customWidth="1"/>
    <col min="15363" max="15363" width="12.28515625" style="21" customWidth="1"/>
    <col min="15364" max="15364" width="19.28515625" style="21" customWidth="1"/>
    <col min="15365" max="15365" width="11.85546875" style="21" customWidth="1"/>
    <col min="15366" max="15366" width="9.140625" style="21" customWidth="1"/>
    <col min="15367" max="15367" width="13.42578125" style="21" customWidth="1"/>
    <col min="15368" max="15368" width="15.28515625" style="21" customWidth="1"/>
    <col min="15369" max="15369" width="15.42578125" style="21" customWidth="1"/>
    <col min="15370" max="15371" width="14.42578125" style="21" customWidth="1"/>
    <col min="15372" max="15372" width="5" style="21" customWidth="1"/>
    <col min="15373" max="15375" width="15.140625" style="21" customWidth="1"/>
    <col min="15376" max="15376" width="4.28515625" style="21" customWidth="1"/>
    <col min="15377" max="15377" width="16" style="21" customWidth="1"/>
    <col min="15378" max="15378" width="17.140625" style="21" customWidth="1"/>
    <col min="15379" max="15379" width="18.28515625" style="21" customWidth="1"/>
    <col min="15380" max="15380" width="4.85546875" style="21" customWidth="1"/>
    <col min="15381" max="15381" width="16" style="21" customWidth="1"/>
    <col min="15382" max="15382" width="17.140625" style="21" customWidth="1"/>
    <col min="15383" max="15383" width="18.28515625" style="21" customWidth="1"/>
    <col min="15384" max="15384" width="13.7109375" style="21" customWidth="1"/>
    <col min="15385" max="15385" width="16" style="21" customWidth="1"/>
    <col min="15386" max="15386" width="17.140625" style="21" customWidth="1"/>
    <col min="15387" max="15387" width="18.28515625" style="21" customWidth="1"/>
    <col min="15388" max="15388" width="13.7109375" style="21" customWidth="1"/>
    <col min="15389" max="15389" width="16" style="21" customWidth="1"/>
    <col min="15390" max="15390" width="17.140625" style="21" customWidth="1"/>
    <col min="15391" max="15391" width="18.28515625" style="21" customWidth="1"/>
    <col min="15392" max="15392" width="13.7109375" style="21" customWidth="1"/>
    <col min="15393" max="15393" width="16" style="21" customWidth="1"/>
    <col min="15394" max="15394" width="17.140625" style="21" customWidth="1"/>
    <col min="15395" max="15398" width="18.28515625" style="21" customWidth="1"/>
    <col min="15399" max="15399" width="15" style="21" customWidth="1"/>
    <col min="15400" max="15400" width="15.7109375" style="21" customWidth="1"/>
    <col min="15401" max="15401" width="49" style="21" customWidth="1"/>
    <col min="15402" max="15402" width="19.42578125" style="21" customWidth="1"/>
    <col min="15403" max="15403" width="14.5703125" style="21" customWidth="1"/>
    <col min="15404" max="15404" width="12.28515625" style="21" customWidth="1"/>
    <col min="15405" max="15405" width="14.5703125" style="21" customWidth="1"/>
    <col min="15406" max="15406" width="11.7109375" style="21" customWidth="1"/>
    <col min="15407" max="15407" width="14" style="21" customWidth="1"/>
    <col min="15408" max="15408" width="20.5703125" style="21" customWidth="1"/>
    <col min="15409" max="15409" width="11.7109375" style="21" customWidth="1"/>
    <col min="15410" max="15410" width="10.85546875" style="21" customWidth="1"/>
    <col min="15411" max="15604" width="9.140625" style="21"/>
    <col min="15605" max="15605" width="7.42578125" style="21" customWidth="1"/>
    <col min="15606" max="15606" width="20.28515625" style="21" customWidth="1"/>
    <col min="15607" max="15607" width="24.7109375" style="21" customWidth="1"/>
    <col min="15608" max="15608" width="35.7109375" style="21" customWidth="1"/>
    <col min="15609" max="15609" width="5" style="21" customWidth="1"/>
    <col min="15610" max="15610" width="12.85546875" style="21" customWidth="1"/>
    <col min="15611" max="15611" width="10.7109375" style="21" customWidth="1"/>
    <col min="15612" max="15612" width="7" style="21" customWidth="1"/>
    <col min="15613" max="15613" width="12.28515625" style="21" customWidth="1"/>
    <col min="15614" max="15614" width="10.7109375" style="21" customWidth="1"/>
    <col min="15615" max="15615" width="10.85546875" style="21" customWidth="1"/>
    <col min="15616" max="15616" width="8.85546875" style="21" customWidth="1"/>
    <col min="15617" max="15617" width="13.85546875" style="21" customWidth="1"/>
    <col min="15618" max="15618" width="20.42578125" style="21" customWidth="1"/>
    <col min="15619" max="15619" width="12.28515625" style="21" customWidth="1"/>
    <col min="15620" max="15620" width="19.28515625" style="21" customWidth="1"/>
    <col min="15621" max="15621" width="11.85546875" style="21" customWidth="1"/>
    <col min="15622" max="15622" width="9.140625" style="21" customWidth="1"/>
    <col min="15623" max="15623" width="13.42578125" style="21" customWidth="1"/>
    <col min="15624" max="15624" width="15.28515625" style="21" customWidth="1"/>
    <col min="15625" max="15625" width="15.42578125" style="21" customWidth="1"/>
    <col min="15626" max="15627" width="14.42578125" style="21" customWidth="1"/>
    <col min="15628" max="15628" width="5" style="21" customWidth="1"/>
    <col min="15629" max="15631" width="15.140625" style="21" customWidth="1"/>
    <col min="15632" max="15632" width="4.28515625" style="21" customWidth="1"/>
    <col min="15633" max="15633" width="16" style="21" customWidth="1"/>
    <col min="15634" max="15634" width="17.140625" style="21" customWidth="1"/>
    <col min="15635" max="15635" width="18.28515625" style="21" customWidth="1"/>
    <col min="15636" max="15636" width="4.85546875" style="21" customWidth="1"/>
    <col min="15637" max="15637" width="16" style="21" customWidth="1"/>
    <col min="15638" max="15638" width="17.140625" style="21" customWidth="1"/>
    <col min="15639" max="15639" width="18.28515625" style="21" customWidth="1"/>
    <col min="15640" max="15640" width="13.7109375" style="21" customWidth="1"/>
    <col min="15641" max="15641" width="16" style="21" customWidth="1"/>
    <col min="15642" max="15642" width="17.140625" style="21" customWidth="1"/>
    <col min="15643" max="15643" width="18.28515625" style="21" customWidth="1"/>
    <col min="15644" max="15644" width="13.7109375" style="21" customWidth="1"/>
    <col min="15645" max="15645" width="16" style="21" customWidth="1"/>
    <col min="15646" max="15646" width="17.140625" style="21" customWidth="1"/>
    <col min="15647" max="15647" width="18.28515625" style="21" customWidth="1"/>
    <col min="15648" max="15648" width="13.7109375" style="21" customWidth="1"/>
    <col min="15649" max="15649" width="16" style="21" customWidth="1"/>
    <col min="15650" max="15650" width="17.140625" style="21" customWidth="1"/>
    <col min="15651" max="15654" width="18.28515625" style="21" customWidth="1"/>
    <col min="15655" max="15655" width="15" style="21" customWidth="1"/>
    <col min="15656" max="15656" width="15.7109375" style="21" customWidth="1"/>
    <col min="15657" max="15657" width="49" style="21" customWidth="1"/>
    <col min="15658" max="15658" width="19.42578125" style="21" customWidth="1"/>
    <col min="15659" max="15659" width="14.5703125" style="21" customWidth="1"/>
    <col min="15660" max="15660" width="12.28515625" style="21" customWidth="1"/>
    <col min="15661" max="15661" width="14.5703125" style="21" customWidth="1"/>
    <col min="15662" max="15662" width="11.7109375" style="21" customWidth="1"/>
    <col min="15663" max="15663" width="14" style="21" customWidth="1"/>
    <col min="15664" max="15664" width="20.5703125" style="21" customWidth="1"/>
    <col min="15665" max="15665" width="11.7109375" style="21" customWidth="1"/>
    <col min="15666" max="15666" width="10.85546875" style="21" customWidth="1"/>
    <col min="15667" max="15860" width="9.140625" style="21"/>
    <col min="15861" max="15861" width="7.42578125" style="21" customWidth="1"/>
    <col min="15862" max="15862" width="20.28515625" style="21" customWidth="1"/>
    <col min="15863" max="15863" width="24.7109375" style="21" customWidth="1"/>
    <col min="15864" max="15864" width="35.7109375" style="21" customWidth="1"/>
    <col min="15865" max="15865" width="5" style="21" customWidth="1"/>
    <col min="15866" max="15866" width="12.85546875" style="21" customWidth="1"/>
    <col min="15867" max="15867" width="10.7109375" style="21" customWidth="1"/>
    <col min="15868" max="15868" width="7" style="21" customWidth="1"/>
    <col min="15869" max="15869" width="12.28515625" style="21" customWidth="1"/>
    <col min="15870" max="15870" width="10.7109375" style="21" customWidth="1"/>
    <col min="15871" max="15871" width="10.85546875" style="21" customWidth="1"/>
    <col min="15872" max="15872" width="8.85546875" style="21" customWidth="1"/>
    <col min="15873" max="15873" width="13.85546875" style="21" customWidth="1"/>
    <col min="15874" max="15874" width="20.42578125" style="21" customWidth="1"/>
    <col min="15875" max="15875" width="12.28515625" style="21" customWidth="1"/>
    <col min="15876" max="15876" width="19.28515625" style="21" customWidth="1"/>
    <col min="15877" max="15877" width="11.85546875" style="21" customWidth="1"/>
    <col min="15878" max="15878" width="9.140625" style="21" customWidth="1"/>
    <col min="15879" max="15879" width="13.42578125" style="21" customWidth="1"/>
    <col min="15880" max="15880" width="15.28515625" style="21" customWidth="1"/>
    <col min="15881" max="15881" width="15.42578125" style="21" customWidth="1"/>
    <col min="15882" max="15883" width="14.42578125" style="21" customWidth="1"/>
    <col min="15884" max="15884" width="5" style="21" customWidth="1"/>
    <col min="15885" max="15887" width="15.140625" style="21" customWidth="1"/>
    <col min="15888" max="15888" width="4.28515625" style="21" customWidth="1"/>
    <col min="15889" max="15889" width="16" style="21" customWidth="1"/>
    <col min="15890" max="15890" width="17.140625" style="21" customWidth="1"/>
    <col min="15891" max="15891" width="18.28515625" style="21" customWidth="1"/>
    <col min="15892" max="15892" width="4.85546875" style="21" customWidth="1"/>
    <col min="15893" max="15893" width="16" style="21" customWidth="1"/>
    <col min="15894" max="15894" width="17.140625" style="21" customWidth="1"/>
    <col min="15895" max="15895" width="18.28515625" style="21" customWidth="1"/>
    <col min="15896" max="15896" width="13.7109375" style="21" customWidth="1"/>
    <col min="15897" max="15897" width="16" style="21" customWidth="1"/>
    <col min="15898" max="15898" width="17.140625" style="21" customWidth="1"/>
    <col min="15899" max="15899" width="18.28515625" style="21" customWidth="1"/>
    <col min="15900" max="15900" width="13.7109375" style="21" customWidth="1"/>
    <col min="15901" max="15901" width="16" style="21" customWidth="1"/>
    <col min="15902" max="15902" width="17.140625" style="21" customWidth="1"/>
    <col min="15903" max="15903" width="18.28515625" style="21" customWidth="1"/>
    <col min="15904" max="15904" width="13.7109375" style="21" customWidth="1"/>
    <col min="15905" max="15905" width="16" style="21" customWidth="1"/>
    <col min="15906" max="15906" width="17.140625" style="21" customWidth="1"/>
    <col min="15907" max="15910" width="18.28515625" style="21" customWidth="1"/>
    <col min="15911" max="15911" width="15" style="21" customWidth="1"/>
    <col min="15912" max="15912" width="15.7109375" style="21" customWidth="1"/>
    <col min="15913" max="15913" width="49" style="21" customWidth="1"/>
    <col min="15914" max="15914" width="19.42578125" style="21" customWidth="1"/>
    <col min="15915" max="15915" width="14.5703125" style="21" customWidth="1"/>
    <col min="15916" max="15916" width="12.28515625" style="21" customWidth="1"/>
    <col min="15917" max="15917" width="14.5703125" style="21" customWidth="1"/>
    <col min="15918" max="15918" width="11.7109375" style="21" customWidth="1"/>
    <col min="15919" max="15919" width="14" style="21" customWidth="1"/>
    <col min="15920" max="15920" width="20.5703125" style="21" customWidth="1"/>
    <col min="15921" max="15921" width="11.7109375" style="21" customWidth="1"/>
    <col min="15922" max="15922" width="10.85546875" style="21" customWidth="1"/>
    <col min="15923" max="16116" width="9.140625" style="21"/>
    <col min="16117" max="16117" width="7.42578125" style="21" customWidth="1"/>
    <col min="16118" max="16118" width="20.28515625" style="21" customWidth="1"/>
    <col min="16119" max="16119" width="24.7109375" style="21" customWidth="1"/>
    <col min="16120" max="16120" width="35.7109375" style="21" customWidth="1"/>
    <col min="16121" max="16121" width="5" style="21" customWidth="1"/>
    <col min="16122" max="16122" width="12.85546875" style="21" customWidth="1"/>
    <col min="16123" max="16123" width="10.7109375" style="21" customWidth="1"/>
    <col min="16124" max="16124" width="7" style="21" customWidth="1"/>
    <col min="16125" max="16125" width="12.28515625" style="21" customWidth="1"/>
    <col min="16126" max="16126" width="10.7109375" style="21" customWidth="1"/>
    <col min="16127" max="16127" width="10.85546875" style="21" customWidth="1"/>
    <col min="16128" max="16128" width="8.85546875" style="21" customWidth="1"/>
    <col min="16129" max="16129" width="13.85546875" style="21" customWidth="1"/>
    <col min="16130" max="16130" width="20.42578125" style="21" customWidth="1"/>
    <col min="16131" max="16131" width="12.28515625" style="21" customWidth="1"/>
    <col min="16132" max="16132" width="19.28515625" style="21" customWidth="1"/>
    <col min="16133" max="16133" width="11.85546875" style="21" customWidth="1"/>
    <col min="16134" max="16134" width="9.140625" style="21" customWidth="1"/>
    <col min="16135" max="16135" width="13.42578125" style="21" customWidth="1"/>
    <col min="16136" max="16136" width="15.28515625" style="21" customWidth="1"/>
    <col min="16137" max="16137" width="15.42578125" style="21" customWidth="1"/>
    <col min="16138" max="16139" width="14.42578125" style="21" customWidth="1"/>
    <col min="16140" max="16140" width="5" style="21" customWidth="1"/>
    <col min="16141" max="16143" width="15.140625" style="21" customWidth="1"/>
    <col min="16144" max="16144" width="4.28515625" style="21" customWidth="1"/>
    <col min="16145" max="16145" width="16" style="21" customWidth="1"/>
    <col min="16146" max="16146" width="17.140625" style="21" customWidth="1"/>
    <col min="16147" max="16147" width="18.28515625" style="21" customWidth="1"/>
    <col min="16148" max="16148" width="4.85546875" style="21" customWidth="1"/>
    <col min="16149" max="16149" width="16" style="21" customWidth="1"/>
    <col min="16150" max="16150" width="17.140625" style="21" customWidth="1"/>
    <col min="16151" max="16151" width="18.28515625" style="21" customWidth="1"/>
    <col min="16152" max="16152" width="13.7109375" style="21" customWidth="1"/>
    <col min="16153" max="16153" width="16" style="21" customWidth="1"/>
    <col min="16154" max="16154" width="17.140625" style="21" customWidth="1"/>
    <col min="16155" max="16155" width="18.28515625" style="21" customWidth="1"/>
    <col min="16156" max="16156" width="13.7109375" style="21" customWidth="1"/>
    <col min="16157" max="16157" width="16" style="21" customWidth="1"/>
    <col min="16158" max="16158" width="17.140625" style="21" customWidth="1"/>
    <col min="16159" max="16159" width="18.28515625" style="21" customWidth="1"/>
    <col min="16160" max="16160" width="13.7109375" style="21" customWidth="1"/>
    <col min="16161" max="16161" width="16" style="21" customWidth="1"/>
    <col min="16162" max="16162" width="17.140625" style="21" customWidth="1"/>
    <col min="16163" max="16166" width="18.28515625" style="21" customWidth="1"/>
    <col min="16167" max="16167" width="15" style="21" customWidth="1"/>
    <col min="16168" max="16168" width="15.7109375" style="21" customWidth="1"/>
    <col min="16169" max="16169" width="49" style="21" customWidth="1"/>
    <col min="16170" max="16170" width="19.42578125" style="21" customWidth="1"/>
    <col min="16171" max="16171" width="14.5703125" style="21" customWidth="1"/>
    <col min="16172" max="16172" width="12.28515625" style="21" customWidth="1"/>
    <col min="16173" max="16173" width="14.5703125" style="21" customWidth="1"/>
    <col min="16174" max="16174" width="11.7109375" style="21" customWidth="1"/>
    <col min="16175" max="16175" width="14" style="21" customWidth="1"/>
    <col min="16176" max="16176" width="20.5703125" style="21" customWidth="1"/>
    <col min="16177" max="16177" width="11.7109375" style="21" customWidth="1"/>
    <col min="16178" max="16178" width="10.85546875" style="21" customWidth="1"/>
    <col min="16179" max="16384" width="9.140625" style="21"/>
  </cols>
  <sheetData>
    <row r="1" spans="1:64" s="36" customFormat="1" ht="12.95" hidden="1" customHeight="1" x14ac:dyDescent="0.25">
      <c r="F1" s="32"/>
      <c r="G1" s="32"/>
      <c r="H1" s="32"/>
      <c r="I1" s="32"/>
      <c r="J1" s="32"/>
      <c r="K1" s="32"/>
      <c r="L1" s="32"/>
      <c r="M1" s="32" t="s">
        <v>115</v>
      </c>
      <c r="N1" s="32"/>
      <c r="O1" s="32"/>
      <c r="P1" s="32"/>
      <c r="Q1" s="32"/>
      <c r="R1" s="32"/>
      <c r="S1" s="32"/>
      <c r="T1" s="32"/>
      <c r="U1" s="32"/>
      <c r="V1" s="32"/>
      <c r="W1" s="32"/>
      <c r="X1" s="32"/>
      <c r="Y1" s="32"/>
      <c r="Z1" s="32"/>
      <c r="AA1" s="32"/>
      <c r="AB1" s="32"/>
      <c r="AC1" s="32"/>
      <c r="AD1" s="173" t="s">
        <v>801</v>
      </c>
      <c r="AE1" s="32"/>
      <c r="AF1" s="32"/>
      <c r="AG1" s="32"/>
      <c r="AH1" s="32"/>
      <c r="AI1" s="32"/>
      <c r="AJ1" s="32"/>
      <c r="AK1" s="32"/>
      <c r="AL1" s="32"/>
      <c r="AM1" s="32"/>
      <c r="AN1" s="32"/>
      <c r="AO1" s="32"/>
      <c r="AP1" s="32"/>
      <c r="AQ1" s="32"/>
      <c r="AR1" s="32"/>
      <c r="AS1" s="32"/>
      <c r="AT1" s="32"/>
      <c r="AU1" s="32"/>
      <c r="AV1" s="51"/>
      <c r="AW1" s="51"/>
      <c r="AX1" s="51"/>
      <c r="AY1" s="32"/>
      <c r="AZ1" s="21"/>
      <c r="BA1" s="37"/>
      <c r="BB1" s="21"/>
      <c r="BC1" s="21"/>
      <c r="BL1" s="21"/>
    </row>
    <row r="2" spans="1:64" s="36" customFormat="1" ht="12.95" hidden="1" customHeight="1" x14ac:dyDescent="0.25">
      <c r="E2" s="32"/>
      <c r="F2" s="32"/>
      <c r="G2" s="32"/>
      <c r="H2" s="32"/>
      <c r="I2" s="32"/>
      <c r="J2" s="32"/>
      <c r="K2" s="32"/>
      <c r="L2" s="32"/>
      <c r="M2" s="32"/>
      <c r="N2" s="32"/>
      <c r="O2" s="32"/>
      <c r="P2" s="32"/>
      <c r="Q2" s="32"/>
      <c r="R2" s="32"/>
      <c r="S2" s="32"/>
      <c r="T2" s="32"/>
      <c r="U2" s="32"/>
      <c r="V2" s="32"/>
      <c r="W2" s="32"/>
      <c r="X2" s="32"/>
      <c r="Y2" s="32"/>
      <c r="Z2" s="32"/>
      <c r="AA2" s="32"/>
      <c r="AB2" s="32"/>
      <c r="AC2" s="32"/>
      <c r="AD2" s="174" t="s">
        <v>802</v>
      </c>
      <c r="AE2" s="32"/>
      <c r="AF2" s="32"/>
      <c r="AG2" s="32"/>
      <c r="AH2" s="32"/>
      <c r="AI2" s="32"/>
      <c r="AJ2" s="32"/>
      <c r="AK2" s="32"/>
      <c r="AL2" s="32"/>
      <c r="AM2" s="32"/>
      <c r="AN2" s="32"/>
      <c r="AO2" s="32"/>
      <c r="AP2" s="32"/>
      <c r="AQ2" s="32"/>
      <c r="AR2" s="32"/>
      <c r="AS2" s="32"/>
      <c r="AT2" s="32"/>
      <c r="AU2" s="32"/>
      <c r="AV2" s="51"/>
      <c r="AW2" s="51"/>
      <c r="AX2" s="51"/>
      <c r="AY2" s="32"/>
      <c r="AZ2" s="21"/>
      <c r="BA2" s="37"/>
      <c r="BB2" s="21"/>
      <c r="BC2" s="21"/>
      <c r="BL2" s="21"/>
    </row>
    <row r="3" spans="1:64" s="36" customFormat="1" ht="12.95" hidden="1" customHeight="1" x14ac:dyDescent="0.25">
      <c r="E3" s="32"/>
      <c r="F3" s="32"/>
      <c r="G3" s="32"/>
      <c r="H3" s="32"/>
      <c r="I3" s="32"/>
      <c r="J3" s="32"/>
      <c r="K3" s="32"/>
      <c r="L3" s="32"/>
      <c r="M3" s="32"/>
      <c r="N3" s="32"/>
      <c r="O3" s="32"/>
      <c r="P3" s="32"/>
      <c r="Q3" s="32"/>
      <c r="R3" s="32"/>
      <c r="S3" s="32"/>
      <c r="T3" s="32"/>
      <c r="U3" s="32"/>
      <c r="V3" s="32"/>
      <c r="W3" s="32"/>
      <c r="X3" s="32"/>
      <c r="Y3" s="32"/>
      <c r="Z3" s="32"/>
      <c r="AA3" s="32"/>
      <c r="AB3" s="32"/>
      <c r="AC3" s="32"/>
      <c r="AD3" s="174" t="s">
        <v>803</v>
      </c>
      <c r="AE3" s="32"/>
      <c r="AF3" s="32"/>
      <c r="AG3" s="32"/>
      <c r="AH3" s="32"/>
      <c r="AI3" s="32"/>
      <c r="AJ3" s="32"/>
      <c r="AK3" s="32"/>
      <c r="AL3" s="32"/>
      <c r="AM3" s="32"/>
      <c r="AN3" s="32"/>
      <c r="AO3" s="32"/>
      <c r="AP3" s="32"/>
      <c r="AQ3" s="32"/>
      <c r="AR3" s="32"/>
      <c r="AS3" s="32"/>
      <c r="AT3" s="32"/>
      <c r="AU3" s="32"/>
      <c r="AV3" s="51"/>
      <c r="AW3" s="51"/>
      <c r="AX3" s="51"/>
      <c r="AY3" s="32"/>
      <c r="AZ3" s="21"/>
      <c r="BA3" s="37"/>
      <c r="BB3" s="21"/>
      <c r="BC3" s="21"/>
      <c r="BL3" s="21"/>
    </row>
    <row r="4" spans="1:64" s="36" customFormat="1" ht="12.95" hidden="1" customHeight="1" x14ac:dyDescent="0.25">
      <c r="E4" s="32"/>
      <c r="F4" s="32"/>
      <c r="G4" s="32"/>
      <c r="H4" s="32"/>
      <c r="I4" s="32"/>
      <c r="J4" s="32"/>
      <c r="K4" s="32"/>
      <c r="L4" s="32"/>
      <c r="M4" s="32"/>
      <c r="N4" s="32"/>
      <c r="O4" s="32"/>
      <c r="P4" s="32"/>
      <c r="Q4" s="32"/>
      <c r="R4" s="32"/>
      <c r="S4" s="32"/>
      <c r="T4" s="32"/>
      <c r="U4" s="32"/>
      <c r="V4" s="32"/>
      <c r="W4" s="32"/>
      <c r="X4" s="32"/>
      <c r="Y4" s="32"/>
      <c r="Z4" s="32"/>
      <c r="AA4" s="32"/>
      <c r="AB4" s="32"/>
      <c r="AC4" s="32"/>
      <c r="AD4" s="174" t="s">
        <v>804</v>
      </c>
      <c r="AE4" s="32"/>
      <c r="AF4" s="32"/>
      <c r="AG4" s="32"/>
      <c r="AH4" s="32"/>
      <c r="AI4" s="32"/>
      <c r="AJ4" s="32"/>
      <c r="AK4" s="32"/>
      <c r="AL4" s="32"/>
      <c r="AM4" s="32"/>
      <c r="AN4" s="32"/>
      <c r="AO4" s="32"/>
      <c r="AP4" s="32"/>
      <c r="AQ4" s="32"/>
      <c r="AR4" s="32"/>
      <c r="AS4" s="32"/>
      <c r="AT4" s="32"/>
      <c r="AU4" s="32"/>
      <c r="AV4" s="51"/>
      <c r="AW4" s="51"/>
      <c r="AX4" s="51"/>
      <c r="AY4" s="32"/>
      <c r="AZ4" s="21"/>
      <c r="BA4" s="37"/>
      <c r="BB4" s="21"/>
      <c r="BC4" s="21"/>
      <c r="BL4" s="21"/>
    </row>
    <row r="5" spans="1:64" s="36" customFormat="1" ht="12.95" hidden="1" customHeight="1" x14ac:dyDescent="0.25">
      <c r="E5" s="32"/>
      <c r="F5" s="32"/>
      <c r="G5" s="32"/>
      <c r="H5" s="32"/>
      <c r="I5" s="32"/>
      <c r="J5" s="32"/>
      <c r="K5" s="32"/>
      <c r="L5" s="32"/>
      <c r="M5" s="32"/>
      <c r="N5" s="32"/>
      <c r="O5" s="32"/>
      <c r="P5" s="32"/>
      <c r="Q5" s="32"/>
      <c r="R5" s="32"/>
      <c r="S5" s="32"/>
      <c r="T5" s="32"/>
      <c r="U5" s="32"/>
      <c r="V5" s="32"/>
      <c r="W5" s="32"/>
      <c r="X5" s="32"/>
      <c r="Y5" s="32"/>
      <c r="Z5" s="32"/>
      <c r="AA5" s="32"/>
      <c r="AB5" s="32"/>
      <c r="AC5" s="32"/>
      <c r="AD5" s="174" t="s">
        <v>805</v>
      </c>
      <c r="AE5" s="32"/>
      <c r="AF5" s="32"/>
      <c r="AG5" s="32"/>
      <c r="AH5" s="32"/>
      <c r="AI5" s="32"/>
      <c r="AJ5" s="32"/>
      <c r="AK5" s="32"/>
      <c r="AL5" s="32"/>
      <c r="AM5" s="32"/>
      <c r="AN5" s="32"/>
      <c r="AO5" s="32"/>
      <c r="AP5" s="32"/>
      <c r="AQ5" s="32"/>
      <c r="AR5" s="32"/>
      <c r="AS5" s="32"/>
      <c r="AT5" s="32"/>
      <c r="AU5" s="32"/>
      <c r="AV5" s="51"/>
      <c r="AW5" s="51"/>
      <c r="AX5" s="51"/>
      <c r="AY5" s="32"/>
      <c r="AZ5" s="21"/>
      <c r="BA5" s="37"/>
      <c r="BB5" s="21"/>
      <c r="BC5" s="21"/>
      <c r="BL5" s="21"/>
    </row>
    <row r="6" spans="1:64" s="36" customFormat="1" ht="12.95" hidden="1" customHeight="1" x14ac:dyDescent="0.25">
      <c r="E6" s="32"/>
      <c r="F6" s="32"/>
      <c r="G6" s="32"/>
      <c r="H6" s="32"/>
      <c r="I6" s="32"/>
      <c r="J6" s="32"/>
      <c r="K6" s="32"/>
      <c r="L6" s="32"/>
      <c r="M6" s="32"/>
      <c r="N6" s="32"/>
      <c r="O6" s="32"/>
      <c r="P6" s="32"/>
      <c r="Q6" s="32"/>
      <c r="R6" s="32"/>
      <c r="S6" s="32"/>
      <c r="T6" s="32"/>
      <c r="U6" s="32"/>
      <c r="V6" s="32"/>
      <c r="W6" s="32"/>
      <c r="X6" s="32"/>
      <c r="Y6" s="32"/>
      <c r="Z6" s="32"/>
      <c r="AA6" s="32"/>
      <c r="AB6" s="32"/>
      <c r="AC6" s="32"/>
      <c r="AD6" s="174" t="s">
        <v>806</v>
      </c>
      <c r="AE6" s="32"/>
      <c r="AF6" s="32"/>
      <c r="AG6" s="32"/>
      <c r="AH6" s="32"/>
      <c r="AI6" s="32"/>
      <c r="AJ6" s="32"/>
      <c r="AK6" s="32"/>
      <c r="AL6" s="32"/>
      <c r="AM6" s="32"/>
      <c r="AN6" s="32"/>
      <c r="AO6" s="32"/>
      <c r="AP6" s="32"/>
      <c r="AQ6" s="32"/>
      <c r="AR6" s="32"/>
      <c r="AS6" s="32"/>
      <c r="AT6" s="32"/>
      <c r="AU6" s="32"/>
      <c r="AV6" s="51"/>
      <c r="AW6" s="51"/>
      <c r="AX6" s="51"/>
      <c r="AY6" s="32"/>
      <c r="AZ6" s="21"/>
      <c r="BA6" s="37"/>
      <c r="BB6" s="21"/>
      <c r="BC6" s="21"/>
      <c r="BL6" s="21"/>
    </row>
    <row r="7" spans="1:64" s="36" customFormat="1" ht="12.95" hidden="1" customHeight="1" x14ac:dyDescent="0.25">
      <c r="E7" s="32"/>
      <c r="F7" s="32"/>
      <c r="G7" s="32"/>
      <c r="H7" s="32"/>
      <c r="I7" s="32"/>
      <c r="J7" s="32"/>
      <c r="K7" s="32"/>
      <c r="L7" s="32"/>
      <c r="M7" s="32"/>
      <c r="N7" s="32"/>
      <c r="O7" s="32"/>
      <c r="P7" s="32"/>
      <c r="Q7" s="32"/>
      <c r="R7" s="32"/>
      <c r="S7" s="32"/>
      <c r="T7" s="32"/>
      <c r="U7" s="32"/>
      <c r="V7" s="32"/>
      <c r="W7" s="32"/>
      <c r="X7" s="32"/>
      <c r="Y7" s="32"/>
      <c r="Z7" s="32"/>
      <c r="AA7" s="32"/>
      <c r="AB7" s="32"/>
      <c r="AC7" s="32"/>
      <c r="AD7" s="174" t="s">
        <v>807</v>
      </c>
      <c r="AE7" s="32"/>
      <c r="AF7" s="32"/>
      <c r="AG7" s="32"/>
      <c r="AH7" s="32"/>
      <c r="AI7" s="32"/>
      <c r="AJ7" s="32"/>
      <c r="AK7" s="32"/>
      <c r="AL7" s="32"/>
      <c r="AM7" s="32"/>
      <c r="AN7" s="32"/>
      <c r="AO7" s="32"/>
      <c r="AP7" s="32"/>
      <c r="AQ7" s="32"/>
      <c r="AR7" s="32"/>
      <c r="AS7" s="32"/>
      <c r="AT7" s="32"/>
      <c r="AU7" s="32"/>
      <c r="AV7" s="51"/>
      <c r="AW7" s="51"/>
      <c r="AX7" s="51"/>
      <c r="AY7" s="32"/>
      <c r="AZ7" s="21"/>
      <c r="BA7" s="37"/>
      <c r="BB7" s="21"/>
      <c r="BC7" s="21"/>
      <c r="BL7" s="21"/>
    </row>
    <row r="8" spans="1:64" s="36" customFormat="1" ht="12.95" hidden="1" customHeight="1" x14ac:dyDescent="0.25">
      <c r="E8" s="32"/>
      <c r="F8" s="32"/>
      <c r="G8" s="32"/>
      <c r="H8" s="32"/>
      <c r="I8" s="32"/>
      <c r="J8" s="32"/>
      <c r="K8" s="32"/>
      <c r="L8" s="32"/>
      <c r="M8" s="32"/>
      <c r="N8" s="32"/>
      <c r="O8" s="32"/>
      <c r="P8" s="32"/>
      <c r="Q8" s="32"/>
      <c r="R8" s="32"/>
      <c r="S8" s="32"/>
      <c r="T8" s="32"/>
      <c r="U8" s="32"/>
      <c r="V8" s="32"/>
      <c r="W8" s="32"/>
      <c r="X8" s="32"/>
      <c r="Y8" s="32"/>
      <c r="Z8" s="32"/>
      <c r="AA8" s="32"/>
      <c r="AB8" s="32"/>
      <c r="AC8" s="32"/>
      <c r="AD8" s="174" t="s">
        <v>808</v>
      </c>
      <c r="AE8" s="32"/>
      <c r="AF8" s="32"/>
      <c r="AG8" s="32"/>
      <c r="AH8" s="32"/>
      <c r="AI8" s="32"/>
      <c r="AJ8" s="32"/>
      <c r="AK8" s="32"/>
      <c r="AL8" s="32"/>
      <c r="AM8" s="32"/>
      <c r="AN8" s="32"/>
      <c r="AO8" s="32"/>
      <c r="AP8" s="32"/>
      <c r="AQ8" s="32"/>
      <c r="AR8" s="32"/>
      <c r="AS8" s="32"/>
      <c r="AT8" s="32"/>
      <c r="AU8" s="32"/>
      <c r="AV8" s="51"/>
      <c r="AW8" s="51"/>
      <c r="AX8" s="51"/>
      <c r="AY8" s="32"/>
      <c r="AZ8" s="21"/>
      <c r="BA8" s="37"/>
      <c r="BB8" s="21"/>
      <c r="BC8" s="21"/>
      <c r="BL8" s="21"/>
    </row>
    <row r="9" spans="1:64" s="36" customFormat="1" ht="12.95" hidden="1" customHeight="1" x14ac:dyDescent="0.25">
      <c r="F9" s="38"/>
      <c r="G9" s="38"/>
      <c r="H9" s="38"/>
      <c r="I9" s="38"/>
      <c r="J9" s="38"/>
      <c r="K9" s="38"/>
      <c r="L9" s="38"/>
      <c r="M9" s="38"/>
      <c r="N9" s="38"/>
      <c r="O9" s="38"/>
      <c r="P9" s="38"/>
      <c r="Q9" s="38"/>
      <c r="R9" s="38"/>
      <c r="S9" s="38"/>
      <c r="T9" s="38"/>
      <c r="U9" s="38"/>
      <c r="V9" s="38"/>
      <c r="W9" s="38"/>
      <c r="X9" s="38"/>
      <c r="Y9" s="38"/>
      <c r="Z9" s="38"/>
      <c r="AA9" s="38"/>
      <c r="AB9" s="38"/>
      <c r="AC9" s="38"/>
      <c r="AD9" s="174" t="s">
        <v>809</v>
      </c>
      <c r="AE9" s="38"/>
      <c r="AF9" s="38"/>
      <c r="AG9" s="38"/>
      <c r="AH9" s="38"/>
      <c r="AI9" s="38"/>
      <c r="AJ9" s="38"/>
      <c r="AK9" s="38"/>
      <c r="AL9" s="38"/>
      <c r="AM9" s="38"/>
      <c r="AN9" s="38"/>
      <c r="AO9" s="38"/>
      <c r="AP9" s="38"/>
      <c r="AQ9" s="38"/>
      <c r="AR9" s="38"/>
      <c r="AS9" s="38"/>
      <c r="AT9" s="38"/>
      <c r="AU9" s="38"/>
      <c r="AV9" s="52"/>
      <c r="AW9" s="52"/>
      <c r="AX9" s="52"/>
      <c r="AZ9" s="21"/>
      <c r="BA9" s="21"/>
      <c r="BB9" s="21"/>
      <c r="BC9" s="21"/>
      <c r="BL9" s="21"/>
    </row>
    <row r="10" spans="1:64" s="36" customFormat="1" ht="12.95" hidden="1" customHeight="1" thickBot="1" x14ac:dyDescent="0.3">
      <c r="F10" s="38"/>
      <c r="G10" s="38"/>
      <c r="H10" s="38"/>
      <c r="I10" s="38"/>
      <c r="J10" s="38"/>
      <c r="K10" s="38"/>
      <c r="L10" s="38"/>
      <c r="M10" s="38"/>
      <c r="N10" s="38"/>
      <c r="O10" s="38"/>
      <c r="P10" s="38"/>
      <c r="Q10" s="38"/>
      <c r="R10" s="38"/>
      <c r="S10" s="38"/>
      <c r="T10" s="38"/>
      <c r="U10" s="38"/>
      <c r="V10" s="38"/>
      <c r="W10" s="38"/>
      <c r="X10" s="38"/>
      <c r="Y10" s="38"/>
      <c r="Z10" s="38"/>
      <c r="AA10" s="38"/>
      <c r="AB10" s="38"/>
      <c r="AC10" s="38"/>
      <c r="AD10" s="174" t="s">
        <v>820</v>
      </c>
      <c r="AE10" s="38"/>
      <c r="AF10" s="38"/>
      <c r="AG10" s="38"/>
      <c r="AH10" s="38"/>
      <c r="AI10" s="38"/>
      <c r="AJ10" s="38"/>
      <c r="AK10" s="38"/>
      <c r="AL10" s="38"/>
      <c r="AM10" s="38"/>
      <c r="AN10" s="38"/>
      <c r="AO10" s="38"/>
      <c r="AP10" s="38"/>
      <c r="AQ10" s="38"/>
      <c r="AR10" s="38"/>
      <c r="AS10" s="38"/>
      <c r="AT10" s="38"/>
      <c r="AU10" s="38"/>
      <c r="AV10" s="52"/>
      <c r="AW10" s="52"/>
      <c r="AX10" s="52"/>
      <c r="AZ10" s="21"/>
      <c r="BA10" s="21"/>
      <c r="BB10" s="21"/>
      <c r="BC10" s="21"/>
      <c r="BL10" s="21"/>
    </row>
    <row r="11" spans="1:64" s="36" customFormat="1" ht="12.95" customHeight="1" x14ac:dyDescent="0.25">
      <c r="A11" s="122" t="s">
        <v>0</v>
      </c>
      <c r="B11" s="122" t="s">
        <v>186</v>
      </c>
      <c r="C11" s="122" t="s">
        <v>184</v>
      </c>
      <c r="D11" s="122" t="s">
        <v>185</v>
      </c>
      <c r="E11" s="209" t="s">
        <v>1</v>
      </c>
      <c r="F11" s="123" t="s">
        <v>2</v>
      </c>
      <c r="G11" s="123" t="s">
        <v>3</v>
      </c>
      <c r="H11" s="123" t="s">
        <v>4</v>
      </c>
      <c r="I11" s="123" t="s">
        <v>5</v>
      </c>
      <c r="J11" s="123" t="s">
        <v>6</v>
      </c>
      <c r="K11" s="123" t="s">
        <v>7</v>
      </c>
      <c r="L11" s="123" t="s">
        <v>8</v>
      </c>
      <c r="M11" s="123" t="s">
        <v>9</v>
      </c>
      <c r="N11" s="123" t="s">
        <v>10</v>
      </c>
      <c r="O11" s="123" t="s">
        <v>11</v>
      </c>
      <c r="P11" s="123" t="s">
        <v>12</v>
      </c>
      <c r="Q11" s="123" t="s">
        <v>13</v>
      </c>
      <c r="R11" s="123" t="s">
        <v>14</v>
      </c>
      <c r="S11" s="123" t="s">
        <v>15</v>
      </c>
      <c r="T11" s="123" t="s">
        <v>16</v>
      </c>
      <c r="U11" s="123"/>
      <c r="V11" s="123"/>
      <c r="W11" s="123" t="s">
        <v>17</v>
      </c>
      <c r="X11" s="123"/>
      <c r="Y11" s="123"/>
      <c r="Z11" s="123" t="s">
        <v>18</v>
      </c>
      <c r="AA11" s="123" t="s">
        <v>19</v>
      </c>
      <c r="AB11" s="123" t="s">
        <v>20</v>
      </c>
      <c r="AC11" s="123"/>
      <c r="AD11" s="123"/>
      <c r="AE11" s="123"/>
      <c r="AF11" s="123" t="s">
        <v>21</v>
      </c>
      <c r="AG11" s="123"/>
      <c r="AH11" s="123"/>
      <c r="AI11" s="123"/>
      <c r="AJ11" s="123" t="s">
        <v>22</v>
      </c>
      <c r="AK11" s="123"/>
      <c r="AL11" s="123"/>
      <c r="AM11" s="123"/>
      <c r="AN11" s="123" t="s">
        <v>113</v>
      </c>
      <c r="AO11" s="123"/>
      <c r="AP11" s="123"/>
      <c r="AQ11" s="123"/>
      <c r="AR11" s="123" t="s">
        <v>114</v>
      </c>
      <c r="AS11" s="123"/>
      <c r="AT11" s="123"/>
      <c r="AU11" s="123"/>
      <c r="AV11" s="124" t="s">
        <v>23</v>
      </c>
      <c r="AW11" s="124"/>
      <c r="AX11" s="124"/>
      <c r="AY11" s="123" t="s">
        <v>24</v>
      </c>
      <c r="AZ11" s="123" t="s">
        <v>25</v>
      </c>
      <c r="BA11" s="123"/>
      <c r="BB11" s="123" t="s">
        <v>26</v>
      </c>
      <c r="BC11" s="123"/>
      <c r="BD11" s="123"/>
      <c r="BE11" s="123"/>
      <c r="BF11" s="123"/>
      <c r="BG11" s="123"/>
      <c r="BH11" s="123"/>
      <c r="BI11" s="123"/>
      <c r="BJ11" s="125"/>
      <c r="BK11" s="127" t="s">
        <v>27</v>
      </c>
      <c r="BL11" s="21"/>
    </row>
    <row r="12" spans="1:64" s="36" customFormat="1" ht="12.95" customHeight="1" x14ac:dyDescent="0.25">
      <c r="A12" s="126"/>
      <c r="B12" s="126"/>
      <c r="C12" s="126"/>
      <c r="D12" s="126"/>
      <c r="E12" s="46"/>
      <c r="F12" s="127"/>
      <c r="G12" s="127"/>
      <c r="H12" s="127"/>
      <c r="I12" s="127"/>
      <c r="J12" s="127"/>
      <c r="K12" s="127"/>
      <c r="L12" s="127"/>
      <c r="M12" s="127"/>
      <c r="N12" s="127"/>
      <c r="O12" s="127"/>
      <c r="P12" s="127"/>
      <c r="Q12" s="127"/>
      <c r="R12" s="127"/>
      <c r="S12" s="127"/>
      <c r="T12" s="127" t="s">
        <v>28</v>
      </c>
      <c r="U12" s="127" t="s">
        <v>29</v>
      </c>
      <c r="V12" s="127"/>
      <c r="W12" s="127"/>
      <c r="X12" s="127"/>
      <c r="Y12" s="127"/>
      <c r="Z12" s="127"/>
      <c r="AA12" s="127"/>
      <c r="AB12" s="127" t="s">
        <v>30</v>
      </c>
      <c r="AC12" s="127" t="s">
        <v>31</v>
      </c>
      <c r="AD12" s="127" t="s">
        <v>32</v>
      </c>
      <c r="AE12" s="127" t="s">
        <v>33</v>
      </c>
      <c r="AF12" s="127" t="s">
        <v>30</v>
      </c>
      <c r="AG12" s="127" t="s">
        <v>31</v>
      </c>
      <c r="AH12" s="127" t="s">
        <v>32</v>
      </c>
      <c r="AI12" s="127" t="s">
        <v>33</v>
      </c>
      <c r="AJ12" s="127" t="s">
        <v>30</v>
      </c>
      <c r="AK12" s="127" t="s">
        <v>31</v>
      </c>
      <c r="AL12" s="127" t="s">
        <v>32</v>
      </c>
      <c r="AM12" s="127" t="s">
        <v>33</v>
      </c>
      <c r="AN12" s="127" t="s">
        <v>30</v>
      </c>
      <c r="AO12" s="127" t="s">
        <v>31</v>
      </c>
      <c r="AP12" s="127" t="s">
        <v>32</v>
      </c>
      <c r="AQ12" s="127" t="s">
        <v>33</v>
      </c>
      <c r="AR12" s="127" t="s">
        <v>30</v>
      </c>
      <c r="AS12" s="127" t="s">
        <v>31</v>
      </c>
      <c r="AT12" s="127" t="s">
        <v>32</v>
      </c>
      <c r="AU12" s="127" t="s">
        <v>33</v>
      </c>
      <c r="AV12" s="128" t="s">
        <v>30</v>
      </c>
      <c r="AW12" s="128" t="s">
        <v>32</v>
      </c>
      <c r="AX12" s="128" t="s">
        <v>33</v>
      </c>
      <c r="AY12" s="127"/>
      <c r="AZ12" s="127" t="s">
        <v>34</v>
      </c>
      <c r="BA12" s="127" t="s">
        <v>35</v>
      </c>
      <c r="BB12" s="127" t="s">
        <v>36</v>
      </c>
      <c r="BC12" s="127"/>
      <c r="BD12" s="127"/>
      <c r="BE12" s="127" t="s">
        <v>37</v>
      </c>
      <c r="BF12" s="127"/>
      <c r="BG12" s="127"/>
      <c r="BH12" s="127" t="s">
        <v>38</v>
      </c>
      <c r="BI12" s="127"/>
      <c r="BJ12" s="129"/>
      <c r="BK12" s="127"/>
      <c r="BL12" s="21"/>
    </row>
    <row r="13" spans="1:64" s="32" customFormat="1" ht="12.95" customHeight="1" thickBot="1" x14ac:dyDescent="0.3">
      <c r="A13" s="130"/>
      <c r="B13" s="130"/>
      <c r="C13" s="130"/>
      <c r="D13" s="130"/>
      <c r="E13" s="210"/>
      <c r="F13" s="131"/>
      <c r="G13" s="131"/>
      <c r="H13" s="131"/>
      <c r="I13" s="131"/>
      <c r="J13" s="131"/>
      <c r="K13" s="131"/>
      <c r="L13" s="131"/>
      <c r="M13" s="131"/>
      <c r="N13" s="131"/>
      <c r="O13" s="131"/>
      <c r="P13" s="131"/>
      <c r="Q13" s="131"/>
      <c r="R13" s="131"/>
      <c r="S13" s="131"/>
      <c r="T13" s="131" t="s">
        <v>39</v>
      </c>
      <c r="U13" s="131" t="s">
        <v>40</v>
      </c>
      <c r="V13" s="131" t="s">
        <v>39</v>
      </c>
      <c r="W13" s="131" t="s">
        <v>41</v>
      </c>
      <c r="X13" s="131" t="s">
        <v>42</v>
      </c>
      <c r="Y13" s="131" t="s">
        <v>43</v>
      </c>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2"/>
      <c r="AW13" s="132"/>
      <c r="AX13" s="132"/>
      <c r="AY13" s="131"/>
      <c r="AZ13" s="131"/>
      <c r="BA13" s="131"/>
      <c r="BB13" s="131" t="s">
        <v>44</v>
      </c>
      <c r="BC13" s="131" t="s">
        <v>45</v>
      </c>
      <c r="BD13" s="131" t="s">
        <v>46</v>
      </c>
      <c r="BE13" s="131" t="s">
        <v>44</v>
      </c>
      <c r="BF13" s="131" t="s">
        <v>45</v>
      </c>
      <c r="BG13" s="131" t="s">
        <v>46</v>
      </c>
      <c r="BH13" s="131" t="s">
        <v>44</v>
      </c>
      <c r="BI13" s="131" t="s">
        <v>45</v>
      </c>
      <c r="BJ13" s="133" t="s">
        <v>46</v>
      </c>
      <c r="BK13" s="127"/>
      <c r="BL13" s="169"/>
    </row>
    <row r="14" spans="1:64" s="32" customFormat="1" ht="12.95" customHeight="1" thickBot="1" x14ac:dyDescent="0.3">
      <c r="A14" s="134"/>
      <c r="B14" s="135" t="s">
        <v>47</v>
      </c>
      <c r="C14" s="135" t="s">
        <v>48</v>
      </c>
      <c r="D14" s="135" t="s">
        <v>49</v>
      </c>
      <c r="E14" s="211" t="s">
        <v>50</v>
      </c>
      <c r="F14" s="136" t="s">
        <v>51</v>
      </c>
      <c r="G14" s="136" t="s">
        <v>52</v>
      </c>
      <c r="H14" s="136" t="s">
        <v>53</v>
      </c>
      <c r="I14" s="136" t="s">
        <v>54</v>
      </c>
      <c r="J14" s="136" t="s">
        <v>55</v>
      </c>
      <c r="K14" s="136" t="s">
        <v>56</v>
      </c>
      <c r="L14" s="136" t="s">
        <v>57</v>
      </c>
      <c r="M14" s="136" t="s">
        <v>58</v>
      </c>
      <c r="N14" s="136" t="s">
        <v>59</v>
      </c>
      <c r="O14" s="136" t="s">
        <v>60</v>
      </c>
      <c r="P14" s="136" t="s">
        <v>61</v>
      </c>
      <c r="Q14" s="136" t="s">
        <v>62</v>
      </c>
      <c r="R14" s="136" t="s">
        <v>63</v>
      </c>
      <c r="S14" s="136" t="s">
        <v>64</v>
      </c>
      <c r="T14" s="136" t="s">
        <v>65</v>
      </c>
      <c r="U14" s="136" t="s">
        <v>66</v>
      </c>
      <c r="V14" s="136" t="s">
        <v>67</v>
      </c>
      <c r="W14" s="136" t="s">
        <v>68</v>
      </c>
      <c r="X14" s="136" t="s">
        <v>69</v>
      </c>
      <c r="Y14" s="136" t="s">
        <v>70</v>
      </c>
      <c r="Z14" s="136" t="s">
        <v>71</v>
      </c>
      <c r="AA14" s="136" t="s">
        <v>72</v>
      </c>
      <c r="AB14" s="136" t="s">
        <v>73</v>
      </c>
      <c r="AC14" s="136" t="s">
        <v>74</v>
      </c>
      <c r="AD14" s="136" t="s">
        <v>75</v>
      </c>
      <c r="AE14" s="136" t="s">
        <v>76</v>
      </c>
      <c r="AF14" s="136" t="s">
        <v>77</v>
      </c>
      <c r="AG14" s="136" t="s">
        <v>78</v>
      </c>
      <c r="AH14" s="136" t="s">
        <v>79</v>
      </c>
      <c r="AI14" s="136" t="s">
        <v>80</v>
      </c>
      <c r="AJ14" s="136" t="s">
        <v>81</v>
      </c>
      <c r="AK14" s="136" t="s">
        <v>82</v>
      </c>
      <c r="AL14" s="136" t="s">
        <v>83</v>
      </c>
      <c r="AM14" s="136" t="s">
        <v>84</v>
      </c>
      <c r="AN14" s="136" t="s">
        <v>85</v>
      </c>
      <c r="AO14" s="136" t="s">
        <v>86</v>
      </c>
      <c r="AP14" s="136" t="s">
        <v>87</v>
      </c>
      <c r="AQ14" s="136" t="s">
        <v>88</v>
      </c>
      <c r="AR14" s="136" t="s">
        <v>89</v>
      </c>
      <c r="AS14" s="136" t="s">
        <v>90</v>
      </c>
      <c r="AT14" s="136" t="s">
        <v>91</v>
      </c>
      <c r="AU14" s="136" t="s">
        <v>92</v>
      </c>
      <c r="AV14" s="137" t="s">
        <v>93</v>
      </c>
      <c r="AW14" s="137" t="s">
        <v>94</v>
      </c>
      <c r="AX14" s="137" t="s">
        <v>95</v>
      </c>
      <c r="AY14" s="136" t="s">
        <v>96</v>
      </c>
      <c r="AZ14" s="136" t="s">
        <v>97</v>
      </c>
      <c r="BA14" s="136" t="s">
        <v>98</v>
      </c>
      <c r="BB14" s="136" t="s">
        <v>99</v>
      </c>
      <c r="BC14" s="136" t="s">
        <v>100</v>
      </c>
      <c r="BD14" s="136" t="s">
        <v>101</v>
      </c>
      <c r="BE14" s="136" t="s">
        <v>102</v>
      </c>
      <c r="BF14" s="136" t="s">
        <v>103</v>
      </c>
      <c r="BG14" s="136" t="s">
        <v>104</v>
      </c>
      <c r="BH14" s="136" t="s">
        <v>105</v>
      </c>
      <c r="BI14" s="136" t="s">
        <v>106</v>
      </c>
      <c r="BJ14" s="167" t="s">
        <v>107</v>
      </c>
      <c r="BK14" s="127" t="s">
        <v>108</v>
      </c>
      <c r="BL14" s="169"/>
    </row>
    <row r="15" spans="1:64" ht="12.95" customHeight="1" x14ac:dyDescent="0.25">
      <c r="A15" s="138"/>
      <c r="B15" s="138"/>
      <c r="C15" s="138"/>
      <c r="D15" s="138"/>
      <c r="E15" s="46" t="s">
        <v>109</v>
      </c>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9"/>
      <c r="AW15" s="139"/>
      <c r="AX15" s="139"/>
      <c r="AY15" s="138"/>
      <c r="AZ15" s="138"/>
      <c r="BA15" s="138"/>
      <c r="BB15" s="138"/>
      <c r="BC15" s="138"/>
      <c r="BD15" s="138"/>
      <c r="BE15" s="138"/>
      <c r="BF15" s="138"/>
      <c r="BG15" s="138"/>
      <c r="BH15" s="138"/>
      <c r="BI15" s="138"/>
      <c r="BJ15" s="144"/>
      <c r="BK15" s="138"/>
    </row>
    <row r="16" spans="1:64" s="16" customFormat="1" ht="12.95" customHeight="1" x14ac:dyDescent="0.25">
      <c r="A16" s="15" t="s">
        <v>191</v>
      </c>
      <c r="B16" s="15"/>
      <c r="C16" s="4" t="s">
        <v>192</v>
      </c>
      <c r="D16" s="15"/>
      <c r="E16" s="212" t="s">
        <v>192</v>
      </c>
      <c r="F16" s="23" t="s">
        <v>193</v>
      </c>
      <c r="G16" s="23" t="s">
        <v>194</v>
      </c>
      <c r="H16" s="23" t="s">
        <v>195</v>
      </c>
      <c r="I16" s="24" t="s">
        <v>143</v>
      </c>
      <c r="J16" s="24" t="s">
        <v>149</v>
      </c>
      <c r="K16" s="24" t="s">
        <v>196</v>
      </c>
      <c r="L16" s="23">
        <v>30</v>
      </c>
      <c r="M16" s="5" t="s">
        <v>197</v>
      </c>
      <c r="N16" s="5" t="s">
        <v>198</v>
      </c>
      <c r="O16" s="5" t="s">
        <v>199</v>
      </c>
      <c r="P16" s="24" t="s">
        <v>125</v>
      </c>
      <c r="Q16" s="25" t="s">
        <v>122</v>
      </c>
      <c r="R16" s="26" t="s">
        <v>200</v>
      </c>
      <c r="S16" s="26" t="s">
        <v>201</v>
      </c>
      <c r="T16" s="24"/>
      <c r="U16" s="5" t="s">
        <v>126</v>
      </c>
      <c r="V16" s="24" t="s">
        <v>146</v>
      </c>
      <c r="W16" s="24" t="s">
        <v>76</v>
      </c>
      <c r="X16" s="24" t="s">
        <v>106</v>
      </c>
      <c r="Y16" s="24" t="s">
        <v>56</v>
      </c>
      <c r="Z16" s="41" t="s">
        <v>202</v>
      </c>
      <c r="AA16" s="5" t="s">
        <v>138</v>
      </c>
      <c r="AB16" s="27">
        <v>1161</v>
      </c>
      <c r="AC16" s="27">
        <v>7500</v>
      </c>
      <c r="AD16" s="27">
        <v>8707500</v>
      </c>
      <c r="AE16" s="27">
        <v>9752400</v>
      </c>
      <c r="AF16" s="27">
        <v>3636</v>
      </c>
      <c r="AG16" s="27">
        <v>7500</v>
      </c>
      <c r="AH16" s="27">
        <v>27270000</v>
      </c>
      <c r="AI16" s="27">
        <v>30542400.000000004</v>
      </c>
      <c r="AJ16" s="20">
        <v>0</v>
      </c>
      <c r="AK16" s="20">
        <v>0</v>
      </c>
      <c r="AL16" s="20">
        <v>0</v>
      </c>
      <c r="AM16" s="20">
        <v>0</v>
      </c>
      <c r="AN16" s="20">
        <v>0</v>
      </c>
      <c r="AO16" s="20">
        <v>0</v>
      </c>
      <c r="AP16" s="20">
        <v>0</v>
      </c>
      <c r="AQ16" s="20">
        <v>0</v>
      </c>
      <c r="AR16" s="20">
        <v>0</v>
      </c>
      <c r="AS16" s="20">
        <v>0</v>
      </c>
      <c r="AT16" s="20">
        <v>0</v>
      </c>
      <c r="AU16" s="20">
        <v>0</v>
      </c>
      <c r="AV16" s="43">
        <f t="shared" ref="AV16:AV34" si="0">AB16+AF16+AJ16+AN16+AR16</f>
        <v>4797</v>
      </c>
      <c r="AW16" s="43">
        <v>0</v>
      </c>
      <c r="AX16" s="43">
        <f t="shared" ref="AX16" si="1">AW16*1.12</f>
        <v>0</v>
      </c>
      <c r="AY16" s="5" t="s">
        <v>203</v>
      </c>
      <c r="AZ16" s="5"/>
      <c r="BA16" s="5"/>
      <c r="BB16" s="5"/>
      <c r="BC16" s="5" t="s">
        <v>204</v>
      </c>
      <c r="BD16" s="5" t="s">
        <v>204</v>
      </c>
      <c r="BE16" s="5"/>
      <c r="BF16" s="5"/>
      <c r="BG16" s="5"/>
      <c r="BH16" s="5"/>
      <c r="BI16" s="5"/>
      <c r="BJ16" s="172"/>
      <c r="BK16" s="15"/>
      <c r="BL16" s="170"/>
    </row>
    <row r="17" spans="1:77" s="16" customFormat="1" ht="12.95" customHeight="1" x14ac:dyDescent="0.25">
      <c r="A17" s="15" t="s">
        <v>191</v>
      </c>
      <c r="B17" s="15"/>
      <c r="C17" s="4" t="s">
        <v>397</v>
      </c>
      <c r="D17" s="15"/>
      <c r="E17" s="213" t="s">
        <v>192</v>
      </c>
      <c r="F17" s="57" t="s">
        <v>193</v>
      </c>
      <c r="G17" s="57" t="s">
        <v>194</v>
      </c>
      <c r="H17" s="57" t="s">
        <v>195</v>
      </c>
      <c r="I17" s="58" t="s">
        <v>143</v>
      </c>
      <c r="J17" s="58" t="s">
        <v>149</v>
      </c>
      <c r="K17" s="58" t="s">
        <v>196</v>
      </c>
      <c r="L17" s="57">
        <v>30</v>
      </c>
      <c r="M17" s="59" t="s">
        <v>197</v>
      </c>
      <c r="N17" s="59" t="s">
        <v>198</v>
      </c>
      <c r="O17" s="60" t="s">
        <v>126</v>
      </c>
      <c r="P17" s="58" t="s">
        <v>125</v>
      </c>
      <c r="Q17" s="61" t="s">
        <v>122</v>
      </c>
      <c r="R17" s="62" t="s">
        <v>200</v>
      </c>
      <c r="S17" s="62" t="s">
        <v>201</v>
      </c>
      <c r="T17" s="58"/>
      <c r="U17" s="59" t="s">
        <v>398</v>
      </c>
      <c r="V17" s="58" t="s">
        <v>146</v>
      </c>
      <c r="W17" s="58" t="s">
        <v>76</v>
      </c>
      <c r="X17" s="58" t="s">
        <v>106</v>
      </c>
      <c r="Y17" s="58" t="s">
        <v>56</v>
      </c>
      <c r="Z17" s="63" t="s">
        <v>202</v>
      </c>
      <c r="AA17" s="59" t="s">
        <v>138</v>
      </c>
      <c r="AB17" s="64">
        <v>1161</v>
      </c>
      <c r="AC17" s="64">
        <v>7500</v>
      </c>
      <c r="AD17" s="64">
        <v>8707500</v>
      </c>
      <c r="AE17" s="64">
        <v>9752400</v>
      </c>
      <c r="AF17" s="64">
        <v>3636</v>
      </c>
      <c r="AG17" s="64">
        <v>7500</v>
      </c>
      <c r="AH17" s="64">
        <v>27270000</v>
      </c>
      <c r="AI17" s="64">
        <v>30542400.000000004</v>
      </c>
      <c r="AJ17" s="65">
        <v>0</v>
      </c>
      <c r="AK17" s="65">
        <v>0</v>
      </c>
      <c r="AL17" s="65">
        <v>0</v>
      </c>
      <c r="AM17" s="65">
        <v>0</v>
      </c>
      <c r="AN17" s="65">
        <v>0</v>
      </c>
      <c r="AO17" s="65">
        <v>0</v>
      </c>
      <c r="AP17" s="65">
        <v>0</v>
      </c>
      <c r="AQ17" s="65">
        <v>0</v>
      </c>
      <c r="AR17" s="65">
        <v>0</v>
      </c>
      <c r="AS17" s="65">
        <v>0</v>
      </c>
      <c r="AT17" s="65">
        <v>0</v>
      </c>
      <c r="AU17" s="65">
        <v>0</v>
      </c>
      <c r="AV17" s="66">
        <f t="shared" si="0"/>
        <v>4797</v>
      </c>
      <c r="AW17" s="43">
        <v>0</v>
      </c>
      <c r="AX17" s="43">
        <f t="shared" ref="AX17" si="2">AW17*1.12</f>
        <v>0</v>
      </c>
      <c r="AY17" s="59" t="s">
        <v>203</v>
      </c>
      <c r="AZ17" s="59"/>
      <c r="BA17" s="5"/>
      <c r="BB17" s="5"/>
      <c r="BC17" s="5" t="s">
        <v>204</v>
      </c>
      <c r="BD17" s="5" t="s">
        <v>204</v>
      </c>
      <c r="BE17" s="5"/>
      <c r="BF17" s="5"/>
      <c r="BG17" s="5"/>
      <c r="BH17" s="5"/>
      <c r="BI17" s="5"/>
      <c r="BJ17" s="172"/>
      <c r="BK17" s="11">
        <v>14.2</v>
      </c>
      <c r="BL17" s="170"/>
    </row>
    <row r="18" spans="1:77" s="16" customFormat="1" ht="12.95" customHeight="1" x14ac:dyDescent="0.25">
      <c r="A18" s="91" t="s">
        <v>191</v>
      </c>
      <c r="B18" s="91"/>
      <c r="C18" s="178" t="s">
        <v>647</v>
      </c>
      <c r="D18" s="91"/>
      <c r="E18" s="214" t="s">
        <v>192</v>
      </c>
      <c r="F18" s="92" t="s">
        <v>193</v>
      </c>
      <c r="G18" s="92" t="s">
        <v>194</v>
      </c>
      <c r="H18" s="92" t="s">
        <v>195</v>
      </c>
      <c r="I18" s="93" t="s">
        <v>143</v>
      </c>
      <c r="J18" s="93" t="s">
        <v>149</v>
      </c>
      <c r="K18" s="93" t="s">
        <v>196</v>
      </c>
      <c r="L18" s="92">
        <v>30</v>
      </c>
      <c r="M18" s="94" t="s">
        <v>197</v>
      </c>
      <c r="N18" s="94" t="s">
        <v>198</v>
      </c>
      <c r="O18" s="95" t="s">
        <v>166</v>
      </c>
      <c r="P18" s="93" t="s">
        <v>125</v>
      </c>
      <c r="Q18" s="96" t="s">
        <v>122</v>
      </c>
      <c r="R18" s="97" t="s">
        <v>200</v>
      </c>
      <c r="S18" s="97" t="s">
        <v>201</v>
      </c>
      <c r="T18" s="93"/>
      <c r="U18" s="94" t="s">
        <v>398</v>
      </c>
      <c r="V18" s="93" t="s">
        <v>146</v>
      </c>
      <c r="W18" s="93" t="s">
        <v>76</v>
      </c>
      <c r="X18" s="93" t="s">
        <v>106</v>
      </c>
      <c r="Y18" s="93" t="s">
        <v>56</v>
      </c>
      <c r="Z18" s="98" t="s">
        <v>202</v>
      </c>
      <c r="AA18" s="94" t="s">
        <v>138</v>
      </c>
      <c r="AB18" s="99">
        <v>1161</v>
      </c>
      <c r="AC18" s="99">
        <v>7500</v>
      </c>
      <c r="AD18" s="100">
        <f t="shared" ref="AD18" si="3">AB18*AC18</f>
        <v>8707500</v>
      </c>
      <c r="AE18" s="100">
        <f t="shared" ref="AE18" si="4">AD18*1.12</f>
        <v>9752400</v>
      </c>
      <c r="AF18" s="99">
        <v>3636</v>
      </c>
      <c r="AG18" s="99">
        <v>7500</v>
      </c>
      <c r="AH18" s="100">
        <f t="shared" ref="AH18" si="5">AF18*AG18</f>
        <v>27270000</v>
      </c>
      <c r="AI18" s="100">
        <f t="shared" ref="AI18" si="6">AH18*1.12</f>
        <v>30542400.000000004</v>
      </c>
      <c r="AJ18" s="101">
        <v>0</v>
      </c>
      <c r="AK18" s="101">
        <v>0</v>
      </c>
      <c r="AL18" s="101">
        <v>0</v>
      </c>
      <c r="AM18" s="101">
        <v>0</v>
      </c>
      <c r="AN18" s="101">
        <v>0</v>
      </c>
      <c r="AO18" s="101">
        <v>0</v>
      </c>
      <c r="AP18" s="101">
        <v>0</v>
      </c>
      <c r="AQ18" s="101">
        <v>0</v>
      </c>
      <c r="AR18" s="101">
        <v>0</v>
      </c>
      <c r="AS18" s="101">
        <v>0</v>
      </c>
      <c r="AT18" s="101">
        <v>0</v>
      </c>
      <c r="AU18" s="101">
        <v>0</v>
      </c>
      <c r="AV18" s="102">
        <f t="shared" si="0"/>
        <v>4797</v>
      </c>
      <c r="AW18" s="43">
        <v>0</v>
      </c>
      <c r="AX18" s="43">
        <f t="shared" ref="AX18" si="7">AW18*1.12</f>
        <v>0</v>
      </c>
      <c r="AY18" s="94" t="s">
        <v>203</v>
      </c>
      <c r="AZ18" s="94"/>
      <c r="BA18" s="94"/>
      <c r="BB18" s="94"/>
      <c r="BC18" s="94" t="s">
        <v>204</v>
      </c>
      <c r="BD18" s="94" t="s">
        <v>204</v>
      </c>
      <c r="BE18" s="94"/>
      <c r="BF18" s="94"/>
      <c r="BG18" s="94"/>
      <c r="BH18" s="94"/>
      <c r="BI18" s="94"/>
      <c r="BJ18" s="172"/>
      <c r="BK18" s="15">
        <v>14</v>
      </c>
      <c r="BL18" s="170"/>
    </row>
    <row r="19" spans="1:77" s="193" customFormat="1" ht="12.95" customHeight="1" x14ac:dyDescent="0.25">
      <c r="A19" s="161" t="s">
        <v>191</v>
      </c>
      <c r="B19" s="161">
        <v>270007383</v>
      </c>
      <c r="C19" s="161" t="s">
        <v>652</v>
      </c>
      <c r="D19" s="161"/>
      <c r="E19" s="161" t="s">
        <v>192</v>
      </c>
      <c r="F19" s="184" t="s">
        <v>193</v>
      </c>
      <c r="G19" s="184" t="s">
        <v>194</v>
      </c>
      <c r="H19" s="184" t="s">
        <v>195</v>
      </c>
      <c r="I19" s="185" t="s">
        <v>143</v>
      </c>
      <c r="J19" s="185" t="s">
        <v>149</v>
      </c>
      <c r="K19" s="185" t="s">
        <v>196</v>
      </c>
      <c r="L19" s="184">
        <v>30</v>
      </c>
      <c r="M19" s="186" t="s">
        <v>197</v>
      </c>
      <c r="N19" s="186" t="s">
        <v>198</v>
      </c>
      <c r="O19" s="155" t="s">
        <v>166</v>
      </c>
      <c r="P19" s="185" t="s">
        <v>125</v>
      </c>
      <c r="Q19" s="187" t="s">
        <v>122</v>
      </c>
      <c r="R19" s="188" t="s">
        <v>200</v>
      </c>
      <c r="S19" s="188" t="s">
        <v>201</v>
      </c>
      <c r="T19" s="185"/>
      <c r="U19" s="186" t="s">
        <v>398</v>
      </c>
      <c r="V19" s="185" t="s">
        <v>146</v>
      </c>
      <c r="W19" s="185" t="s">
        <v>76</v>
      </c>
      <c r="X19" s="185" t="s">
        <v>106</v>
      </c>
      <c r="Y19" s="185" t="s">
        <v>56</v>
      </c>
      <c r="Z19" s="189" t="s">
        <v>202</v>
      </c>
      <c r="AA19" s="186" t="s">
        <v>138</v>
      </c>
      <c r="AB19" s="190">
        <v>141</v>
      </c>
      <c r="AC19" s="190">
        <v>7125</v>
      </c>
      <c r="AD19" s="190">
        <v>1004625</v>
      </c>
      <c r="AE19" s="190">
        <v>1125180</v>
      </c>
      <c r="AF19" s="190">
        <v>3636</v>
      </c>
      <c r="AG19" s="190">
        <v>7500</v>
      </c>
      <c r="AH19" s="190">
        <v>27270000</v>
      </c>
      <c r="AI19" s="190">
        <v>30542400.000000004</v>
      </c>
      <c r="AJ19" s="191">
        <v>0</v>
      </c>
      <c r="AK19" s="191">
        <v>0</v>
      </c>
      <c r="AL19" s="191">
        <v>0</v>
      </c>
      <c r="AM19" s="191">
        <v>0</v>
      </c>
      <c r="AN19" s="191">
        <v>0</v>
      </c>
      <c r="AO19" s="191">
        <v>0</v>
      </c>
      <c r="AP19" s="191">
        <v>0</v>
      </c>
      <c r="AQ19" s="191">
        <v>0</v>
      </c>
      <c r="AR19" s="191">
        <v>0</v>
      </c>
      <c r="AS19" s="191">
        <v>0</v>
      </c>
      <c r="AT19" s="191">
        <v>0</v>
      </c>
      <c r="AU19" s="191">
        <v>0</v>
      </c>
      <c r="AV19" s="191">
        <f>AB19+AF19+AJ19+AN19+AR19</f>
        <v>3777</v>
      </c>
      <c r="AW19" s="190">
        <f>AD19+AH19+AL19+AP19+AT19</f>
        <v>28274625</v>
      </c>
      <c r="AX19" s="190">
        <f>AW19*1.12</f>
        <v>31667580.000000004</v>
      </c>
      <c r="AY19" s="186" t="s">
        <v>203</v>
      </c>
      <c r="AZ19" s="186"/>
      <c r="BA19" s="186"/>
      <c r="BB19" s="186"/>
      <c r="BC19" s="186" t="s">
        <v>204</v>
      </c>
      <c r="BD19" s="186" t="s">
        <v>204</v>
      </c>
      <c r="BE19" s="186"/>
      <c r="BF19" s="186"/>
      <c r="BG19" s="186"/>
      <c r="BH19" s="186"/>
      <c r="BI19" s="186"/>
      <c r="BJ19" s="172"/>
      <c r="BK19" s="4" t="s">
        <v>653</v>
      </c>
      <c r="BL19" s="192"/>
    </row>
    <row r="20" spans="1:77" s="16" customFormat="1" ht="12.95" customHeight="1" x14ac:dyDescent="0.25">
      <c r="A20" s="15" t="s">
        <v>191</v>
      </c>
      <c r="B20" s="15"/>
      <c r="C20" s="4" t="s">
        <v>205</v>
      </c>
      <c r="D20" s="15"/>
      <c r="E20" s="212" t="s">
        <v>205</v>
      </c>
      <c r="F20" s="23" t="s">
        <v>206</v>
      </c>
      <c r="G20" s="23" t="s">
        <v>207</v>
      </c>
      <c r="H20" s="23" t="s">
        <v>208</v>
      </c>
      <c r="I20" s="24" t="s">
        <v>143</v>
      </c>
      <c r="J20" s="24" t="s">
        <v>149</v>
      </c>
      <c r="K20" s="24" t="s">
        <v>196</v>
      </c>
      <c r="L20" s="23">
        <v>30</v>
      </c>
      <c r="M20" s="5" t="s">
        <v>197</v>
      </c>
      <c r="N20" s="5" t="s">
        <v>198</v>
      </c>
      <c r="O20" s="5" t="s">
        <v>199</v>
      </c>
      <c r="P20" s="24" t="s">
        <v>125</v>
      </c>
      <c r="Q20" s="25" t="s">
        <v>122</v>
      </c>
      <c r="R20" s="26" t="s">
        <v>200</v>
      </c>
      <c r="S20" s="26" t="s">
        <v>201</v>
      </c>
      <c r="T20" s="24"/>
      <c r="U20" s="5" t="s">
        <v>126</v>
      </c>
      <c r="V20" s="24" t="s">
        <v>146</v>
      </c>
      <c r="W20" s="24" t="s">
        <v>76</v>
      </c>
      <c r="X20" s="24" t="s">
        <v>106</v>
      </c>
      <c r="Y20" s="24" t="s">
        <v>56</v>
      </c>
      <c r="Z20" s="41" t="s">
        <v>202</v>
      </c>
      <c r="AA20" s="5" t="s">
        <v>138</v>
      </c>
      <c r="AB20" s="27">
        <v>4416</v>
      </c>
      <c r="AC20" s="27">
        <v>11282.54</v>
      </c>
      <c r="AD20" s="27">
        <v>49823696.640000001</v>
      </c>
      <c r="AE20" s="27">
        <v>55802540.236800008</v>
      </c>
      <c r="AF20" s="27">
        <v>4458</v>
      </c>
      <c r="AG20" s="27">
        <v>11282.54</v>
      </c>
      <c r="AH20" s="27">
        <v>50297563.32</v>
      </c>
      <c r="AI20" s="27">
        <v>56333270.918400005</v>
      </c>
      <c r="AJ20" s="20">
        <v>0</v>
      </c>
      <c r="AK20" s="20">
        <v>0</v>
      </c>
      <c r="AL20" s="20">
        <v>0</v>
      </c>
      <c r="AM20" s="20">
        <v>0</v>
      </c>
      <c r="AN20" s="20">
        <v>0</v>
      </c>
      <c r="AO20" s="20">
        <v>0</v>
      </c>
      <c r="AP20" s="20">
        <v>0</v>
      </c>
      <c r="AQ20" s="20">
        <v>0</v>
      </c>
      <c r="AR20" s="20">
        <v>0</v>
      </c>
      <c r="AS20" s="20">
        <v>0</v>
      </c>
      <c r="AT20" s="20">
        <v>0</v>
      </c>
      <c r="AU20" s="20">
        <v>0</v>
      </c>
      <c r="AV20" s="43">
        <f t="shared" si="0"/>
        <v>8874</v>
      </c>
      <c r="AW20" s="43">
        <v>0</v>
      </c>
      <c r="AX20" s="43">
        <f t="shared" ref="AX20:AX22" si="8">AW20*1.12</f>
        <v>0</v>
      </c>
      <c r="AY20" s="5" t="s">
        <v>203</v>
      </c>
      <c r="AZ20" s="5"/>
      <c r="BA20" s="5"/>
      <c r="BB20" s="5"/>
      <c r="BC20" s="5" t="s">
        <v>209</v>
      </c>
      <c r="BD20" s="5" t="s">
        <v>209</v>
      </c>
      <c r="BE20" s="5"/>
      <c r="BF20" s="5"/>
      <c r="BG20" s="5"/>
      <c r="BH20" s="5"/>
      <c r="BI20" s="5"/>
      <c r="BJ20" s="172"/>
      <c r="BK20" s="15"/>
      <c r="BL20" s="170"/>
    </row>
    <row r="21" spans="1:77" s="16" customFormat="1" ht="12.95" customHeight="1" x14ac:dyDescent="0.25">
      <c r="A21" s="15" t="s">
        <v>191</v>
      </c>
      <c r="B21" s="15"/>
      <c r="C21" s="4" t="s">
        <v>399</v>
      </c>
      <c r="D21" s="15"/>
      <c r="E21" s="213" t="s">
        <v>205</v>
      </c>
      <c r="F21" s="23" t="s">
        <v>206</v>
      </c>
      <c r="G21" s="23" t="s">
        <v>207</v>
      </c>
      <c r="H21" s="23" t="s">
        <v>208</v>
      </c>
      <c r="I21" s="24" t="s">
        <v>143</v>
      </c>
      <c r="J21" s="24" t="s">
        <v>149</v>
      </c>
      <c r="K21" s="24" t="s">
        <v>196</v>
      </c>
      <c r="L21" s="23">
        <v>30</v>
      </c>
      <c r="M21" s="5" t="s">
        <v>197</v>
      </c>
      <c r="N21" s="5" t="s">
        <v>198</v>
      </c>
      <c r="O21" s="1" t="s">
        <v>126</v>
      </c>
      <c r="P21" s="24" t="s">
        <v>125</v>
      </c>
      <c r="Q21" s="25" t="s">
        <v>122</v>
      </c>
      <c r="R21" s="26" t="s">
        <v>200</v>
      </c>
      <c r="S21" s="26" t="s">
        <v>201</v>
      </c>
      <c r="T21" s="24"/>
      <c r="U21" s="5" t="s">
        <v>398</v>
      </c>
      <c r="V21" s="24" t="s">
        <v>146</v>
      </c>
      <c r="W21" s="24" t="s">
        <v>76</v>
      </c>
      <c r="X21" s="24" t="s">
        <v>106</v>
      </c>
      <c r="Y21" s="24" t="s">
        <v>56</v>
      </c>
      <c r="Z21" s="41" t="s">
        <v>202</v>
      </c>
      <c r="AA21" s="5" t="s">
        <v>138</v>
      </c>
      <c r="AB21" s="27">
        <v>4416</v>
      </c>
      <c r="AC21" s="27">
        <v>11282.54</v>
      </c>
      <c r="AD21" s="27">
        <v>49823696.640000001</v>
      </c>
      <c r="AE21" s="27">
        <v>55802540.236800008</v>
      </c>
      <c r="AF21" s="27">
        <v>4458</v>
      </c>
      <c r="AG21" s="27">
        <v>11282.54</v>
      </c>
      <c r="AH21" s="27">
        <v>50297563.32</v>
      </c>
      <c r="AI21" s="27">
        <v>56333270.918400005</v>
      </c>
      <c r="AJ21" s="20">
        <v>0</v>
      </c>
      <c r="AK21" s="20">
        <v>0</v>
      </c>
      <c r="AL21" s="20">
        <v>0</v>
      </c>
      <c r="AM21" s="20">
        <v>0</v>
      </c>
      <c r="AN21" s="20">
        <v>0</v>
      </c>
      <c r="AO21" s="20">
        <v>0</v>
      </c>
      <c r="AP21" s="20">
        <v>0</v>
      </c>
      <c r="AQ21" s="20">
        <v>0</v>
      </c>
      <c r="AR21" s="20">
        <v>0</v>
      </c>
      <c r="AS21" s="20">
        <v>0</v>
      </c>
      <c r="AT21" s="20">
        <v>0</v>
      </c>
      <c r="AU21" s="20">
        <v>0</v>
      </c>
      <c r="AV21" s="67">
        <f t="shared" si="0"/>
        <v>8874</v>
      </c>
      <c r="AW21" s="43">
        <v>0</v>
      </c>
      <c r="AX21" s="43">
        <f t="shared" si="8"/>
        <v>0</v>
      </c>
      <c r="AY21" s="5" t="s">
        <v>203</v>
      </c>
      <c r="AZ21" s="5"/>
      <c r="BA21" s="5"/>
      <c r="BB21" s="5"/>
      <c r="BC21" s="5" t="s">
        <v>209</v>
      </c>
      <c r="BD21" s="5" t="s">
        <v>209</v>
      </c>
      <c r="BE21" s="5"/>
      <c r="BF21" s="5"/>
      <c r="BG21" s="5"/>
      <c r="BH21" s="5"/>
      <c r="BI21" s="5"/>
      <c r="BJ21" s="172"/>
      <c r="BK21" s="11">
        <v>14.2</v>
      </c>
      <c r="BL21" s="170"/>
    </row>
    <row r="22" spans="1:77" s="16" customFormat="1" ht="12.95" customHeight="1" x14ac:dyDescent="0.25">
      <c r="A22" s="15" t="s">
        <v>191</v>
      </c>
      <c r="B22" s="15"/>
      <c r="C22" s="4" t="s">
        <v>648</v>
      </c>
      <c r="D22" s="15"/>
      <c r="E22" s="214" t="s">
        <v>205</v>
      </c>
      <c r="F22" s="92" t="s">
        <v>206</v>
      </c>
      <c r="G22" s="92" t="s">
        <v>207</v>
      </c>
      <c r="H22" s="92" t="s">
        <v>208</v>
      </c>
      <c r="I22" s="93" t="s">
        <v>143</v>
      </c>
      <c r="J22" s="93" t="s">
        <v>149</v>
      </c>
      <c r="K22" s="93" t="s">
        <v>196</v>
      </c>
      <c r="L22" s="92">
        <v>30</v>
      </c>
      <c r="M22" s="94" t="s">
        <v>197</v>
      </c>
      <c r="N22" s="94" t="s">
        <v>198</v>
      </c>
      <c r="O22" s="95" t="s">
        <v>166</v>
      </c>
      <c r="P22" s="93" t="s">
        <v>125</v>
      </c>
      <c r="Q22" s="96" t="s">
        <v>122</v>
      </c>
      <c r="R22" s="97" t="s">
        <v>200</v>
      </c>
      <c r="S22" s="97" t="s">
        <v>201</v>
      </c>
      <c r="T22" s="93"/>
      <c r="U22" s="94" t="s">
        <v>398</v>
      </c>
      <c r="V22" s="93" t="s">
        <v>146</v>
      </c>
      <c r="W22" s="93" t="s">
        <v>76</v>
      </c>
      <c r="X22" s="93" t="s">
        <v>106</v>
      </c>
      <c r="Y22" s="93" t="s">
        <v>56</v>
      </c>
      <c r="Z22" s="98" t="s">
        <v>202</v>
      </c>
      <c r="AA22" s="94" t="s">
        <v>138</v>
      </c>
      <c r="AB22" s="99">
        <v>4416</v>
      </c>
      <c r="AC22" s="99">
        <v>11282.54</v>
      </c>
      <c r="AD22" s="100">
        <f t="shared" ref="AD22" si="9">AB22*AC22</f>
        <v>49823696.640000001</v>
      </c>
      <c r="AE22" s="100">
        <f t="shared" ref="AE22" si="10">AD22*1.12</f>
        <v>55802540.236800008</v>
      </c>
      <c r="AF22" s="99">
        <v>4458</v>
      </c>
      <c r="AG22" s="99">
        <v>11282.54</v>
      </c>
      <c r="AH22" s="100">
        <f t="shared" ref="AH22" si="11">AF22*AG22</f>
        <v>50297563.32</v>
      </c>
      <c r="AI22" s="100">
        <f t="shared" ref="AI22" si="12">AH22*1.12</f>
        <v>56333270.918400005</v>
      </c>
      <c r="AJ22" s="101">
        <v>0</v>
      </c>
      <c r="AK22" s="101">
        <v>0</v>
      </c>
      <c r="AL22" s="101">
        <v>0</v>
      </c>
      <c r="AM22" s="101">
        <v>0</v>
      </c>
      <c r="AN22" s="101">
        <v>0</v>
      </c>
      <c r="AO22" s="101">
        <v>0</v>
      </c>
      <c r="AP22" s="101">
        <v>0</v>
      </c>
      <c r="AQ22" s="101">
        <v>0</v>
      </c>
      <c r="AR22" s="101">
        <v>0</v>
      </c>
      <c r="AS22" s="101">
        <v>0</v>
      </c>
      <c r="AT22" s="101">
        <v>0</v>
      </c>
      <c r="AU22" s="101">
        <v>0</v>
      </c>
      <c r="AV22" s="102">
        <f t="shared" si="0"/>
        <v>8874</v>
      </c>
      <c r="AW22" s="43">
        <v>0</v>
      </c>
      <c r="AX22" s="43">
        <f t="shared" si="8"/>
        <v>0</v>
      </c>
      <c r="AY22" s="94" t="s">
        <v>203</v>
      </c>
      <c r="AZ22" s="94"/>
      <c r="BA22" s="94"/>
      <c r="BB22" s="94"/>
      <c r="BC22" s="94" t="s">
        <v>209</v>
      </c>
      <c r="BD22" s="94" t="s">
        <v>209</v>
      </c>
      <c r="BE22" s="94"/>
      <c r="BF22" s="94"/>
      <c r="BG22" s="94"/>
      <c r="BH22" s="94"/>
      <c r="BI22" s="94"/>
      <c r="BJ22" s="172"/>
      <c r="BK22" s="15">
        <v>14</v>
      </c>
      <c r="BL22" s="170"/>
    </row>
    <row r="23" spans="1:77" s="193" customFormat="1" ht="12.95" customHeight="1" x14ac:dyDescent="0.25">
      <c r="A23" s="161" t="s">
        <v>191</v>
      </c>
      <c r="B23" s="161">
        <v>270000017</v>
      </c>
      <c r="C23" s="161" t="s">
        <v>654</v>
      </c>
      <c r="D23" s="161"/>
      <c r="E23" s="161" t="s">
        <v>205</v>
      </c>
      <c r="F23" s="184" t="s">
        <v>206</v>
      </c>
      <c r="G23" s="184" t="s">
        <v>207</v>
      </c>
      <c r="H23" s="184" t="s">
        <v>208</v>
      </c>
      <c r="I23" s="185" t="s">
        <v>143</v>
      </c>
      <c r="J23" s="185" t="s">
        <v>149</v>
      </c>
      <c r="K23" s="185" t="s">
        <v>196</v>
      </c>
      <c r="L23" s="184">
        <v>30</v>
      </c>
      <c r="M23" s="186" t="s">
        <v>197</v>
      </c>
      <c r="N23" s="186" t="s">
        <v>198</v>
      </c>
      <c r="O23" s="155" t="s">
        <v>166</v>
      </c>
      <c r="P23" s="185" t="s">
        <v>125</v>
      </c>
      <c r="Q23" s="187" t="s">
        <v>122</v>
      </c>
      <c r="R23" s="188" t="s">
        <v>200</v>
      </c>
      <c r="S23" s="188" t="s">
        <v>201</v>
      </c>
      <c r="T23" s="185"/>
      <c r="U23" s="186" t="s">
        <v>398</v>
      </c>
      <c r="V23" s="185" t="s">
        <v>146</v>
      </c>
      <c r="W23" s="185" t="s">
        <v>76</v>
      </c>
      <c r="X23" s="185" t="s">
        <v>106</v>
      </c>
      <c r="Y23" s="185" t="s">
        <v>56</v>
      </c>
      <c r="Z23" s="189" t="s">
        <v>202</v>
      </c>
      <c r="AA23" s="186" t="s">
        <v>138</v>
      </c>
      <c r="AB23" s="190">
        <v>2954</v>
      </c>
      <c r="AC23" s="190">
        <v>8461.9</v>
      </c>
      <c r="AD23" s="190">
        <v>24996452.599999998</v>
      </c>
      <c r="AE23" s="190">
        <v>27996026.912</v>
      </c>
      <c r="AF23" s="190">
        <v>4458</v>
      </c>
      <c r="AG23" s="190">
        <v>11282.54</v>
      </c>
      <c r="AH23" s="190">
        <v>50297563.32</v>
      </c>
      <c r="AI23" s="190">
        <v>56333270.918400005</v>
      </c>
      <c r="AJ23" s="191">
        <v>0</v>
      </c>
      <c r="AK23" s="191">
        <v>0</v>
      </c>
      <c r="AL23" s="191">
        <v>0</v>
      </c>
      <c r="AM23" s="191">
        <v>0</v>
      </c>
      <c r="AN23" s="191">
        <v>0</v>
      </c>
      <c r="AO23" s="191">
        <v>0</v>
      </c>
      <c r="AP23" s="191">
        <v>0</v>
      </c>
      <c r="AQ23" s="191">
        <v>0</v>
      </c>
      <c r="AR23" s="191">
        <v>0</v>
      </c>
      <c r="AS23" s="191">
        <v>0</v>
      </c>
      <c r="AT23" s="191">
        <v>0</v>
      </c>
      <c r="AU23" s="191">
        <v>0</v>
      </c>
      <c r="AV23" s="191">
        <f t="shared" si="0"/>
        <v>7412</v>
      </c>
      <c r="AW23" s="190">
        <f t="shared" ref="AW23" si="13">AD23+AH23+AL23+AP23+AT23</f>
        <v>75294015.920000002</v>
      </c>
      <c r="AX23" s="190">
        <f t="shared" ref="AX23" si="14">AW23*1.12</f>
        <v>84329297.830400005</v>
      </c>
      <c r="AY23" s="186" t="s">
        <v>203</v>
      </c>
      <c r="AZ23" s="186"/>
      <c r="BA23" s="186"/>
      <c r="BB23" s="186"/>
      <c r="BC23" s="186" t="s">
        <v>209</v>
      </c>
      <c r="BD23" s="186" t="s">
        <v>209</v>
      </c>
      <c r="BE23" s="186"/>
      <c r="BF23" s="186"/>
      <c r="BG23" s="186"/>
      <c r="BH23" s="186"/>
      <c r="BI23" s="186"/>
      <c r="BJ23" s="172"/>
      <c r="BK23" s="4" t="s">
        <v>653</v>
      </c>
      <c r="BL23" s="192"/>
    </row>
    <row r="24" spans="1:77" s="16" customFormat="1" ht="12.95" customHeight="1" x14ac:dyDescent="0.25">
      <c r="A24" s="15" t="s">
        <v>191</v>
      </c>
      <c r="B24" s="15"/>
      <c r="C24" s="4" t="s">
        <v>210</v>
      </c>
      <c r="D24" s="15"/>
      <c r="E24" s="212" t="s">
        <v>210</v>
      </c>
      <c r="F24" s="23" t="s">
        <v>211</v>
      </c>
      <c r="G24" s="23" t="s">
        <v>194</v>
      </c>
      <c r="H24" s="23" t="s">
        <v>208</v>
      </c>
      <c r="I24" s="24" t="s">
        <v>143</v>
      </c>
      <c r="J24" s="24" t="s">
        <v>149</v>
      </c>
      <c r="K24" s="24" t="s">
        <v>196</v>
      </c>
      <c r="L24" s="23">
        <v>30</v>
      </c>
      <c r="M24" s="5" t="s">
        <v>197</v>
      </c>
      <c r="N24" s="5" t="s">
        <v>198</v>
      </c>
      <c r="O24" s="5" t="s">
        <v>199</v>
      </c>
      <c r="P24" s="24" t="s">
        <v>125</v>
      </c>
      <c r="Q24" s="25" t="s">
        <v>122</v>
      </c>
      <c r="R24" s="26" t="s">
        <v>200</v>
      </c>
      <c r="S24" s="26" t="s">
        <v>201</v>
      </c>
      <c r="T24" s="24"/>
      <c r="U24" s="5" t="s">
        <v>126</v>
      </c>
      <c r="V24" s="24" t="s">
        <v>146</v>
      </c>
      <c r="W24" s="24" t="s">
        <v>76</v>
      </c>
      <c r="X24" s="24" t="s">
        <v>106</v>
      </c>
      <c r="Y24" s="24" t="s">
        <v>56</v>
      </c>
      <c r="Z24" s="41" t="s">
        <v>202</v>
      </c>
      <c r="AA24" s="5" t="s">
        <v>138</v>
      </c>
      <c r="AB24" s="27">
        <v>167</v>
      </c>
      <c r="AC24" s="27">
        <v>14598.57</v>
      </c>
      <c r="AD24" s="27">
        <v>2437961.19</v>
      </c>
      <c r="AE24" s="27">
        <v>2730516.5328000002</v>
      </c>
      <c r="AF24" s="27">
        <v>26</v>
      </c>
      <c r="AG24" s="27">
        <v>14598.57</v>
      </c>
      <c r="AH24" s="27">
        <v>379562.82</v>
      </c>
      <c r="AI24" s="27">
        <v>425110.35840000003</v>
      </c>
      <c r="AJ24" s="20">
        <v>0</v>
      </c>
      <c r="AK24" s="20">
        <v>0</v>
      </c>
      <c r="AL24" s="20">
        <v>0</v>
      </c>
      <c r="AM24" s="20">
        <v>0</v>
      </c>
      <c r="AN24" s="20">
        <v>0</v>
      </c>
      <c r="AO24" s="20">
        <v>0</v>
      </c>
      <c r="AP24" s="20">
        <v>0</v>
      </c>
      <c r="AQ24" s="20">
        <v>0</v>
      </c>
      <c r="AR24" s="20">
        <v>0</v>
      </c>
      <c r="AS24" s="20">
        <v>0</v>
      </c>
      <c r="AT24" s="20">
        <v>0</v>
      </c>
      <c r="AU24" s="20">
        <v>0</v>
      </c>
      <c r="AV24" s="43">
        <f t="shared" si="0"/>
        <v>193</v>
      </c>
      <c r="AW24" s="43">
        <v>0</v>
      </c>
      <c r="AX24" s="43">
        <f t="shared" ref="AX24:AX26" si="15">AW24*1.12</f>
        <v>0</v>
      </c>
      <c r="AY24" s="5" t="s">
        <v>203</v>
      </c>
      <c r="AZ24" s="5"/>
      <c r="BA24" s="5"/>
      <c r="BB24" s="5"/>
      <c r="BC24" s="5" t="s">
        <v>212</v>
      </c>
      <c r="BD24" s="5" t="s">
        <v>212</v>
      </c>
      <c r="BE24" s="5"/>
      <c r="BF24" s="5"/>
      <c r="BG24" s="5"/>
      <c r="BH24" s="5"/>
      <c r="BI24" s="5"/>
      <c r="BJ24" s="172"/>
      <c r="BK24" s="15"/>
      <c r="BL24" s="170"/>
    </row>
    <row r="25" spans="1:77" s="16" customFormat="1" ht="12.95" customHeight="1" x14ac:dyDescent="0.25">
      <c r="A25" s="15" t="s">
        <v>191</v>
      </c>
      <c r="B25" s="15"/>
      <c r="C25" s="4" t="s">
        <v>400</v>
      </c>
      <c r="D25" s="15"/>
      <c r="E25" s="215" t="s">
        <v>210</v>
      </c>
      <c r="F25" s="23" t="s">
        <v>211</v>
      </c>
      <c r="G25" s="23" t="s">
        <v>194</v>
      </c>
      <c r="H25" s="23" t="s">
        <v>208</v>
      </c>
      <c r="I25" s="24" t="s">
        <v>143</v>
      </c>
      <c r="J25" s="24" t="s">
        <v>149</v>
      </c>
      <c r="K25" s="24" t="s">
        <v>196</v>
      </c>
      <c r="L25" s="23">
        <v>30</v>
      </c>
      <c r="M25" s="5" t="s">
        <v>197</v>
      </c>
      <c r="N25" s="5" t="s">
        <v>198</v>
      </c>
      <c r="O25" s="1" t="s">
        <v>126</v>
      </c>
      <c r="P25" s="24" t="s">
        <v>125</v>
      </c>
      <c r="Q25" s="25" t="s">
        <v>122</v>
      </c>
      <c r="R25" s="26" t="s">
        <v>200</v>
      </c>
      <c r="S25" s="26" t="s">
        <v>201</v>
      </c>
      <c r="T25" s="24"/>
      <c r="U25" s="5" t="s">
        <v>398</v>
      </c>
      <c r="V25" s="24" t="s">
        <v>146</v>
      </c>
      <c r="W25" s="24" t="s">
        <v>76</v>
      </c>
      <c r="X25" s="24" t="s">
        <v>106</v>
      </c>
      <c r="Y25" s="24" t="s">
        <v>56</v>
      </c>
      <c r="Z25" s="41" t="s">
        <v>202</v>
      </c>
      <c r="AA25" s="5" t="s">
        <v>138</v>
      </c>
      <c r="AB25" s="27">
        <v>167</v>
      </c>
      <c r="AC25" s="27">
        <v>14598.57</v>
      </c>
      <c r="AD25" s="27">
        <v>2437961.19</v>
      </c>
      <c r="AE25" s="27">
        <v>2730516.5328000002</v>
      </c>
      <c r="AF25" s="27">
        <v>26</v>
      </c>
      <c r="AG25" s="27">
        <v>14598.57</v>
      </c>
      <c r="AH25" s="27">
        <v>379562.82</v>
      </c>
      <c r="AI25" s="27">
        <v>425110.35840000003</v>
      </c>
      <c r="AJ25" s="20">
        <v>0</v>
      </c>
      <c r="AK25" s="20">
        <v>0</v>
      </c>
      <c r="AL25" s="20">
        <v>0</v>
      </c>
      <c r="AM25" s="20">
        <v>0</v>
      </c>
      <c r="AN25" s="20">
        <v>0</v>
      </c>
      <c r="AO25" s="20">
        <v>0</v>
      </c>
      <c r="AP25" s="20">
        <v>0</v>
      </c>
      <c r="AQ25" s="20">
        <v>0</v>
      </c>
      <c r="AR25" s="20">
        <v>0</v>
      </c>
      <c r="AS25" s="20">
        <v>0</v>
      </c>
      <c r="AT25" s="20">
        <v>0</v>
      </c>
      <c r="AU25" s="20">
        <v>0</v>
      </c>
      <c r="AV25" s="67">
        <f t="shared" si="0"/>
        <v>193</v>
      </c>
      <c r="AW25" s="43">
        <v>0</v>
      </c>
      <c r="AX25" s="43">
        <f t="shared" si="15"/>
        <v>0</v>
      </c>
      <c r="AY25" s="5" t="s">
        <v>203</v>
      </c>
      <c r="AZ25" s="5"/>
      <c r="BA25" s="5"/>
      <c r="BB25" s="5"/>
      <c r="BC25" s="5" t="s">
        <v>212</v>
      </c>
      <c r="BD25" s="5" t="s">
        <v>212</v>
      </c>
      <c r="BE25" s="5"/>
      <c r="BF25" s="5"/>
      <c r="BG25" s="5"/>
      <c r="BH25" s="5"/>
      <c r="BI25" s="5"/>
      <c r="BJ25" s="172"/>
      <c r="BK25" s="11">
        <v>14.2</v>
      </c>
      <c r="BL25" s="170"/>
    </row>
    <row r="26" spans="1:77" s="16" customFormat="1" ht="12.95" customHeight="1" x14ac:dyDescent="0.25">
      <c r="A26" s="15" t="s">
        <v>191</v>
      </c>
      <c r="B26" s="15"/>
      <c r="C26" s="4" t="s">
        <v>649</v>
      </c>
      <c r="D26" s="15"/>
      <c r="E26" s="216" t="s">
        <v>210</v>
      </c>
      <c r="F26" s="92" t="s">
        <v>211</v>
      </c>
      <c r="G26" s="92" t="s">
        <v>194</v>
      </c>
      <c r="H26" s="92" t="s">
        <v>208</v>
      </c>
      <c r="I26" s="93" t="s">
        <v>143</v>
      </c>
      <c r="J26" s="93" t="s">
        <v>149</v>
      </c>
      <c r="K26" s="93" t="s">
        <v>196</v>
      </c>
      <c r="L26" s="92">
        <v>30</v>
      </c>
      <c r="M26" s="94" t="s">
        <v>197</v>
      </c>
      <c r="N26" s="94" t="s">
        <v>198</v>
      </c>
      <c r="O26" s="95" t="s">
        <v>166</v>
      </c>
      <c r="P26" s="93" t="s">
        <v>125</v>
      </c>
      <c r="Q26" s="96" t="s">
        <v>122</v>
      </c>
      <c r="R26" s="97" t="s">
        <v>200</v>
      </c>
      <c r="S26" s="97" t="s">
        <v>201</v>
      </c>
      <c r="T26" s="93"/>
      <c r="U26" s="94" t="s">
        <v>398</v>
      </c>
      <c r="V26" s="93" t="s">
        <v>146</v>
      </c>
      <c r="W26" s="93" t="s">
        <v>76</v>
      </c>
      <c r="X26" s="93" t="s">
        <v>106</v>
      </c>
      <c r="Y26" s="93" t="s">
        <v>56</v>
      </c>
      <c r="Z26" s="98" t="s">
        <v>202</v>
      </c>
      <c r="AA26" s="94" t="s">
        <v>138</v>
      </c>
      <c r="AB26" s="99">
        <v>167</v>
      </c>
      <c r="AC26" s="99">
        <v>14598.57</v>
      </c>
      <c r="AD26" s="100">
        <f t="shared" ref="AD26" si="16">AB26*AC26</f>
        <v>2437961.19</v>
      </c>
      <c r="AE26" s="100">
        <f t="shared" ref="AE26" si="17">AD26*1.12</f>
        <v>2730516.5328000002</v>
      </c>
      <c r="AF26" s="99">
        <v>26</v>
      </c>
      <c r="AG26" s="99">
        <v>14598.57</v>
      </c>
      <c r="AH26" s="100">
        <f t="shared" ref="AH26" si="18">AF26*AG26</f>
        <v>379562.82</v>
      </c>
      <c r="AI26" s="100">
        <f t="shared" ref="AI26" si="19">AH26*1.12</f>
        <v>425110.35840000003</v>
      </c>
      <c r="AJ26" s="101">
        <v>0</v>
      </c>
      <c r="AK26" s="101">
        <v>0</v>
      </c>
      <c r="AL26" s="101">
        <v>0</v>
      </c>
      <c r="AM26" s="101">
        <v>0</v>
      </c>
      <c r="AN26" s="101">
        <v>0</v>
      </c>
      <c r="AO26" s="101">
        <v>0</v>
      </c>
      <c r="AP26" s="101">
        <v>0</v>
      </c>
      <c r="AQ26" s="101">
        <v>0</v>
      </c>
      <c r="AR26" s="101">
        <v>0</v>
      </c>
      <c r="AS26" s="101">
        <v>0</v>
      </c>
      <c r="AT26" s="101">
        <v>0</v>
      </c>
      <c r="AU26" s="101">
        <v>0</v>
      </c>
      <c r="AV26" s="102">
        <f t="shared" si="0"/>
        <v>193</v>
      </c>
      <c r="AW26" s="43">
        <v>0</v>
      </c>
      <c r="AX26" s="43">
        <f t="shared" si="15"/>
        <v>0</v>
      </c>
      <c r="AY26" s="94" t="s">
        <v>203</v>
      </c>
      <c r="AZ26" s="94"/>
      <c r="BA26" s="94"/>
      <c r="BB26" s="94"/>
      <c r="BC26" s="94" t="s">
        <v>212</v>
      </c>
      <c r="BD26" s="94" t="s">
        <v>212</v>
      </c>
      <c r="BE26" s="94"/>
      <c r="BF26" s="94"/>
      <c r="BG26" s="94"/>
      <c r="BH26" s="94"/>
      <c r="BI26" s="94"/>
      <c r="BJ26" s="172"/>
      <c r="BK26" s="15">
        <v>14</v>
      </c>
      <c r="BL26" s="170"/>
    </row>
    <row r="27" spans="1:77" s="193" customFormat="1" ht="12.95" customHeight="1" x14ac:dyDescent="0.25">
      <c r="A27" s="161" t="s">
        <v>191</v>
      </c>
      <c r="B27" s="161">
        <v>270005786</v>
      </c>
      <c r="C27" s="161" t="s">
        <v>655</v>
      </c>
      <c r="D27" s="161"/>
      <c r="E27" s="161" t="s">
        <v>210</v>
      </c>
      <c r="F27" s="184" t="s">
        <v>211</v>
      </c>
      <c r="G27" s="184" t="s">
        <v>194</v>
      </c>
      <c r="H27" s="184" t="s">
        <v>208</v>
      </c>
      <c r="I27" s="185" t="s">
        <v>143</v>
      </c>
      <c r="J27" s="185" t="s">
        <v>149</v>
      </c>
      <c r="K27" s="185" t="s">
        <v>196</v>
      </c>
      <c r="L27" s="184">
        <v>30</v>
      </c>
      <c r="M27" s="186" t="s">
        <v>197</v>
      </c>
      <c r="N27" s="186" t="s">
        <v>198</v>
      </c>
      <c r="O27" s="155" t="s">
        <v>166</v>
      </c>
      <c r="P27" s="185" t="s">
        <v>125</v>
      </c>
      <c r="Q27" s="187" t="s">
        <v>122</v>
      </c>
      <c r="R27" s="188" t="s">
        <v>200</v>
      </c>
      <c r="S27" s="188" t="s">
        <v>201</v>
      </c>
      <c r="T27" s="185"/>
      <c r="U27" s="186" t="s">
        <v>398</v>
      </c>
      <c r="V27" s="185" t="s">
        <v>146</v>
      </c>
      <c r="W27" s="185" t="s">
        <v>76</v>
      </c>
      <c r="X27" s="185" t="s">
        <v>106</v>
      </c>
      <c r="Y27" s="185" t="s">
        <v>56</v>
      </c>
      <c r="Z27" s="189" t="s">
        <v>202</v>
      </c>
      <c r="AA27" s="186" t="s">
        <v>138</v>
      </c>
      <c r="AB27" s="194">
        <v>32</v>
      </c>
      <c r="AC27" s="190">
        <v>11824.84</v>
      </c>
      <c r="AD27" s="190">
        <v>378394.88</v>
      </c>
      <c r="AE27" s="190">
        <v>423802.26560000004</v>
      </c>
      <c r="AF27" s="190">
        <v>26</v>
      </c>
      <c r="AG27" s="190">
        <v>14598.57</v>
      </c>
      <c r="AH27" s="190">
        <v>379562.82</v>
      </c>
      <c r="AI27" s="190">
        <v>425110.35840000003</v>
      </c>
      <c r="AJ27" s="191">
        <v>0</v>
      </c>
      <c r="AK27" s="191">
        <v>0</v>
      </c>
      <c r="AL27" s="191">
        <v>0</v>
      </c>
      <c r="AM27" s="191">
        <v>0</v>
      </c>
      <c r="AN27" s="191">
        <v>0</v>
      </c>
      <c r="AO27" s="191">
        <v>0</v>
      </c>
      <c r="AP27" s="191">
        <v>0</v>
      </c>
      <c r="AQ27" s="191">
        <v>0</v>
      </c>
      <c r="AR27" s="191">
        <v>0</v>
      </c>
      <c r="AS27" s="191">
        <v>0</v>
      </c>
      <c r="AT27" s="191">
        <v>0</v>
      </c>
      <c r="AU27" s="191">
        <v>0</v>
      </c>
      <c r="AV27" s="191">
        <f t="shared" si="0"/>
        <v>58</v>
      </c>
      <c r="AW27" s="190">
        <f t="shared" ref="AW27" si="20">AD27+AH27+AL27+AP27+AT27</f>
        <v>757957.7</v>
      </c>
      <c r="AX27" s="190">
        <f t="shared" ref="AX27" si="21">AW27*1.12</f>
        <v>848912.62400000007</v>
      </c>
      <c r="AY27" s="186" t="s">
        <v>203</v>
      </c>
      <c r="AZ27" s="186"/>
      <c r="BA27" s="186"/>
      <c r="BB27" s="186"/>
      <c r="BC27" s="186" t="s">
        <v>212</v>
      </c>
      <c r="BD27" s="186" t="s">
        <v>212</v>
      </c>
      <c r="BE27" s="186"/>
      <c r="BF27" s="186"/>
      <c r="BG27" s="186"/>
      <c r="BH27" s="186"/>
      <c r="BI27" s="186"/>
      <c r="BJ27" s="172"/>
      <c r="BK27" s="4" t="s">
        <v>653</v>
      </c>
      <c r="BL27" s="192"/>
    </row>
    <row r="28" spans="1:77" s="16" customFormat="1" ht="12.95" customHeight="1" x14ac:dyDescent="0.25">
      <c r="A28" s="15" t="s">
        <v>191</v>
      </c>
      <c r="B28" s="15"/>
      <c r="C28" s="4" t="s">
        <v>213</v>
      </c>
      <c r="D28" s="15"/>
      <c r="E28" s="212" t="s">
        <v>213</v>
      </c>
      <c r="F28" s="23" t="s">
        <v>214</v>
      </c>
      <c r="G28" s="23" t="s">
        <v>194</v>
      </c>
      <c r="H28" s="23" t="s">
        <v>215</v>
      </c>
      <c r="I28" s="24" t="s">
        <v>143</v>
      </c>
      <c r="J28" s="24" t="s">
        <v>149</v>
      </c>
      <c r="K28" s="24" t="s">
        <v>196</v>
      </c>
      <c r="L28" s="23">
        <v>30</v>
      </c>
      <c r="M28" s="5" t="s">
        <v>197</v>
      </c>
      <c r="N28" s="5" t="s">
        <v>198</v>
      </c>
      <c r="O28" s="5" t="s">
        <v>199</v>
      </c>
      <c r="P28" s="24" t="s">
        <v>125</v>
      </c>
      <c r="Q28" s="25" t="s">
        <v>122</v>
      </c>
      <c r="R28" s="26" t="s">
        <v>200</v>
      </c>
      <c r="S28" s="26" t="s">
        <v>201</v>
      </c>
      <c r="T28" s="24"/>
      <c r="U28" s="5" t="s">
        <v>126</v>
      </c>
      <c r="V28" s="24" t="s">
        <v>146</v>
      </c>
      <c r="W28" s="24" t="s">
        <v>76</v>
      </c>
      <c r="X28" s="24" t="s">
        <v>106</v>
      </c>
      <c r="Y28" s="24" t="s">
        <v>56</v>
      </c>
      <c r="Z28" s="41" t="s">
        <v>202</v>
      </c>
      <c r="AA28" s="5" t="s">
        <v>138</v>
      </c>
      <c r="AB28" s="27">
        <v>2409</v>
      </c>
      <c r="AC28" s="27">
        <v>14326.11</v>
      </c>
      <c r="AD28" s="27">
        <v>34511598.990000002</v>
      </c>
      <c r="AE28" s="27">
        <v>38652990.868800007</v>
      </c>
      <c r="AF28" s="27">
        <v>2180</v>
      </c>
      <c r="AG28" s="27">
        <v>14326.11</v>
      </c>
      <c r="AH28" s="27">
        <v>31230919.800000001</v>
      </c>
      <c r="AI28" s="27">
        <v>34978630.176000006</v>
      </c>
      <c r="AJ28" s="20">
        <v>0</v>
      </c>
      <c r="AK28" s="20">
        <v>0</v>
      </c>
      <c r="AL28" s="20">
        <v>0</v>
      </c>
      <c r="AM28" s="20">
        <v>0</v>
      </c>
      <c r="AN28" s="20">
        <v>0</v>
      </c>
      <c r="AO28" s="20">
        <v>0</v>
      </c>
      <c r="AP28" s="20">
        <v>0</v>
      </c>
      <c r="AQ28" s="20">
        <v>0</v>
      </c>
      <c r="AR28" s="20">
        <v>0</v>
      </c>
      <c r="AS28" s="20">
        <v>0</v>
      </c>
      <c r="AT28" s="20">
        <v>0</v>
      </c>
      <c r="AU28" s="20">
        <v>0</v>
      </c>
      <c r="AV28" s="43">
        <f t="shared" si="0"/>
        <v>4589</v>
      </c>
      <c r="AW28" s="43">
        <v>0</v>
      </c>
      <c r="AX28" s="43">
        <f t="shared" ref="AX28:AX30" si="22">AW28*1.12</f>
        <v>0</v>
      </c>
      <c r="AY28" s="5" t="s">
        <v>203</v>
      </c>
      <c r="AZ28" s="5"/>
      <c r="BA28" s="5"/>
      <c r="BB28" s="5"/>
      <c r="BC28" s="5" t="s">
        <v>216</v>
      </c>
      <c r="BD28" s="5" t="s">
        <v>216</v>
      </c>
      <c r="BE28" s="5"/>
      <c r="BF28" s="5"/>
      <c r="BG28" s="5"/>
      <c r="BH28" s="5"/>
      <c r="BI28" s="5"/>
      <c r="BJ28" s="172"/>
      <c r="BK28" s="15"/>
      <c r="BL28" s="170"/>
    </row>
    <row r="29" spans="1:77" s="16" customFormat="1" ht="12.95" customHeight="1" x14ac:dyDescent="0.25">
      <c r="A29" s="15" t="s">
        <v>191</v>
      </c>
      <c r="B29" s="15"/>
      <c r="C29" s="4" t="s">
        <v>401</v>
      </c>
      <c r="D29" s="68"/>
      <c r="E29" s="4" t="s">
        <v>213</v>
      </c>
      <c r="F29" s="23" t="s">
        <v>214</v>
      </c>
      <c r="G29" s="23" t="s">
        <v>194</v>
      </c>
      <c r="H29" s="23" t="s">
        <v>215</v>
      </c>
      <c r="I29" s="24" t="s">
        <v>143</v>
      </c>
      <c r="J29" s="24" t="s">
        <v>149</v>
      </c>
      <c r="K29" s="24" t="s">
        <v>196</v>
      </c>
      <c r="L29" s="23">
        <v>30</v>
      </c>
      <c r="M29" s="5" t="s">
        <v>197</v>
      </c>
      <c r="N29" s="5" t="s">
        <v>198</v>
      </c>
      <c r="O29" s="1" t="s">
        <v>126</v>
      </c>
      <c r="P29" s="24" t="s">
        <v>125</v>
      </c>
      <c r="Q29" s="25" t="s">
        <v>122</v>
      </c>
      <c r="R29" s="26" t="s">
        <v>200</v>
      </c>
      <c r="S29" s="26" t="s">
        <v>201</v>
      </c>
      <c r="T29" s="24"/>
      <c r="U29" s="5" t="s">
        <v>398</v>
      </c>
      <c r="V29" s="24" t="s">
        <v>146</v>
      </c>
      <c r="W29" s="24" t="s">
        <v>76</v>
      </c>
      <c r="X29" s="24" t="s">
        <v>106</v>
      </c>
      <c r="Y29" s="24" t="s">
        <v>56</v>
      </c>
      <c r="Z29" s="41" t="s">
        <v>202</v>
      </c>
      <c r="AA29" s="5" t="s">
        <v>138</v>
      </c>
      <c r="AB29" s="27">
        <v>2409</v>
      </c>
      <c r="AC29" s="27">
        <v>14326.11</v>
      </c>
      <c r="AD29" s="27">
        <v>34511598.990000002</v>
      </c>
      <c r="AE29" s="27">
        <v>38652990.868800007</v>
      </c>
      <c r="AF29" s="27">
        <v>2180</v>
      </c>
      <c r="AG29" s="27">
        <v>14326.11</v>
      </c>
      <c r="AH29" s="27">
        <v>31230919.800000001</v>
      </c>
      <c r="AI29" s="27">
        <v>34978630.176000006</v>
      </c>
      <c r="AJ29" s="20">
        <v>0</v>
      </c>
      <c r="AK29" s="20">
        <v>0</v>
      </c>
      <c r="AL29" s="20">
        <v>0</v>
      </c>
      <c r="AM29" s="20">
        <v>0</v>
      </c>
      <c r="AN29" s="20">
        <v>0</v>
      </c>
      <c r="AO29" s="20">
        <v>0</v>
      </c>
      <c r="AP29" s="20">
        <v>0</v>
      </c>
      <c r="AQ29" s="20">
        <v>0</v>
      </c>
      <c r="AR29" s="20">
        <v>0</v>
      </c>
      <c r="AS29" s="20">
        <v>0</v>
      </c>
      <c r="AT29" s="20">
        <v>0</v>
      </c>
      <c r="AU29" s="20">
        <v>0</v>
      </c>
      <c r="AV29" s="67">
        <f t="shared" si="0"/>
        <v>4589</v>
      </c>
      <c r="AW29" s="43">
        <v>0</v>
      </c>
      <c r="AX29" s="43">
        <f t="shared" si="22"/>
        <v>0</v>
      </c>
      <c r="AY29" s="5" t="s">
        <v>203</v>
      </c>
      <c r="AZ29" s="5"/>
      <c r="BA29" s="5"/>
      <c r="BB29" s="5"/>
      <c r="BC29" s="5" t="s">
        <v>216</v>
      </c>
      <c r="BD29" s="5" t="s">
        <v>216</v>
      </c>
      <c r="BE29" s="5"/>
      <c r="BF29" s="5"/>
      <c r="BG29" s="5"/>
      <c r="BH29" s="5"/>
      <c r="BI29" s="5"/>
      <c r="BJ29" s="172"/>
      <c r="BK29" s="11">
        <v>14.2</v>
      </c>
      <c r="BL29" s="170"/>
    </row>
    <row r="30" spans="1:77" s="16" customFormat="1" ht="12.95" customHeight="1" x14ac:dyDescent="0.25">
      <c r="A30" s="91" t="s">
        <v>191</v>
      </c>
      <c r="B30" s="91"/>
      <c r="C30" s="178" t="s">
        <v>650</v>
      </c>
      <c r="D30" s="103"/>
      <c r="E30" s="178" t="s">
        <v>213</v>
      </c>
      <c r="F30" s="92" t="s">
        <v>214</v>
      </c>
      <c r="G30" s="92" t="s">
        <v>194</v>
      </c>
      <c r="H30" s="92" t="s">
        <v>215</v>
      </c>
      <c r="I30" s="93" t="s">
        <v>143</v>
      </c>
      <c r="J30" s="93" t="s">
        <v>149</v>
      </c>
      <c r="K30" s="93" t="s">
        <v>196</v>
      </c>
      <c r="L30" s="92">
        <v>30</v>
      </c>
      <c r="M30" s="94" t="s">
        <v>197</v>
      </c>
      <c r="N30" s="94" t="s">
        <v>198</v>
      </c>
      <c r="O30" s="95" t="s">
        <v>166</v>
      </c>
      <c r="P30" s="93" t="s">
        <v>125</v>
      </c>
      <c r="Q30" s="96" t="s">
        <v>122</v>
      </c>
      <c r="R30" s="97" t="s">
        <v>200</v>
      </c>
      <c r="S30" s="97" t="s">
        <v>201</v>
      </c>
      <c r="T30" s="93"/>
      <c r="U30" s="94" t="s">
        <v>398</v>
      </c>
      <c r="V30" s="93" t="s">
        <v>146</v>
      </c>
      <c r="W30" s="93" t="s">
        <v>76</v>
      </c>
      <c r="X30" s="93" t="s">
        <v>106</v>
      </c>
      <c r="Y30" s="93" t="s">
        <v>56</v>
      </c>
      <c r="Z30" s="98" t="s">
        <v>202</v>
      </c>
      <c r="AA30" s="94" t="s">
        <v>138</v>
      </c>
      <c r="AB30" s="99">
        <v>2409</v>
      </c>
      <c r="AC30" s="99">
        <v>14326.11</v>
      </c>
      <c r="AD30" s="100">
        <f t="shared" ref="AD30" si="23">AB30*AC30</f>
        <v>34511598.990000002</v>
      </c>
      <c r="AE30" s="100">
        <f t="shared" ref="AE30" si="24">AD30*1.12</f>
        <v>38652990.868800007</v>
      </c>
      <c r="AF30" s="99">
        <v>2180</v>
      </c>
      <c r="AG30" s="99">
        <v>14326.11</v>
      </c>
      <c r="AH30" s="100">
        <f t="shared" ref="AH30" si="25">AF30*AG30</f>
        <v>31230919.800000001</v>
      </c>
      <c r="AI30" s="100">
        <f t="shared" ref="AI30" si="26">AH30*1.12</f>
        <v>34978630.176000006</v>
      </c>
      <c r="AJ30" s="101">
        <v>0</v>
      </c>
      <c r="AK30" s="101">
        <v>0</v>
      </c>
      <c r="AL30" s="101">
        <v>0</v>
      </c>
      <c r="AM30" s="101">
        <v>0</v>
      </c>
      <c r="AN30" s="101">
        <v>0</v>
      </c>
      <c r="AO30" s="101">
        <v>0</v>
      </c>
      <c r="AP30" s="101">
        <v>0</v>
      </c>
      <c r="AQ30" s="101">
        <v>0</v>
      </c>
      <c r="AR30" s="101">
        <v>0</v>
      </c>
      <c r="AS30" s="101">
        <v>0</v>
      </c>
      <c r="AT30" s="101">
        <v>0</v>
      </c>
      <c r="AU30" s="101">
        <v>0</v>
      </c>
      <c r="AV30" s="102">
        <f t="shared" si="0"/>
        <v>4589</v>
      </c>
      <c r="AW30" s="43">
        <v>0</v>
      </c>
      <c r="AX30" s="43">
        <f t="shared" si="22"/>
        <v>0</v>
      </c>
      <c r="AY30" s="94" t="s">
        <v>203</v>
      </c>
      <c r="AZ30" s="94"/>
      <c r="BA30" s="94"/>
      <c r="BB30" s="94"/>
      <c r="BC30" s="94" t="s">
        <v>216</v>
      </c>
      <c r="BD30" s="94" t="s">
        <v>216</v>
      </c>
      <c r="BE30" s="94"/>
      <c r="BF30" s="94"/>
      <c r="BG30" s="94"/>
      <c r="BH30" s="94"/>
      <c r="BI30" s="94"/>
      <c r="BJ30" s="172"/>
      <c r="BK30" s="15">
        <v>14</v>
      </c>
      <c r="BL30" s="170"/>
    </row>
    <row r="31" spans="1:77" s="193" customFormat="1" ht="12.95" customHeight="1" x14ac:dyDescent="0.25">
      <c r="A31" s="161" t="s">
        <v>191</v>
      </c>
      <c r="B31" s="161">
        <v>270006594</v>
      </c>
      <c r="C31" s="161" t="s">
        <v>656</v>
      </c>
      <c r="D31" s="161"/>
      <c r="E31" s="161" t="s">
        <v>213</v>
      </c>
      <c r="F31" s="184" t="s">
        <v>214</v>
      </c>
      <c r="G31" s="184" t="s">
        <v>194</v>
      </c>
      <c r="H31" s="184" t="s">
        <v>215</v>
      </c>
      <c r="I31" s="185" t="s">
        <v>143</v>
      </c>
      <c r="J31" s="185" t="s">
        <v>149</v>
      </c>
      <c r="K31" s="185" t="s">
        <v>196</v>
      </c>
      <c r="L31" s="184">
        <v>30</v>
      </c>
      <c r="M31" s="186" t="s">
        <v>197</v>
      </c>
      <c r="N31" s="186" t="s">
        <v>198</v>
      </c>
      <c r="O31" s="155" t="s">
        <v>166</v>
      </c>
      <c r="P31" s="185" t="s">
        <v>125</v>
      </c>
      <c r="Q31" s="187" t="s">
        <v>122</v>
      </c>
      <c r="R31" s="188" t="s">
        <v>200</v>
      </c>
      <c r="S31" s="188" t="s">
        <v>201</v>
      </c>
      <c r="T31" s="185"/>
      <c r="U31" s="186" t="s">
        <v>398</v>
      </c>
      <c r="V31" s="185" t="s">
        <v>146</v>
      </c>
      <c r="W31" s="185" t="s">
        <v>76</v>
      </c>
      <c r="X31" s="185" t="s">
        <v>106</v>
      </c>
      <c r="Y31" s="185" t="s">
        <v>56</v>
      </c>
      <c r="Z31" s="189" t="s">
        <v>202</v>
      </c>
      <c r="AA31" s="186" t="s">
        <v>138</v>
      </c>
      <c r="AB31" s="190">
        <v>1219</v>
      </c>
      <c r="AC31" s="190">
        <v>12177.19</v>
      </c>
      <c r="AD31" s="190">
        <v>14843994.610000001</v>
      </c>
      <c r="AE31" s="190">
        <v>16625273.963200003</v>
      </c>
      <c r="AF31" s="190">
        <v>2180</v>
      </c>
      <c r="AG31" s="190">
        <v>14326.11</v>
      </c>
      <c r="AH31" s="190">
        <v>31230919.800000001</v>
      </c>
      <c r="AI31" s="190">
        <v>34978630.176000006</v>
      </c>
      <c r="AJ31" s="191">
        <v>0</v>
      </c>
      <c r="AK31" s="191">
        <v>0</v>
      </c>
      <c r="AL31" s="191">
        <v>0</v>
      </c>
      <c r="AM31" s="191">
        <v>0</v>
      </c>
      <c r="AN31" s="191">
        <v>0</v>
      </c>
      <c r="AO31" s="191">
        <v>0</v>
      </c>
      <c r="AP31" s="191">
        <v>0</v>
      </c>
      <c r="AQ31" s="191">
        <v>0</v>
      </c>
      <c r="AR31" s="191">
        <v>0</v>
      </c>
      <c r="AS31" s="191">
        <v>0</v>
      </c>
      <c r="AT31" s="191">
        <v>0</v>
      </c>
      <c r="AU31" s="191">
        <v>0</v>
      </c>
      <c r="AV31" s="191">
        <f t="shared" si="0"/>
        <v>3399</v>
      </c>
      <c r="AW31" s="190">
        <f t="shared" ref="AW31" si="27">AD31+AH31+AL31+AP31+AT31</f>
        <v>46074914.410000004</v>
      </c>
      <c r="AX31" s="190">
        <f t="shared" ref="AX31:AX130" si="28">AW31*1.12</f>
        <v>51603904.139200009</v>
      </c>
      <c r="AY31" s="186" t="s">
        <v>203</v>
      </c>
      <c r="AZ31" s="186"/>
      <c r="BA31" s="186"/>
      <c r="BB31" s="186"/>
      <c r="BC31" s="186" t="s">
        <v>216</v>
      </c>
      <c r="BD31" s="186" t="s">
        <v>216</v>
      </c>
      <c r="BE31" s="186"/>
      <c r="BF31" s="186"/>
      <c r="BG31" s="186"/>
      <c r="BH31" s="186"/>
      <c r="BI31" s="186"/>
      <c r="BJ31" s="172"/>
      <c r="BK31" s="4" t="s">
        <v>653</v>
      </c>
      <c r="BL31" s="192"/>
    </row>
    <row r="32" spans="1:77" s="32" customFormat="1" ht="12.95" customHeight="1" x14ac:dyDescent="0.25">
      <c r="A32" s="69" t="s">
        <v>405</v>
      </c>
      <c r="B32" s="70"/>
      <c r="C32" s="195" t="s">
        <v>466</v>
      </c>
      <c r="D32" s="70"/>
      <c r="E32" s="217"/>
      <c r="F32" s="71" t="s">
        <v>406</v>
      </c>
      <c r="G32" s="71" t="s">
        <v>407</v>
      </c>
      <c r="H32" s="12" t="s">
        <v>408</v>
      </c>
      <c r="I32" s="26" t="s">
        <v>143</v>
      </c>
      <c r="J32" s="1" t="s">
        <v>149</v>
      </c>
      <c r="K32" s="26" t="s">
        <v>196</v>
      </c>
      <c r="L32" s="25">
        <v>30</v>
      </c>
      <c r="M32" s="72" t="s">
        <v>197</v>
      </c>
      <c r="N32" s="73" t="s">
        <v>365</v>
      </c>
      <c r="O32" s="25" t="s">
        <v>126</v>
      </c>
      <c r="P32" s="26" t="s">
        <v>125</v>
      </c>
      <c r="Q32" s="25" t="s">
        <v>122</v>
      </c>
      <c r="R32" s="26" t="s">
        <v>200</v>
      </c>
      <c r="S32" s="26" t="s">
        <v>201</v>
      </c>
      <c r="T32" s="25"/>
      <c r="U32" s="25" t="s">
        <v>398</v>
      </c>
      <c r="V32" s="25" t="s">
        <v>146</v>
      </c>
      <c r="W32" s="9">
        <v>30</v>
      </c>
      <c r="X32" s="9">
        <v>60</v>
      </c>
      <c r="Y32" s="17">
        <v>10</v>
      </c>
      <c r="Z32" s="12" t="s">
        <v>409</v>
      </c>
      <c r="AA32" s="5" t="s">
        <v>138</v>
      </c>
      <c r="AB32" s="74">
        <v>0.2</v>
      </c>
      <c r="AC32" s="196">
        <v>1117338.76</v>
      </c>
      <c r="AD32" s="74">
        <f>AC32*AB32</f>
        <v>223467.75200000001</v>
      </c>
      <c r="AE32" s="74">
        <f>AD32*1.12</f>
        <v>250283.88224000004</v>
      </c>
      <c r="AF32" s="74">
        <v>0.2</v>
      </c>
      <c r="AG32" s="196">
        <v>1117338.76</v>
      </c>
      <c r="AH32" s="74">
        <f>AG32*AF32</f>
        <v>223467.75200000001</v>
      </c>
      <c r="AI32" s="74">
        <f>AH32*1.12</f>
        <v>250283.88224000004</v>
      </c>
      <c r="AJ32" s="20">
        <v>0</v>
      </c>
      <c r="AK32" s="20">
        <v>0</v>
      </c>
      <c r="AL32" s="20">
        <v>0</v>
      </c>
      <c r="AM32" s="20">
        <v>0</v>
      </c>
      <c r="AN32" s="20">
        <v>0</v>
      </c>
      <c r="AO32" s="20">
        <v>0</v>
      </c>
      <c r="AP32" s="20">
        <v>0</v>
      </c>
      <c r="AQ32" s="20">
        <v>0</v>
      </c>
      <c r="AR32" s="20">
        <v>0</v>
      </c>
      <c r="AS32" s="20">
        <v>0</v>
      </c>
      <c r="AT32" s="20">
        <v>0</v>
      </c>
      <c r="AU32" s="20">
        <v>0</v>
      </c>
      <c r="AV32" s="67">
        <f t="shared" si="0"/>
        <v>0.4</v>
      </c>
      <c r="AW32" s="43">
        <v>0</v>
      </c>
      <c r="AX32" s="43">
        <f t="shared" si="28"/>
        <v>0</v>
      </c>
      <c r="AY32" s="4" t="s">
        <v>203</v>
      </c>
      <c r="AZ32" s="26"/>
      <c r="BA32" s="26"/>
      <c r="BB32" s="46"/>
      <c r="BC32" s="12" t="s">
        <v>410</v>
      </c>
      <c r="BD32" s="12" t="s">
        <v>410</v>
      </c>
      <c r="BE32" s="46"/>
      <c r="BF32" s="46"/>
      <c r="BG32" s="46"/>
      <c r="BH32" s="46"/>
      <c r="BI32" s="46"/>
      <c r="BJ32" s="90"/>
      <c r="BK32" s="46"/>
      <c r="BL32" s="169"/>
      <c r="BM32" s="168"/>
      <c r="BN32" s="46"/>
      <c r="BO32" s="46"/>
      <c r="BP32" s="46"/>
      <c r="BQ32" s="46"/>
      <c r="BR32" s="46"/>
      <c r="BS32" s="46"/>
      <c r="BT32" s="46"/>
      <c r="BU32" s="46"/>
      <c r="BV32" s="46"/>
      <c r="BW32" s="46"/>
      <c r="BX32" s="46"/>
      <c r="BY32" s="46"/>
    </row>
    <row r="33" spans="1:77" s="32" customFormat="1" ht="12.95" customHeight="1" x14ac:dyDescent="0.25">
      <c r="A33" s="69" t="s">
        <v>405</v>
      </c>
      <c r="B33" s="104"/>
      <c r="C33" s="197" t="s">
        <v>549</v>
      </c>
      <c r="D33" s="104"/>
      <c r="E33" s="217"/>
      <c r="F33" s="71" t="s">
        <v>406</v>
      </c>
      <c r="G33" s="71" t="s">
        <v>407</v>
      </c>
      <c r="H33" s="12" t="s">
        <v>408</v>
      </c>
      <c r="I33" s="26" t="s">
        <v>143</v>
      </c>
      <c r="J33" s="1" t="s">
        <v>149</v>
      </c>
      <c r="K33" s="26" t="s">
        <v>196</v>
      </c>
      <c r="L33" s="25">
        <v>30</v>
      </c>
      <c r="M33" s="72" t="s">
        <v>197</v>
      </c>
      <c r="N33" s="73" t="s">
        <v>365</v>
      </c>
      <c r="O33" s="1" t="s">
        <v>166</v>
      </c>
      <c r="P33" s="26" t="s">
        <v>125</v>
      </c>
      <c r="Q33" s="25" t="s">
        <v>122</v>
      </c>
      <c r="R33" s="26" t="s">
        <v>200</v>
      </c>
      <c r="S33" s="26" t="s">
        <v>201</v>
      </c>
      <c r="T33" s="25"/>
      <c r="U33" s="25" t="s">
        <v>398</v>
      </c>
      <c r="V33" s="25" t="s">
        <v>146</v>
      </c>
      <c r="W33" s="9">
        <v>30</v>
      </c>
      <c r="X33" s="9">
        <v>60</v>
      </c>
      <c r="Y33" s="17">
        <v>10</v>
      </c>
      <c r="Z33" s="12" t="s">
        <v>409</v>
      </c>
      <c r="AA33" s="5" t="s">
        <v>138</v>
      </c>
      <c r="AB33" s="105">
        <v>0.2</v>
      </c>
      <c r="AC33" s="198">
        <v>1117338.76</v>
      </c>
      <c r="AD33" s="106">
        <f t="shared" ref="AD33" si="29">AB33*AC33</f>
        <v>223467.75200000001</v>
      </c>
      <c r="AE33" s="106">
        <f t="shared" ref="AE33" si="30">AD33*1.12</f>
        <v>250283.88224000004</v>
      </c>
      <c r="AF33" s="107">
        <v>0.2</v>
      </c>
      <c r="AG33" s="198">
        <v>1117338.76</v>
      </c>
      <c r="AH33" s="106">
        <f t="shared" ref="AH33" si="31">AF33*AG33</f>
        <v>223467.75200000001</v>
      </c>
      <c r="AI33" s="106">
        <f t="shared" ref="AI33" si="32">AH33*1.12</f>
        <v>250283.88224000004</v>
      </c>
      <c r="AJ33" s="108">
        <v>0</v>
      </c>
      <c r="AK33" s="108">
        <v>0</v>
      </c>
      <c r="AL33" s="108">
        <v>0</v>
      </c>
      <c r="AM33" s="108">
        <v>0</v>
      </c>
      <c r="AN33" s="108">
        <v>0</v>
      </c>
      <c r="AO33" s="108">
        <v>0</v>
      </c>
      <c r="AP33" s="108">
        <v>0</v>
      </c>
      <c r="AQ33" s="108">
        <v>0</v>
      </c>
      <c r="AR33" s="108">
        <v>0</v>
      </c>
      <c r="AS33" s="108">
        <v>0</v>
      </c>
      <c r="AT33" s="108">
        <v>0</v>
      </c>
      <c r="AU33" s="108">
        <v>0</v>
      </c>
      <c r="AV33" s="109">
        <f t="shared" si="0"/>
        <v>0.4</v>
      </c>
      <c r="AW33" s="43">
        <v>0</v>
      </c>
      <c r="AX33" s="43">
        <f t="shared" si="28"/>
        <v>0</v>
      </c>
      <c r="AY33" s="110" t="s">
        <v>203</v>
      </c>
      <c r="AZ33" s="111"/>
      <c r="BA33" s="111"/>
      <c r="BB33" s="113"/>
      <c r="BC33" s="112" t="s">
        <v>410</v>
      </c>
      <c r="BD33" s="112" t="s">
        <v>410</v>
      </c>
      <c r="BE33" s="113"/>
      <c r="BF33" s="113"/>
      <c r="BG33" s="113"/>
      <c r="BH33" s="113"/>
      <c r="BI33" s="113"/>
      <c r="BJ33" s="90"/>
      <c r="BK33" s="15">
        <v>14</v>
      </c>
      <c r="BL33" s="169"/>
    </row>
    <row r="34" spans="1:77" s="193" customFormat="1" ht="12.95" customHeight="1" x14ac:dyDescent="0.25">
      <c r="A34" s="187" t="s">
        <v>405</v>
      </c>
      <c r="B34" s="161">
        <v>210000035</v>
      </c>
      <c r="C34" s="161" t="s">
        <v>657</v>
      </c>
      <c r="D34" s="161"/>
      <c r="E34" s="218"/>
      <c r="F34" s="199" t="s">
        <v>406</v>
      </c>
      <c r="G34" s="199" t="s">
        <v>407</v>
      </c>
      <c r="H34" s="199" t="s">
        <v>408</v>
      </c>
      <c r="I34" s="188" t="s">
        <v>143</v>
      </c>
      <c r="J34" s="155" t="s">
        <v>149</v>
      </c>
      <c r="K34" s="188" t="s">
        <v>196</v>
      </c>
      <c r="L34" s="187">
        <v>30</v>
      </c>
      <c r="M34" s="156" t="s">
        <v>197</v>
      </c>
      <c r="N34" s="200" t="s">
        <v>365</v>
      </c>
      <c r="O34" s="155" t="s">
        <v>166</v>
      </c>
      <c r="P34" s="188" t="s">
        <v>125</v>
      </c>
      <c r="Q34" s="187" t="s">
        <v>122</v>
      </c>
      <c r="R34" s="188" t="s">
        <v>200</v>
      </c>
      <c r="S34" s="188" t="s">
        <v>201</v>
      </c>
      <c r="T34" s="187"/>
      <c r="U34" s="187" t="s">
        <v>398</v>
      </c>
      <c r="V34" s="187" t="s">
        <v>146</v>
      </c>
      <c r="W34" s="199">
        <v>30</v>
      </c>
      <c r="X34" s="199">
        <v>60</v>
      </c>
      <c r="Y34" s="159">
        <v>10</v>
      </c>
      <c r="Z34" s="199" t="s">
        <v>409</v>
      </c>
      <c r="AA34" s="186" t="s">
        <v>138</v>
      </c>
      <c r="AB34" s="190">
        <v>0</v>
      </c>
      <c r="AC34" s="190">
        <v>1117338.76</v>
      </c>
      <c r="AD34" s="190">
        <v>0</v>
      </c>
      <c r="AE34" s="190">
        <v>0</v>
      </c>
      <c r="AF34" s="190">
        <v>0.2</v>
      </c>
      <c r="AG34" s="190">
        <v>1117338.76</v>
      </c>
      <c r="AH34" s="190">
        <v>223467.75200000001</v>
      </c>
      <c r="AI34" s="190">
        <v>250283.88224000004</v>
      </c>
      <c r="AJ34" s="191">
        <v>0</v>
      </c>
      <c r="AK34" s="191">
        <v>0</v>
      </c>
      <c r="AL34" s="191">
        <v>0</v>
      </c>
      <c r="AM34" s="191">
        <v>0</v>
      </c>
      <c r="AN34" s="191">
        <v>0</v>
      </c>
      <c r="AO34" s="191">
        <v>0</v>
      </c>
      <c r="AP34" s="191">
        <v>0</v>
      </c>
      <c r="AQ34" s="191">
        <v>0</v>
      </c>
      <c r="AR34" s="191">
        <v>0</v>
      </c>
      <c r="AS34" s="191">
        <v>0</v>
      </c>
      <c r="AT34" s="191">
        <v>0</v>
      </c>
      <c r="AU34" s="191">
        <v>0</v>
      </c>
      <c r="AV34" s="191">
        <f t="shared" si="0"/>
        <v>0.2</v>
      </c>
      <c r="AW34" s="190">
        <f t="shared" ref="AW34:AW126" si="33">AD34+AH34+AL34+AP34+AT34</f>
        <v>223467.75200000001</v>
      </c>
      <c r="AX34" s="190">
        <f t="shared" si="28"/>
        <v>250283.88224000004</v>
      </c>
      <c r="AY34" s="161" t="s">
        <v>203</v>
      </c>
      <c r="AZ34" s="188"/>
      <c r="BA34" s="188"/>
      <c r="BB34" s="201"/>
      <c r="BC34" s="199" t="s">
        <v>410</v>
      </c>
      <c r="BD34" s="199" t="s">
        <v>410</v>
      </c>
      <c r="BE34" s="201"/>
      <c r="BF34" s="201"/>
      <c r="BG34" s="201"/>
      <c r="BH34" s="201"/>
      <c r="BI34" s="201"/>
      <c r="BJ34" s="90"/>
      <c r="BK34" s="4" t="s">
        <v>653</v>
      </c>
      <c r="BL34" s="192"/>
    </row>
    <row r="35" spans="1:77" s="32" customFormat="1" ht="12.95" customHeight="1" x14ac:dyDescent="0.25">
      <c r="A35" s="69" t="s">
        <v>405</v>
      </c>
      <c r="B35" s="75"/>
      <c r="C35" s="195" t="s">
        <v>467</v>
      </c>
      <c r="D35" s="75"/>
      <c r="E35" s="217"/>
      <c r="F35" s="71" t="s">
        <v>411</v>
      </c>
      <c r="G35" s="71" t="s">
        <v>407</v>
      </c>
      <c r="H35" s="12" t="s">
        <v>412</v>
      </c>
      <c r="I35" s="26" t="s">
        <v>143</v>
      </c>
      <c r="J35" s="1" t="s">
        <v>149</v>
      </c>
      <c r="K35" s="26" t="s">
        <v>196</v>
      </c>
      <c r="L35" s="25">
        <v>30</v>
      </c>
      <c r="M35" s="72" t="s">
        <v>197</v>
      </c>
      <c r="N35" s="73" t="s">
        <v>365</v>
      </c>
      <c r="O35" s="25" t="s">
        <v>126</v>
      </c>
      <c r="P35" s="26" t="s">
        <v>125</v>
      </c>
      <c r="Q35" s="25" t="s">
        <v>122</v>
      </c>
      <c r="R35" s="26" t="s">
        <v>200</v>
      </c>
      <c r="S35" s="26" t="s">
        <v>201</v>
      </c>
      <c r="T35" s="25"/>
      <c r="U35" s="25" t="s">
        <v>398</v>
      </c>
      <c r="V35" s="25" t="s">
        <v>146</v>
      </c>
      <c r="W35" s="9">
        <v>30</v>
      </c>
      <c r="X35" s="9">
        <v>60</v>
      </c>
      <c r="Y35" s="17">
        <v>10</v>
      </c>
      <c r="Z35" s="89" t="s">
        <v>413</v>
      </c>
      <c r="AA35" s="5" t="s">
        <v>138</v>
      </c>
      <c r="AB35" s="74">
        <v>2200</v>
      </c>
      <c r="AC35" s="196">
        <v>1733.42</v>
      </c>
      <c r="AD35" s="74">
        <f t="shared" ref="AD35:AD130" si="34">AC35*AB35</f>
        <v>3813524</v>
      </c>
      <c r="AE35" s="74">
        <f t="shared" ref="AE35:AE130" si="35">AD35*1.12</f>
        <v>4271146.8800000008</v>
      </c>
      <c r="AF35" s="74">
        <v>2200</v>
      </c>
      <c r="AG35" s="196">
        <v>1733.42</v>
      </c>
      <c r="AH35" s="74">
        <f t="shared" ref="AH35:AH130" si="36">AG35*AF35</f>
        <v>3813524</v>
      </c>
      <c r="AI35" s="74">
        <f t="shared" ref="AI35:AI130" si="37">AH35*1.12</f>
        <v>4271146.8800000008</v>
      </c>
      <c r="AJ35" s="20">
        <v>0</v>
      </c>
      <c r="AK35" s="20">
        <v>0</v>
      </c>
      <c r="AL35" s="20">
        <v>0</v>
      </c>
      <c r="AM35" s="20">
        <v>0</v>
      </c>
      <c r="AN35" s="20">
        <v>0</v>
      </c>
      <c r="AO35" s="20">
        <v>0</v>
      </c>
      <c r="AP35" s="20">
        <v>0</v>
      </c>
      <c r="AQ35" s="20">
        <v>0</v>
      </c>
      <c r="AR35" s="20">
        <v>0</v>
      </c>
      <c r="AS35" s="20">
        <v>0</v>
      </c>
      <c r="AT35" s="20">
        <v>0</v>
      </c>
      <c r="AU35" s="20">
        <v>0</v>
      </c>
      <c r="AV35" s="67">
        <f t="shared" ref="AV35:AV130" si="38">AB35+AF35+AJ35+AN35+AR35</f>
        <v>4400</v>
      </c>
      <c r="AW35" s="43">
        <v>0</v>
      </c>
      <c r="AX35" s="43">
        <f t="shared" si="28"/>
        <v>0</v>
      </c>
      <c r="AY35" s="4" t="s">
        <v>203</v>
      </c>
      <c r="AZ35" s="26"/>
      <c r="BA35" s="26"/>
      <c r="BB35" s="46"/>
      <c r="BC35" s="12" t="s">
        <v>414</v>
      </c>
      <c r="BD35" s="12" t="s">
        <v>414</v>
      </c>
      <c r="BE35" s="46"/>
      <c r="BF35" s="46"/>
      <c r="BG35" s="46"/>
      <c r="BH35" s="46"/>
      <c r="BI35" s="46"/>
      <c r="BJ35" s="90"/>
      <c r="BK35" s="46"/>
      <c r="BL35" s="169"/>
      <c r="BM35" s="168"/>
      <c r="BN35" s="46"/>
      <c r="BO35" s="46"/>
      <c r="BP35" s="46"/>
      <c r="BQ35" s="46"/>
      <c r="BR35" s="46"/>
      <c r="BS35" s="46"/>
      <c r="BT35" s="46"/>
      <c r="BU35" s="46"/>
      <c r="BV35" s="46"/>
      <c r="BW35" s="46"/>
      <c r="BX35" s="46"/>
      <c r="BY35" s="46"/>
    </row>
    <row r="36" spans="1:77" s="32" customFormat="1" ht="12.95" customHeight="1" x14ac:dyDescent="0.25">
      <c r="A36" s="69" t="s">
        <v>405</v>
      </c>
      <c r="B36" s="114"/>
      <c r="C36" s="197" t="s">
        <v>550</v>
      </c>
      <c r="D36" s="114"/>
      <c r="E36" s="217"/>
      <c r="F36" s="71" t="s">
        <v>411</v>
      </c>
      <c r="G36" s="71" t="s">
        <v>407</v>
      </c>
      <c r="H36" s="12" t="s">
        <v>412</v>
      </c>
      <c r="I36" s="26" t="s">
        <v>143</v>
      </c>
      <c r="J36" s="1" t="s">
        <v>149</v>
      </c>
      <c r="K36" s="26" t="s">
        <v>196</v>
      </c>
      <c r="L36" s="25">
        <v>30</v>
      </c>
      <c r="M36" s="72" t="s">
        <v>197</v>
      </c>
      <c r="N36" s="73" t="s">
        <v>365</v>
      </c>
      <c r="O36" s="1" t="s">
        <v>166</v>
      </c>
      <c r="P36" s="26" t="s">
        <v>125</v>
      </c>
      <c r="Q36" s="25" t="s">
        <v>122</v>
      </c>
      <c r="R36" s="26" t="s">
        <v>200</v>
      </c>
      <c r="S36" s="26" t="s">
        <v>201</v>
      </c>
      <c r="T36" s="25"/>
      <c r="U36" s="25" t="s">
        <v>398</v>
      </c>
      <c r="V36" s="25" t="s">
        <v>146</v>
      </c>
      <c r="W36" s="9">
        <v>30</v>
      </c>
      <c r="X36" s="9">
        <v>60</v>
      </c>
      <c r="Y36" s="17">
        <v>10</v>
      </c>
      <c r="Z36" s="89" t="s">
        <v>413</v>
      </c>
      <c r="AA36" s="5" t="s">
        <v>138</v>
      </c>
      <c r="AB36" s="105">
        <v>2200</v>
      </c>
      <c r="AC36" s="198">
        <v>1733.42</v>
      </c>
      <c r="AD36" s="106">
        <f t="shared" ref="AD36" si="39">AB36*AC36</f>
        <v>3813524</v>
      </c>
      <c r="AE36" s="106">
        <f t="shared" si="35"/>
        <v>4271146.8800000008</v>
      </c>
      <c r="AF36" s="107">
        <v>2200</v>
      </c>
      <c r="AG36" s="198">
        <v>1733.42</v>
      </c>
      <c r="AH36" s="106">
        <f t="shared" ref="AH36" si="40">AF36*AG36</f>
        <v>3813524</v>
      </c>
      <c r="AI36" s="106">
        <f t="shared" si="37"/>
        <v>4271146.8800000008</v>
      </c>
      <c r="AJ36" s="108">
        <v>0</v>
      </c>
      <c r="AK36" s="108">
        <v>0</v>
      </c>
      <c r="AL36" s="108">
        <v>0</v>
      </c>
      <c r="AM36" s="108">
        <v>0</v>
      </c>
      <c r="AN36" s="108">
        <v>0</v>
      </c>
      <c r="AO36" s="108">
        <v>0</v>
      </c>
      <c r="AP36" s="108">
        <v>0</v>
      </c>
      <c r="AQ36" s="108">
        <v>0</v>
      </c>
      <c r="AR36" s="108">
        <v>0</v>
      </c>
      <c r="AS36" s="108">
        <v>0</v>
      </c>
      <c r="AT36" s="108">
        <v>0</v>
      </c>
      <c r="AU36" s="108">
        <v>0</v>
      </c>
      <c r="AV36" s="109">
        <f t="shared" si="38"/>
        <v>4400</v>
      </c>
      <c r="AW36" s="43">
        <v>0</v>
      </c>
      <c r="AX36" s="43">
        <f t="shared" si="28"/>
        <v>0</v>
      </c>
      <c r="AY36" s="110" t="s">
        <v>203</v>
      </c>
      <c r="AZ36" s="111"/>
      <c r="BA36" s="111"/>
      <c r="BB36" s="113"/>
      <c r="BC36" s="112" t="s">
        <v>414</v>
      </c>
      <c r="BD36" s="112" t="s">
        <v>414</v>
      </c>
      <c r="BE36" s="113"/>
      <c r="BF36" s="113"/>
      <c r="BG36" s="113"/>
      <c r="BH36" s="113"/>
      <c r="BI36" s="113"/>
      <c r="BJ36" s="90"/>
      <c r="BK36" s="15">
        <v>14</v>
      </c>
      <c r="BL36" s="169"/>
    </row>
    <row r="37" spans="1:77" s="193" customFormat="1" ht="12.95" customHeight="1" x14ac:dyDescent="0.25">
      <c r="A37" s="187" t="s">
        <v>405</v>
      </c>
      <c r="B37" s="161">
        <v>210000039</v>
      </c>
      <c r="C37" s="161" t="s">
        <v>658</v>
      </c>
      <c r="D37" s="161"/>
      <c r="E37" s="218"/>
      <c r="F37" s="199" t="s">
        <v>411</v>
      </c>
      <c r="G37" s="199" t="s">
        <v>407</v>
      </c>
      <c r="H37" s="199" t="s">
        <v>412</v>
      </c>
      <c r="I37" s="188" t="s">
        <v>143</v>
      </c>
      <c r="J37" s="155" t="s">
        <v>149</v>
      </c>
      <c r="K37" s="188" t="s">
        <v>196</v>
      </c>
      <c r="L37" s="187">
        <v>30</v>
      </c>
      <c r="M37" s="156" t="s">
        <v>197</v>
      </c>
      <c r="N37" s="200" t="s">
        <v>365</v>
      </c>
      <c r="O37" s="155" t="s">
        <v>166</v>
      </c>
      <c r="P37" s="188" t="s">
        <v>125</v>
      </c>
      <c r="Q37" s="187" t="s">
        <v>122</v>
      </c>
      <c r="R37" s="188" t="s">
        <v>200</v>
      </c>
      <c r="S37" s="188" t="s">
        <v>201</v>
      </c>
      <c r="T37" s="187"/>
      <c r="U37" s="187" t="s">
        <v>398</v>
      </c>
      <c r="V37" s="187" t="s">
        <v>146</v>
      </c>
      <c r="W37" s="199">
        <v>30</v>
      </c>
      <c r="X37" s="199">
        <v>60</v>
      </c>
      <c r="Y37" s="159">
        <v>10</v>
      </c>
      <c r="Z37" s="202" t="s">
        <v>413</v>
      </c>
      <c r="AA37" s="186" t="s">
        <v>138</v>
      </c>
      <c r="AB37" s="190">
        <v>2215.1</v>
      </c>
      <c r="AC37" s="203">
        <v>1716.09</v>
      </c>
      <c r="AD37" s="190">
        <v>3801310.9589999998</v>
      </c>
      <c r="AE37" s="190">
        <v>4257468.2740799999</v>
      </c>
      <c r="AF37" s="190">
        <v>2200</v>
      </c>
      <c r="AG37" s="190">
        <v>1733.42</v>
      </c>
      <c r="AH37" s="190">
        <v>3813524</v>
      </c>
      <c r="AI37" s="190">
        <v>4271146.8800000008</v>
      </c>
      <c r="AJ37" s="191">
        <v>0</v>
      </c>
      <c r="AK37" s="191">
        <v>0</v>
      </c>
      <c r="AL37" s="191">
        <v>0</v>
      </c>
      <c r="AM37" s="191">
        <v>0</v>
      </c>
      <c r="AN37" s="191">
        <v>0</v>
      </c>
      <c r="AO37" s="191">
        <v>0</v>
      </c>
      <c r="AP37" s="191">
        <v>0</v>
      </c>
      <c r="AQ37" s="191">
        <v>0</v>
      </c>
      <c r="AR37" s="191">
        <v>0</v>
      </c>
      <c r="AS37" s="191">
        <v>0</v>
      </c>
      <c r="AT37" s="191">
        <v>0</v>
      </c>
      <c r="AU37" s="191">
        <v>0</v>
      </c>
      <c r="AV37" s="191">
        <f t="shared" si="38"/>
        <v>4415.1000000000004</v>
      </c>
      <c r="AW37" s="190">
        <f t="shared" si="33"/>
        <v>7614834.9589999998</v>
      </c>
      <c r="AX37" s="190">
        <f t="shared" si="28"/>
        <v>8528615.1540799998</v>
      </c>
      <c r="AY37" s="161" t="s">
        <v>203</v>
      </c>
      <c r="AZ37" s="188"/>
      <c r="BA37" s="188"/>
      <c r="BB37" s="201"/>
      <c r="BC37" s="199" t="s">
        <v>414</v>
      </c>
      <c r="BD37" s="199" t="s">
        <v>414</v>
      </c>
      <c r="BE37" s="201"/>
      <c r="BF37" s="201"/>
      <c r="BG37" s="201"/>
      <c r="BH37" s="201"/>
      <c r="BI37" s="201"/>
      <c r="BJ37" s="90"/>
      <c r="BK37" s="4" t="s">
        <v>653</v>
      </c>
      <c r="BL37" s="192"/>
    </row>
    <row r="38" spans="1:77" s="32" customFormat="1" ht="12.95" customHeight="1" x14ac:dyDescent="0.25">
      <c r="A38" s="69" t="s">
        <v>405</v>
      </c>
      <c r="B38" s="75"/>
      <c r="C38" s="195" t="s">
        <v>468</v>
      </c>
      <c r="D38" s="75"/>
      <c r="E38" s="217"/>
      <c r="F38" s="71" t="s">
        <v>406</v>
      </c>
      <c r="G38" s="71" t="s">
        <v>407</v>
      </c>
      <c r="H38" s="12" t="s">
        <v>408</v>
      </c>
      <c r="I38" s="26" t="s">
        <v>143</v>
      </c>
      <c r="J38" s="1" t="s">
        <v>149</v>
      </c>
      <c r="K38" s="26" t="s">
        <v>196</v>
      </c>
      <c r="L38" s="25">
        <v>30</v>
      </c>
      <c r="M38" s="72" t="s">
        <v>197</v>
      </c>
      <c r="N38" s="73" t="s">
        <v>365</v>
      </c>
      <c r="O38" s="25" t="s">
        <v>126</v>
      </c>
      <c r="P38" s="26" t="s">
        <v>125</v>
      </c>
      <c r="Q38" s="25" t="s">
        <v>122</v>
      </c>
      <c r="R38" s="26" t="s">
        <v>200</v>
      </c>
      <c r="S38" s="26" t="s">
        <v>201</v>
      </c>
      <c r="T38" s="25"/>
      <c r="U38" s="25" t="s">
        <v>398</v>
      </c>
      <c r="V38" s="25" t="s">
        <v>146</v>
      </c>
      <c r="W38" s="9">
        <v>30</v>
      </c>
      <c r="X38" s="9">
        <v>60</v>
      </c>
      <c r="Y38" s="17">
        <v>10</v>
      </c>
      <c r="Z38" s="89" t="s">
        <v>409</v>
      </c>
      <c r="AA38" s="5" t="s">
        <v>138</v>
      </c>
      <c r="AB38" s="74">
        <v>2.2000000000000002</v>
      </c>
      <c r="AC38" s="196">
        <v>134785.12</v>
      </c>
      <c r="AD38" s="74">
        <f t="shared" si="34"/>
        <v>296527.26400000002</v>
      </c>
      <c r="AE38" s="74">
        <f t="shared" si="35"/>
        <v>332110.53568000009</v>
      </c>
      <c r="AF38" s="74">
        <v>2.2000000000000002</v>
      </c>
      <c r="AG38" s="196">
        <v>134785.12</v>
      </c>
      <c r="AH38" s="74">
        <f t="shared" si="36"/>
        <v>296527.26400000002</v>
      </c>
      <c r="AI38" s="74">
        <f t="shared" si="37"/>
        <v>332110.53568000009</v>
      </c>
      <c r="AJ38" s="20">
        <v>0</v>
      </c>
      <c r="AK38" s="20">
        <v>0</v>
      </c>
      <c r="AL38" s="20">
        <v>0</v>
      </c>
      <c r="AM38" s="20">
        <v>0</v>
      </c>
      <c r="AN38" s="20">
        <v>0</v>
      </c>
      <c r="AO38" s="20">
        <v>0</v>
      </c>
      <c r="AP38" s="20">
        <v>0</v>
      </c>
      <c r="AQ38" s="20">
        <v>0</v>
      </c>
      <c r="AR38" s="20">
        <v>0</v>
      </c>
      <c r="AS38" s="20">
        <v>0</v>
      </c>
      <c r="AT38" s="20">
        <v>0</v>
      </c>
      <c r="AU38" s="20">
        <v>0</v>
      </c>
      <c r="AV38" s="67">
        <f t="shared" si="38"/>
        <v>4.4000000000000004</v>
      </c>
      <c r="AW38" s="43">
        <v>0</v>
      </c>
      <c r="AX38" s="43">
        <f t="shared" si="28"/>
        <v>0</v>
      </c>
      <c r="AY38" s="4" t="s">
        <v>203</v>
      </c>
      <c r="AZ38" s="26"/>
      <c r="BA38" s="26"/>
      <c r="BB38" s="46"/>
      <c r="BC38" s="12" t="s">
        <v>415</v>
      </c>
      <c r="BD38" s="12" t="s">
        <v>415</v>
      </c>
      <c r="BE38" s="46"/>
      <c r="BF38" s="46"/>
      <c r="BG38" s="46"/>
      <c r="BH38" s="46"/>
      <c r="BI38" s="46"/>
      <c r="BJ38" s="90"/>
      <c r="BK38" s="46"/>
      <c r="BL38" s="169"/>
      <c r="BM38" s="168"/>
      <c r="BN38" s="46"/>
      <c r="BO38" s="46"/>
      <c r="BP38" s="46"/>
      <c r="BQ38" s="46"/>
      <c r="BR38" s="46"/>
      <c r="BS38" s="46"/>
      <c r="BT38" s="46"/>
      <c r="BU38" s="46"/>
      <c r="BV38" s="46"/>
      <c r="BW38" s="46"/>
      <c r="BX38" s="46"/>
      <c r="BY38" s="46"/>
    </row>
    <row r="39" spans="1:77" s="32" customFormat="1" ht="12.95" customHeight="1" x14ac:dyDescent="0.25">
      <c r="A39" s="69" t="s">
        <v>405</v>
      </c>
      <c r="B39" s="114"/>
      <c r="C39" s="197" t="s">
        <v>551</v>
      </c>
      <c r="D39" s="114"/>
      <c r="E39" s="217"/>
      <c r="F39" s="71" t="s">
        <v>406</v>
      </c>
      <c r="G39" s="71" t="s">
        <v>407</v>
      </c>
      <c r="H39" s="12" t="s">
        <v>408</v>
      </c>
      <c r="I39" s="26" t="s">
        <v>143</v>
      </c>
      <c r="J39" s="1" t="s">
        <v>149</v>
      </c>
      <c r="K39" s="26" t="s">
        <v>196</v>
      </c>
      <c r="L39" s="25">
        <v>30</v>
      </c>
      <c r="M39" s="72" t="s">
        <v>197</v>
      </c>
      <c r="N39" s="73" t="s">
        <v>365</v>
      </c>
      <c r="O39" s="1" t="s">
        <v>166</v>
      </c>
      <c r="P39" s="26" t="s">
        <v>125</v>
      </c>
      <c r="Q39" s="25" t="s">
        <v>122</v>
      </c>
      <c r="R39" s="26" t="s">
        <v>200</v>
      </c>
      <c r="S39" s="26" t="s">
        <v>201</v>
      </c>
      <c r="T39" s="25"/>
      <c r="U39" s="25" t="s">
        <v>398</v>
      </c>
      <c r="V39" s="25" t="s">
        <v>146</v>
      </c>
      <c r="W39" s="9">
        <v>30</v>
      </c>
      <c r="X39" s="9">
        <v>60</v>
      </c>
      <c r="Y39" s="17">
        <v>10</v>
      </c>
      <c r="Z39" s="89" t="s">
        <v>409</v>
      </c>
      <c r="AA39" s="5" t="s">
        <v>138</v>
      </c>
      <c r="AB39" s="105">
        <v>2.2000000000000002</v>
      </c>
      <c r="AC39" s="198">
        <v>134785.12</v>
      </c>
      <c r="AD39" s="106">
        <f t="shared" ref="AD39" si="41">AB39*AC39</f>
        <v>296527.26400000002</v>
      </c>
      <c r="AE39" s="106">
        <f t="shared" si="35"/>
        <v>332110.53568000009</v>
      </c>
      <c r="AF39" s="107">
        <v>2.2000000000000002</v>
      </c>
      <c r="AG39" s="198">
        <v>134785.12</v>
      </c>
      <c r="AH39" s="106">
        <f t="shared" ref="AH39" si="42">AF39*AG39</f>
        <v>296527.26400000002</v>
      </c>
      <c r="AI39" s="106">
        <f t="shared" si="37"/>
        <v>332110.53568000009</v>
      </c>
      <c r="AJ39" s="108">
        <v>0</v>
      </c>
      <c r="AK39" s="108">
        <v>0</v>
      </c>
      <c r="AL39" s="108">
        <v>0</v>
      </c>
      <c r="AM39" s="108">
        <v>0</v>
      </c>
      <c r="AN39" s="108">
        <v>0</v>
      </c>
      <c r="AO39" s="108">
        <v>0</v>
      </c>
      <c r="AP39" s="108">
        <v>0</v>
      </c>
      <c r="AQ39" s="108">
        <v>0</v>
      </c>
      <c r="AR39" s="108">
        <v>0</v>
      </c>
      <c r="AS39" s="108">
        <v>0</v>
      </c>
      <c r="AT39" s="108">
        <v>0</v>
      </c>
      <c r="AU39" s="108">
        <v>0</v>
      </c>
      <c r="AV39" s="109">
        <f t="shared" si="38"/>
        <v>4.4000000000000004</v>
      </c>
      <c r="AW39" s="43">
        <v>0</v>
      </c>
      <c r="AX39" s="43">
        <f t="shared" si="28"/>
        <v>0</v>
      </c>
      <c r="AY39" s="110" t="s">
        <v>203</v>
      </c>
      <c r="AZ39" s="111"/>
      <c r="BA39" s="111"/>
      <c r="BB39" s="113"/>
      <c r="BC39" s="112" t="s">
        <v>415</v>
      </c>
      <c r="BD39" s="112" t="s">
        <v>415</v>
      </c>
      <c r="BE39" s="113"/>
      <c r="BF39" s="113"/>
      <c r="BG39" s="113"/>
      <c r="BH39" s="113"/>
      <c r="BI39" s="113"/>
      <c r="BJ39" s="90"/>
      <c r="BK39" s="15">
        <v>14</v>
      </c>
      <c r="BL39" s="169"/>
    </row>
    <row r="40" spans="1:77" s="193" customFormat="1" ht="12.95" customHeight="1" x14ac:dyDescent="0.25">
      <c r="A40" s="187" t="s">
        <v>405</v>
      </c>
      <c r="B40" s="161">
        <v>210000057</v>
      </c>
      <c r="C40" s="161" t="s">
        <v>659</v>
      </c>
      <c r="D40" s="161"/>
      <c r="E40" s="218"/>
      <c r="F40" s="199" t="s">
        <v>406</v>
      </c>
      <c r="G40" s="199" t="s">
        <v>407</v>
      </c>
      <c r="H40" s="199" t="s">
        <v>408</v>
      </c>
      <c r="I40" s="188" t="s">
        <v>143</v>
      </c>
      <c r="J40" s="155" t="s">
        <v>149</v>
      </c>
      <c r="K40" s="188" t="s">
        <v>196</v>
      </c>
      <c r="L40" s="187">
        <v>30</v>
      </c>
      <c r="M40" s="156" t="s">
        <v>197</v>
      </c>
      <c r="N40" s="200" t="s">
        <v>365</v>
      </c>
      <c r="O40" s="155" t="s">
        <v>166</v>
      </c>
      <c r="P40" s="188" t="s">
        <v>125</v>
      </c>
      <c r="Q40" s="187" t="s">
        <v>122</v>
      </c>
      <c r="R40" s="188" t="s">
        <v>200</v>
      </c>
      <c r="S40" s="188" t="s">
        <v>201</v>
      </c>
      <c r="T40" s="187"/>
      <c r="U40" s="187" t="s">
        <v>398</v>
      </c>
      <c r="V40" s="187" t="s">
        <v>146</v>
      </c>
      <c r="W40" s="199">
        <v>30</v>
      </c>
      <c r="X40" s="199">
        <v>60</v>
      </c>
      <c r="Y40" s="159">
        <v>10</v>
      </c>
      <c r="Z40" s="202" t="s">
        <v>409</v>
      </c>
      <c r="AA40" s="186" t="s">
        <v>138</v>
      </c>
      <c r="AB40" s="190">
        <v>2.12</v>
      </c>
      <c r="AC40" s="203">
        <v>133437.26999999999</v>
      </c>
      <c r="AD40" s="190">
        <v>282887.01240000001</v>
      </c>
      <c r="AE40" s="190">
        <v>316833.45388800005</v>
      </c>
      <c r="AF40" s="190">
        <v>2.2000000000000002</v>
      </c>
      <c r="AG40" s="190">
        <v>134785.12</v>
      </c>
      <c r="AH40" s="190">
        <v>296527.26400000002</v>
      </c>
      <c r="AI40" s="190">
        <v>332110.53568000009</v>
      </c>
      <c r="AJ40" s="191">
        <v>0</v>
      </c>
      <c r="AK40" s="191">
        <v>0</v>
      </c>
      <c r="AL40" s="191">
        <v>0</v>
      </c>
      <c r="AM40" s="191">
        <v>0</v>
      </c>
      <c r="AN40" s="191">
        <v>0</v>
      </c>
      <c r="AO40" s="191">
        <v>0</v>
      </c>
      <c r="AP40" s="191">
        <v>0</v>
      </c>
      <c r="AQ40" s="191">
        <v>0</v>
      </c>
      <c r="AR40" s="191">
        <v>0</v>
      </c>
      <c r="AS40" s="191">
        <v>0</v>
      </c>
      <c r="AT40" s="191">
        <v>0</v>
      </c>
      <c r="AU40" s="191">
        <v>0</v>
      </c>
      <c r="AV40" s="191">
        <f t="shared" si="38"/>
        <v>4.32</v>
      </c>
      <c r="AW40" s="190">
        <f t="shared" si="33"/>
        <v>579414.27640000009</v>
      </c>
      <c r="AX40" s="190">
        <f t="shared" si="28"/>
        <v>648943.98956800019</v>
      </c>
      <c r="AY40" s="161" t="s">
        <v>203</v>
      </c>
      <c r="AZ40" s="188"/>
      <c r="BA40" s="188"/>
      <c r="BB40" s="201"/>
      <c r="BC40" s="199" t="s">
        <v>415</v>
      </c>
      <c r="BD40" s="199" t="s">
        <v>415</v>
      </c>
      <c r="BE40" s="201"/>
      <c r="BF40" s="201"/>
      <c r="BG40" s="201"/>
      <c r="BH40" s="201"/>
      <c r="BI40" s="201"/>
      <c r="BJ40" s="90"/>
      <c r="BK40" s="4" t="s">
        <v>653</v>
      </c>
      <c r="BL40" s="192"/>
    </row>
    <row r="41" spans="1:77" s="32" customFormat="1" ht="12.95" customHeight="1" x14ac:dyDescent="0.25">
      <c r="A41" s="69" t="s">
        <v>405</v>
      </c>
      <c r="B41" s="75"/>
      <c r="C41" s="195" t="s">
        <v>469</v>
      </c>
      <c r="D41" s="75"/>
      <c r="E41" s="217"/>
      <c r="F41" s="71" t="s">
        <v>416</v>
      </c>
      <c r="G41" s="71" t="s">
        <v>407</v>
      </c>
      <c r="H41" s="12" t="s">
        <v>417</v>
      </c>
      <c r="I41" s="26" t="s">
        <v>143</v>
      </c>
      <c r="J41" s="1" t="s">
        <v>149</v>
      </c>
      <c r="K41" s="26" t="s">
        <v>196</v>
      </c>
      <c r="L41" s="25">
        <v>30</v>
      </c>
      <c r="M41" s="72" t="s">
        <v>197</v>
      </c>
      <c r="N41" s="73" t="s">
        <v>365</v>
      </c>
      <c r="O41" s="25" t="s">
        <v>126</v>
      </c>
      <c r="P41" s="26" t="s">
        <v>125</v>
      </c>
      <c r="Q41" s="25" t="s">
        <v>122</v>
      </c>
      <c r="R41" s="26" t="s">
        <v>200</v>
      </c>
      <c r="S41" s="26" t="s">
        <v>201</v>
      </c>
      <c r="T41" s="25"/>
      <c r="U41" s="25" t="s">
        <v>398</v>
      </c>
      <c r="V41" s="25" t="s">
        <v>146</v>
      </c>
      <c r="W41" s="9">
        <v>30</v>
      </c>
      <c r="X41" s="9">
        <v>60</v>
      </c>
      <c r="Y41" s="17">
        <v>10</v>
      </c>
      <c r="Z41" s="89" t="s">
        <v>409</v>
      </c>
      <c r="AA41" s="5" t="s">
        <v>138</v>
      </c>
      <c r="AB41" s="74">
        <v>0.1</v>
      </c>
      <c r="AC41" s="196">
        <v>4645243.51</v>
      </c>
      <c r="AD41" s="74">
        <f t="shared" si="34"/>
        <v>464524.35100000002</v>
      </c>
      <c r="AE41" s="74">
        <f t="shared" si="35"/>
        <v>520267.27312000009</v>
      </c>
      <c r="AF41" s="74">
        <v>0.1</v>
      </c>
      <c r="AG41" s="196">
        <v>4645243.51</v>
      </c>
      <c r="AH41" s="74">
        <f t="shared" si="36"/>
        <v>464524.35100000002</v>
      </c>
      <c r="AI41" s="74">
        <f t="shared" si="37"/>
        <v>520267.27312000009</v>
      </c>
      <c r="AJ41" s="20">
        <v>0</v>
      </c>
      <c r="AK41" s="20">
        <v>0</v>
      </c>
      <c r="AL41" s="20">
        <v>0</v>
      </c>
      <c r="AM41" s="20">
        <v>0</v>
      </c>
      <c r="AN41" s="20">
        <v>0</v>
      </c>
      <c r="AO41" s="20">
        <v>0</v>
      </c>
      <c r="AP41" s="20">
        <v>0</v>
      </c>
      <c r="AQ41" s="20">
        <v>0</v>
      </c>
      <c r="AR41" s="20">
        <v>0</v>
      </c>
      <c r="AS41" s="20">
        <v>0</v>
      </c>
      <c r="AT41" s="20">
        <v>0</v>
      </c>
      <c r="AU41" s="20">
        <v>0</v>
      </c>
      <c r="AV41" s="67">
        <f t="shared" si="38"/>
        <v>0.2</v>
      </c>
      <c r="AW41" s="43">
        <v>0</v>
      </c>
      <c r="AX41" s="43">
        <f t="shared" si="28"/>
        <v>0</v>
      </c>
      <c r="AY41" s="4" t="s">
        <v>203</v>
      </c>
      <c r="AZ41" s="26"/>
      <c r="BA41" s="26"/>
      <c r="BB41" s="46"/>
      <c r="BC41" s="12" t="s">
        <v>418</v>
      </c>
      <c r="BD41" s="12" t="s">
        <v>418</v>
      </c>
      <c r="BE41" s="46"/>
      <c r="BF41" s="46"/>
      <c r="BG41" s="46"/>
      <c r="BH41" s="46"/>
      <c r="BI41" s="46"/>
      <c r="BJ41" s="90"/>
      <c r="BK41" s="46"/>
      <c r="BL41" s="169"/>
      <c r="BM41" s="168"/>
      <c r="BN41" s="46"/>
      <c r="BO41" s="46"/>
      <c r="BP41" s="46"/>
      <c r="BQ41" s="46"/>
      <c r="BR41" s="46"/>
      <c r="BS41" s="46"/>
      <c r="BT41" s="46"/>
      <c r="BU41" s="46"/>
      <c r="BV41" s="46"/>
      <c r="BW41" s="46"/>
      <c r="BX41" s="46"/>
      <c r="BY41" s="46"/>
    </row>
    <row r="42" spans="1:77" s="32" customFormat="1" ht="12.95" customHeight="1" x14ac:dyDescent="0.25">
      <c r="A42" s="69" t="s">
        <v>405</v>
      </c>
      <c r="B42" s="114"/>
      <c r="C42" s="197" t="s">
        <v>552</v>
      </c>
      <c r="D42" s="114"/>
      <c r="E42" s="217"/>
      <c r="F42" s="71" t="s">
        <v>416</v>
      </c>
      <c r="G42" s="71" t="s">
        <v>407</v>
      </c>
      <c r="H42" s="12" t="s">
        <v>417</v>
      </c>
      <c r="I42" s="26" t="s">
        <v>143</v>
      </c>
      <c r="J42" s="1" t="s">
        <v>149</v>
      </c>
      <c r="K42" s="26" t="s">
        <v>196</v>
      </c>
      <c r="L42" s="25">
        <v>30</v>
      </c>
      <c r="M42" s="72" t="s">
        <v>197</v>
      </c>
      <c r="N42" s="73" t="s">
        <v>365</v>
      </c>
      <c r="O42" s="1" t="s">
        <v>166</v>
      </c>
      <c r="P42" s="26" t="s">
        <v>125</v>
      </c>
      <c r="Q42" s="25" t="s">
        <v>122</v>
      </c>
      <c r="R42" s="26" t="s">
        <v>200</v>
      </c>
      <c r="S42" s="26" t="s">
        <v>201</v>
      </c>
      <c r="T42" s="25"/>
      <c r="U42" s="25" t="s">
        <v>398</v>
      </c>
      <c r="V42" s="25" t="s">
        <v>146</v>
      </c>
      <c r="W42" s="9">
        <v>30</v>
      </c>
      <c r="X42" s="9">
        <v>60</v>
      </c>
      <c r="Y42" s="17">
        <v>10</v>
      </c>
      <c r="Z42" s="89" t="s">
        <v>409</v>
      </c>
      <c r="AA42" s="5" t="s">
        <v>138</v>
      </c>
      <c r="AB42" s="105">
        <v>0.1</v>
      </c>
      <c r="AC42" s="198">
        <v>4645243.51</v>
      </c>
      <c r="AD42" s="106">
        <f t="shared" ref="AD42" si="43">AB42*AC42</f>
        <v>464524.35100000002</v>
      </c>
      <c r="AE42" s="106">
        <f t="shared" si="35"/>
        <v>520267.27312000009</v>
      </c>
      <c r="AF42" s="107">
        <v>0.1</v>
      </c>
      <c r="AG42" s="198">
        <v>4645243.51</v>
      </c>
      <c r="AH42" s="106">
        <f t="shared" ref="AH42" si="44">AF42*AG42</f>
        <v>464524.35100000002</v>
      </c>
      <c r="AI42" s="106">
        <f t="shared" si="37"/>
        <v>520267.27312000009</v>
      </c>
      <c r="AJ42" s="108">
        <v>0</v>
      </c>
      <c r="AK42" s="108">
        <v>0</v>
      </c>
      <c r="AL42" s="108">
        <v>0</v>
      </c>
      <c r="AM42" s="108">
        <v>0</v>
      </c>
      <c r="AN42" s="108">
        <v>0</v>
      </c>
      <c r="AO42" s="108">
        <v>0</v>
      </c>
      <c r="AP42" s="108">
        <v>0</v>
      </c>
      <c r="AQ42" s="108">
        <v>0</v>
      </c>
      <c r="AR42" s="108">
        <v>0</v>
      </c>
      <c r="AS42" s="108">
        <v>0</v>
      </c>
      <c r="AT42" s="108">
        <v>0</v>
      </c>
      <c r="AU42" s="108">
        <v>0</v>
      </c>
      <c r="AV42" s="109">
        <f t="shared" si="38"/>
        <v>0.2</v>
      </c>
      <c r="AW42" s="43">
        <v>0</v>
      </c>
      <c r="AX42" s="43">
        <f t="shared" si="28"/>
        <v>0</v>
      </c>
      <c r="AY42" s="110" t="s">
        <v>203</v>
      </c>
      <c r="AZ42" s="111"/>
      <c r="BA42" s="111"/>
      <c r="BB42" s="113"/>
      <c r="BC42" s="112" t="s">
        <v>418</v>
      </c>
      <c r="BD42" s="112" t="s">
        <v>418</v>
      </c>
      <c r="BE42" s="113"/>
      <c r="BF42" s="113"/>
      <c r="BG42" s="113"/>
      <c r="BH42" s="113"/>
      <c r="BI42" s="113"/>
      <c r="BJ42" s="90"/>
      <c r="BK42" s="15">
        <v>14</v>
      </c>
      <c r="BL42" s="169"/>
    </row>
    <row r="43" spans="1:77" s="193" customFormat="1" ht="12.95" customHeight="1" x14ac:dyDescent="0.25">
      <c r="A43" s="187" t="s">
        <v>405</v>
      </c>
      <c r="B43" s="161">
        <v>210000058</v>
      </c>
      <c r="C43" s="161" t="s">
        <v>660</v>
      </c>
      <c r="D43" s="161"/>
      <c r="E43" s="218"/>
      <c r="F43" s="199" t="s">
        <v>416</v>
      </c>
      <c r="G43" s="199" t="s">
        <v>407</v>
      </c>
      <c r="H43" s="199" t="s">
        <v>417</v>
      </c>
      <c r="I43" s="188" t="s">
        <v>143</v>
      </c>
      <c r="J43" s="155" t="s">
        <v>149</v>
      </c>
      <c r="K43" s="188" t="s">
        <v>196</v>
      </c>
      <c r="L43" s="187">
        <v>30</v>
      </c>
      <c r="M43" s="156" t="s">
        <v>197</v>
      </c>
      <c r="N43" s="200" t="s">
        <v>365</v>
      </c>
      <c r="O43" s="155" t="s">
        <v>166</v>
      </c>
      <c r="P43" s="188" t="s">
        <v>125</v>
      </c>
      <c r="Q43" s="187" t="s">
        <v>122</v>
      </c>
      <c r="R43" s="188" t="s">
        <v>200</v>
      </c>
      <c r="S43" s="188" t="s">
        <v>201</v>
      </c>
      <c r="T43" s="187"/>
      <c r="U43" s="187" t="s">
        <v>398</v>
      </c>
      <c r="V43" s="187" t="s">
        <v>146</v>
      </c>
      <c r="W43" s="199">
        <v>30</v>
      </c>
      <c r="X43" s="199">
        <v>60</v>
      </c>
      <c r="Y43" s="159">
        <v>10</v>
      </c>
      <c r="Z43" s="202" t="s">
        <v>409</v>
      </c>
      <c r="AA43" s="186" t="s">
        <v>138</v>
      </c>
      <c r="AB43" s="190">
        <v>0.1</v>
      </c>
      <c r="AC43" s="203">
        <v>4598791.07</v>
      </c>
      <c r="AD43" s="190">
        <v>459879.10700000008</v>
      </c>
      <c r="AE43" s="190">
        <v>515064.59984000016</v>
      </c>
      <c r="AF43" s="190">
        <v>0.1</v>
      </c>
      <c r="AG43" s="190">
        <v>4161290.5</v>
      </c>
      <c r="AH43" s="190">
        <v>416129.05000000005</v>
      </c>
      <c r="AI43" s="190">
        <v>466064.53600000008</v>
      </c>
      <c r="AJ43" s="191">
        <v>0</v>
      </c>
      <c r="AK43" s="191">
        <v>0</v>
      </c>
      <c r="AL43" s="191">
        <v>0</v>
      </c>
      <c r="AM43" s="191">
        <v>0</v>
      </c>
      <c r="AN43" s="191">
        <v>0</v>
      </c>
      <c r="AO43" s="191">
        <v>0</v>
      </c>
      <c r="AP43" s="191">
        <v>0</v>
      </c>
      <c r="AQ43" s="191">
        <v>0</v>
      </c>
      <c r="AR43" s="191">
        <v>0</v>
      </c>
      <c r="AS43" s="191">
        <v>0</v>
      </c>
      <c r="AT43" s="191">
        <v>0</v>
      </c>
      <c r="AU43" s="191">
        <v>0</v>
      </c>
      <c r="AV43" s="191">
        <f t="shared" si="38"/>
        <v>0.2</v>
      </c>
      <c r="AW43" s="190">
        <f t="shared" si="33"/>
        <v>876008.15700000012</v>
      </c>
      <c r="AX43" s="190">
        <f t="shared" si="28"/>
        <v>981129.13584000024</v>
      </c>
      <c r="AY43" s="161" t="s">
        <v>203</v>
      </c>
      <c r="AZ43" s="188"/>
      <c r="BA43" s="188"/>
      <c r="BB43" s="201"/>
      <c r="BC43" s="199" t="s">
        <v>418</v>
      </c>
      <c r="BD43" s="199" t="s">
        <v>418</v>
      </c>
      <c r="BE43" s="201"/>
      <c r="BF43" s="201"/>
      <c r="BG43" s="201"/>
      <c r="BH43" s="201"/>
      <c r="BI43" s="201"/>
      <c r="BJ43" s="90"/>
      <c r="BK43" s="4" t="s">
        <v>653</v>
      </c>
      <c r="BL43" s="192"/>
    </row>
    <row r="44" spans="1:77" s="32" customFormat="1" ht="12.95" customHeight="1" x14ac:dyDescent="0.25">
      <c r="A44" s="69" t="s">
        <v>405</v>
      </c>
      <c r="B44" s="75"/>
      <c r="C44" s="195" t="s">
        <v>470</v>
      </c>
      <c r="D44" s="75"/>
      <c r="E44" s="217"/>
      <c r="F44" s="71" t="s">
        <v>416</v>
      </c>
      <c r="G44" s="71" t="s">
        <v>407</v>
      </c>
      <c r="H44" s="12" t="s">
        <v>417</v>
      </c>
      <c r="I44" s="26" t="s">
        <v>143</v>
      </c>
      <c r="J44" s="1" t="s">
        <v>149</v>
      </c>
      <c r="K44" s="26" t="s">
        <v>196</v>
      </c>
      <c r="L44" s="25">
        <v>30</v>
      </c>
      <c r="M44" s="72" t="s">
        <v>197</v>
      </c>
      <c r="N44" s="73" t="s">
        <v>365</v>
      </c>
      <c r="O44" s="25" t="s">
        <v>126</v>
      </c>
      <c r="P44" s="26" t="s">
        <v>125</v>
      </c>
      <c r="Q44" s="25" t="s">
        <v>122</v>
      </c>
      <c r="R44" s="26" t="s">
        <v>200</v>
      </c>
      <c r="S44" s="26" t="s">
        <v>201</v>
      </c>
      <c r="T44" s="25"/>
      <c r="U44" s="25" t="s">
        <v>398</v>
      </c>
      <c r="V44" s="25" t="s">
        <v>146</v>
      </c>
      <c r="W44" s="9">
        <v>30</v>
      </c>
      <c r="X44" s="9">
        <v>60</v>
      </c>
      <c r="Y44" s="17">
        <v>10</v>
      </c>
      <c r="Z44" s="89" t="s">
        <v>409</v>
      </c>
      <c r="AA44" s="5" t="s">
        <v>138</v>
      </c>
      <c r="AB44" s="74">
        <v>0.4</v>
      </c>
      <c r="AC44" s="196">
        <v>1806472.88</v>
      </c>
      <c r="AD44" s="74">
        <f t="shared" si="34"/>
        <v>722589.152</v>
      </c>
      <c r="AE44" s="74">
        <f t="shared" si="35"/>
        <v>809299.85024000006</v>
      </c>
      <c r="AF44" s="74">
        <v>0.4</v>
      </c>
      <c r="AG44" s="196">
        <v>1806472.88</v>
      </c>
      <c r="AH44" s="74">
        <f t="shared" si="36"/>
        <v>722589.152</v>
      </c>
      <c r="AI44" s="74">
        <f t="shared" si="37"/>
        <v>809299.85024000006</v>
      </c>
      <c r="AJ44" s="20">
        <v>0</v>
      </c>
      <c r="AK44" s="20">
        <v>0</v>
      </c>
      <c r="AL44" s="20">
        <v>0</v>
      </c>
      <c r="AM44" s="20">
        <v>0</v>
      </c>
      <c r="AN44" s="20">
        <v>0</v>
      </c>
      <c r="AO44" s="20">
        <v>0</v>
      </c>
      <c r="AP44" s="20">
        <v>0</v>
      </c>
      <c r="AQ44" s="20">
        <v>0</v>
      </c>
      <c r="AR44" s="20">
        <v>0</v>
      </c>
      <c r="AS44" s="20">
        <v>0</v>
      </c>
      <c r="AT44" s="20">
        <v>0</v>
      </c>
      <c r="AU44" s="20">
        <v>0</v>
      </c>
      <c r="AV44" s="67">
        <f t="shared" si="38"/>
        <v>0.8</v>
      </c>
      <c r="AW44" s="43">
        <v>0</v>
      </c>
      <c r="AX44" s="43">
        <f t="shared" si="28"/>
        <v>0</v>
      </c>
      <c r="AY44" s="4" t="s">
        <v>203</v>
      </c>
      <c r="AZ44" s="26"/>
      <c r="BA44" s="26"/>
      <c r="BB44" s="46"/>
      <c r="BC44" s="12" t="s">
        <v>419</v>
      </c>
      <c r="BD44" s="12" t="s">
        <v>419</v>
      </c>
      <c r="BE44" s="46"/>
      <c r="BF44" s="46"/>
      <c r="BG44" s="46"/>
      <c r="BH44" s="46"/>
      <c r="BI44" s="46"/>
      <c r="BJ44" s="90"/>
      <c r="BK44" s="46"/>
      <c r="BL44" s="169"/>
      <c r="BM44" s="168"/>
      <c r="BN44" s="46"/>
      <c r="BO44" s="46"/>
      <c r="BP44" s="46"/>
      <c r="BQ44" s="46"/>
      <c r="BR44" s="46"/>
      <c r="BS44" s="46"/>
      <c r="BT44" s="46"/>
      <c r="BU44" s="46"/>
      <c r="BV44" s="46"/>
      <c r="BW44" s="46"/>
      <c r="BX44" s="46"/>
      <c r="BY44" s="46"/>
    </row>
    <row r="45" spans="1:77" s="32" customFormat="1" ht="12.95" customHeight="1" x14ac:dyDescent="0.25">
      <c r="A45" s="69" t="s">
        <v>405</v>
      </c>
      <c r="B45" s="114"/>
      <c r="C45" s="197" t="s">
        <v>553</v>
      </c>
      <c r="D45" s="114"/>
      <c r="E45" s="217"/>
      <c r="F45" s="71" t="s">
        <v>416</v>
      </c>
      <c r="G45" s="71" t="s">
        <v>407</v>
      </c>
      <c r="H45" s="12" t="s">
        <v>417</v>
      </c>
      <c r="I45" s="26" t="s">
        <v>143</v>
      </c>
      <c r="J45" s="1" t="s">
        <v>149</v>
      </c>
      <c r="K45" s="26" t="s">
        <v>196</v>
      </c>
      <c r="L45" s="25">
        <v>30</v>
      </c>
      <c r="M45" s="72" t="s">
        <v>197</v>
      </c>
      <c r="N45" s="73" t="s">
        <v>365</v>
      </c>
      <c r="O45" s="1" t="s">
        <v>166</v>
      </c>
      <c r="P45" s="26" t="s">
        <v>125</v>
      </c>
      <c r="Q45" s="25" t="s">
        <v>122</v>
      </c>
      <c r="R45" s="26" t="s">
        <v>200</v>
      </c>
      <c r="S45" s="26" t="s">
        <v>201</v>
      </c>
      <c r="T45" s="25"/>
      <c r="U45" s="25" t="s">
        <v>398</v>
      </c>
      <c r="V45" s="25" t="s">
        <v>146</v>
      </c>
      <c r="W45" s="9">
        <v>30</v>
      </c>
      <c r="X45" s="9">
        <v>60</v>
      </c>
      <c r="Y45" s="17">
        <v>10</v>
      </c>
      <c r="Z45" s="89" t="s">
        <v>409</v>
      </c>
      <c r="AA45" s="5" t="s">
        <v>138</v>
      </c>
      <c r="AB45" s="105">
        <v>0.4</v>
      </c>
      <c r="AC45" s="198">
        <v>1806472.88</v>
      </c>
      <c r="AD45" s="106">
        <f t="shared" ref="AD45" si="45">AB45*AC45</f>
        <v>722589.152</v>
      </c>
      <c r="AE45" s="106">
        <f t="shared" si="35"/>
        <v>809299.85024000006</v>
      </c>
      <c r="AF45" s="107">
        <v>0.4</v>
      </c>
      <c r="AG45" s="198">
        <v>1806472.88</v>
      </c>
      <c r="AH45" s="106">
        <f t="shared" ref="AH45" si="46">AF45*AG45</f>
        <v>722589.152</v>
      </c>
      <c r="AI45" s="106">
        <f t="shared" si="37"/>
        <v>809299.85024000006</v>
      </c>
      <c r="AJ45" s="108">
        <v>0</v>
      </c>
      <c r="AK45" s="108">
        <v>0</v>
      </c>
      <c r="AL45" s="108">
        <v>0</v>
      </c>
      <c r="AM45" s="108">
        <v>0</v>
      </c>
      <c r="AN45" s="108">
        <v>0</v>
      </c>
      <c r="AO45" s="108">
        <v>0</v>
      </c>
      <c r="AP45" s="108">
        <v>0</v>
      </c>
      <c r="AQ45" s="108">
        <v>0</v>
      </c>
      <c r="AR45" s="108">
        <v>0</v>
      </c>
      <c r="AS45" s="108">
        <v>0</v>
      </c>
      <c r="AT45" s="108">
        <v>0</v>
      </c>
      <c r="AU45" s="108">
        <v>0</v>
      </c>
      <c r="AV45" s="109">
        <f t="shared" si="38"/>
        <v>0.8</v>
      </c>
      <c r="AW45" s="43">
        <v>0</v>
      </c>
      <c r="AX45" s="43">
        <f t="shared" si="28"/>
        <v>0</v>
      </c>
      <c r="AY45" s="110" t="s">
        <v>203</v>
      </c>
      <c r="AZ45" s="111"/>
      <c r="BA45" s="111"/>
      <c r="BB45" s="113"/>
      <c r="BC45" s="112" t="s">
        <v>419</v>
      </c>
      <c r="BD45" s="112" t="s">
        <v>419</v>
      </c>
      <c r="BE45" s="113"/>
      <c r="BF45" s="113"/>
      <c r="BG45" s="113"/>
      <c r="BH45" s="113"/>
      <c r="BI45" s="113"/>
      <c r="BJ45" s="90"/>
      <c r="BK45" s="15">
        <v>14</v>
      </c>
      <c r="BL45" s="169"/>
    </row>
    <row r="46" spans="1:77" s="193" customFormat="1" ht="12.95" customHeight="1" x14ac:dyDescent="0.25">
      <c r="A46" s="187" t="s">
        <v>405</v>
      </c>
      <c r="B46" s="161">
        <v>210000060</v>
      </c>
      <c r="C46" s="161" t="s">
        <v>661</v>
      </c>
      <c r="D46" s="161"/>
      <c r="E46" s="218"/>
      <c r="F46" s="199" t="s">
        <v>416</v>
      </c>
      <c r="G46" s="199" t="s">
        <v>407</v>
      </c>
      <c r="H46" s="199" t="s">
        <v>417</v>
      </c>
      <c r="I46" s="188" t="s">
        <v>143</v>
      </c>
      <c r="J46" s="155" t="s">
        <v>149</v>
      </c>
      <c r="K46" s="188" t="s">
        <v>196</v>
      </c>
      <c r="L46" s="187">
        <v>30</v>
      </c>
      <c r="M46" s="156" t="s">
        <v>197</v>
      </c>
      <c r="N46" s="200" t="s">
        <v>365</v>
      </c>
      <c r="O46" s="155" t="s">
        <v>166</v>
      </c>
      <c r="P46" s="188" t="s">
        <v>125</v>
      </c>
      <c r="Q46" s="187" t="s">
        <v>122</v>
      </c>
      <c r="R46" s="188" t="s">
        <v>200</v>
      </c>
      <c r="S46" s="188" t="s">
        <v>201</v>
      </c>
      <c r="T46" s="187"/>
      <c r="U46" s="187" t="s">
        <v>398</v>
      </c>
      <c r="V46" s="187" t="s">
        <v>146</v>
      </c>
      <c r="W46" s="199">
        <v>30</v>
      </c>
      <c r="X46" s="199">
        <v>60</v>
      </c>
      <c r="Y46" s="159">
        <v>10</v>
      </c>
      <c r="Z46" s="202" t="s">
        <v>409</v>
      </c>
      <c r="AA46" s="186" t="s">
        <v>138</v>
      </c>
      <c r="AB46" s="190">
        <v>0.1</v>
      </c>
      <c r="AC46" s="203">
        <v>1788408.15</v>
      </c>
      <c r="AD46" s="190">
        <v>178840.815</v>
      </c>
      <c r="AE46" s="190">
        <v>200301.71280000001</v>
      </c>
      <c r="AF46" s="190">
        <v>0.4</v>
      </c>
      <c r="AG46" s="190">
        <v>1746787.35</v>
      </c>
      <c r="AH46" s="190">
        <v>698714.94000000006</v>
      </c>
      <c r="AI46" s="190">
        <v>782560.73280000011</v>
      </c>
      <c r="AJ46" s="191">
        <v>0</v>
      </c>
      <c r="AK46" s="191">
        <v>0</v>
      </c>
      <c r="AL46" s="191">
        <v>0</v>
      </c>
      <c r="AM46" s="191">
        <v>0</v>
      </c>
      <c r="AN46" s="191">
        <v>0</v>
      </c>
      <c r="AO46" s="191">
        <v>0</v>
      </c>
      <c r="AP46" s="191">
        <v>0</v>
      </c>
      <c r="AQ46" s="191">
        <v>0</v>
      </c>
      <c r="AR46" s="191">
        <v>0</v>
      </c>
      <c r="AS46" s="191">
        <v>0</v>
      </c>
      <c r="AT46" s="191">
        <v>0</v>
      </c>
      <c r="AU46" s="191">
        <v>0</v>
      </c>
      <c r="AV46" s="191">
        <f t="shared" si="38"/>
        <v>0.5</v>
      </c>
      <c r="AW46" s="190">
        <f t="shared" si="33"/>
        <v>877555.75500000012</v>
      </c>
      <c r="AX46" s="190">
        <f t="shared" si="28"/>
        <v>982862.44560000021</v>
      </c>
      <c r="AY46" s="161" t="s">
        <v>203</v>
      </c>
      <c r="AZ46" s="188"/>
      <c r="BA46" s="188"/>
      <c r="BB46" s="201"/>
      <c r="BC46" s="199" t="s">
        <v>419</v>
      </c>
      <c r="BD46" s="199" t="s">
        <v>419</v>
      </c>
      <c r="BE46" s="201"/>
      <c r="BF46" s="201"/>
      <c r="BG46" s="201"/>
      <c r="BH46" s="201"/>
      <c r="BI46" s="201"/>
      <c r="BJ46" s="90"/>
      <c r="BK46" s="4" t="s">
        <v>653</v>
      </c>
      <c r="BL46" s="192"/>
    </row>
    <row r="47" spans="1:77" s="32" customFormat="1" ht="12.95" customHeight="1" x14ac:dyDescent="0.25">
      <c r="A47" s="69" t="s">
        <v>405</v>
      </c>
      <c r="B47" s="75"/>
      <c r="C47" s="195" t="s">
        <v>471</v>
      </c>
      <c r="D47" s="75"/>
      <c r="E47" s="217"/>
      <c r="F47" s="71" t="s">
        <v>411</v>
      </c>
      <c r="G47" s="71" t="s">
        <v>407</v>
      </c>
      <c r="H47" s="12" t="s">
        <v>412</v>
      </c>
      <c r="I47" s="26" t="s">
        <v>143</v>
      </c>
      <c r="J47" s="1" t="s">
        <v>149</v>
      </c>
      <c r="K47" s="26" t="s">
        <v>196</v>
      </c>
      <c r="L47" s="25">
        <v>30</v>
      </c>
      <c r="M47" s="72" t="s">
        <v>197</v>
      </c>
      <c r="N47" s="73" t="s">
        <v>365</v>
      </c>
      <c r="O47" s="25" t="s">
        <v>126</v>
      </c>
      <c r="P47" s="26" t="s">
        <v>125</v>
      </c>
      <c r="Q47" s="25" t="s">
        <v>122</v>
      </c>
      <c r="R47" s="26" t="s">
        <v>200</v>
      </c>
      <c r="S47" s="26" t="s">
        <v>201</v>
      </c>
      <c r="T47" s="25"/>
      <c r="U47" s="25" t="s">
        <v>398</v>
      </c>
      <c r="V47" s="25" t="s">
        <v>146</v>
      </c>
      <c r="W47" s="9">
        <v>30</v>
      </c>
      <c r="X47" s="9">
        <v>60</v>
      </c>
      <c r="Y47" s="17">
        <v>10</v>
      </c>
      <c r="Z47" s="89" t="s">
        <v>409</v>
      </c>
      <c r="AA47" s="5" t="s">
        <v>138</v>
      </c>
      <c r="AB47" s="74">
        <v>0.55000000000000004</v>
      </c>
      <c r="AC47" s="196">
        <v>2806264.89</v>
      </c>
      <c r="AD47" s="74">
        <f t="shared" si="34"/>
        <v>1543445.6895000001</v>
      </c>
      <c r="AE47" s="74">
        <f t="shared" si="35"/>
        <v>1728659.1722400002</v>
      </c>
      <c r="AF47" s="74">
        <v>0.55000000000000004</v>
      </c>
      <c r="AG47" s="196">
        <v>2806264.9</v>
      </c>
      <c r="AH47" s="74">
        <f t="shared" si="36"/>
        <v>1543445.6950000001</v>
      </c>
      <c r="AI47" s="74">
        <f t="shared" si="37"/>
        <v>1728659.1784000003</v>
      </c>
      <c r="AJ47" s="20">
        <v>0</v>
      </c>
      <c r="AK47" s="20">
        <v>0</v>
      </c>
      <c r="AL47" s="20">
        <v>0</v>
      </c>
      <c r="AM47" s="20">
        <v>0</v>
      </c>
      <c r="AN47" s="20">
        <v>0</v>
      </c>
      <c r="AO47" s="20">
        <v>0</v>
      </c>
      <c r="AP47" s="20">
        <v>0</v>
      </c>
      <c r="AQ47" s="20">
        <v>0</v>
      </c>
      <c r="AR47" s="20">
        <v>0</v>
      </c>
      <c r="AS47" s="20">
        <v>0</v>
      </c>
      <c r="AT47" s="20">
        <v>0</v>
      </c>
      <c r="AU47" s="20">
        <v>0</v>
      </c>
      <c r="AV47" s="67">
        <f t="shared" si="38"/>
        <v>1.1000000000000001</v>
      </c>
      <c r="AW47" s="43">
        <v>0</v>
      </c>
      <c r="AX47" s="43">
        <f t="shared" si="28"/>
        <v>0</v>
      </c>
      <c r="AY47" s="4" t="s">
        <v>203</v>
      </c>
      <c r="AZ47" s="26"/>
      <c r="BA47" s="26"/>
      <c r="BB47" s="46"/>
      <c r="BC47" s="12" t="s">
        <v>420</v>
      </c>
      <c r="BD47" s="12" t="s">
        <v>420</v>
      </c>
      <c r="BE47" s="46"/>
      <c r="BF47" s="46"/>
      <c r="BG47" s="46"/>
      <c r="BH47" s="46"/>
      <c r="BI47" s="46"/>
      <c r="BJ47" s="90"/>
      <c r="BK47" s="46"/>
      <c r="BL47" s="169"/>
      <c r="BM47" s="168"/>
      <c r="BN47" s="46"/>
      <c r="BO47" s="46"/>
      <c r="BP47" s="46"/>
      <c r="BQ47" s="46"/>
      <c r="BR47" s="46"/>
      <c r="BS47" s="46"/>
      <c r="BT47" s="46"/>
      <c r="BU47" s="46"/>
      <c r="BV47" s="46"/>
      <c r="BW47" s="46"/>
      <c r="BX47" s="46"/>
      <c r="BY47" s="46"/>
    </row>
    <row r="48" spans="1:77" s="32" customFormat="1" ht="12.95" customHeight="1" x14ac:dyDescent="0.25">
      <c r="A48" s="69" t="s">
        <v>405</v>
      </c>
      <c r="B48" s="114"/>
      <c r="C48" s="197" t="s">
        <v>554</v>
      </c>
      <c r="D48" s="114"/>
      <c r="E48" s="217"/>
      <c r="F48" s="71" t="s">
        <v>411</v>
      </c>
      <c r="G48" s="71" t="s">
        <v>407</v>
      </c>
      <c r="H48" s="12" t="s">
        <v>412</v>
      </c>
      <c r="I48" s="26" t="s">
        <v>143</v>
      </c>
      <c r="J48" s="1" t="s">
        <v>149</v>
      </c>
      <c r="K48" s="26" t="s">
        <v>196</v>
      </c>
      <c r="L48" s="25">
        <v>30</v>
      </c>
      <c r="M48" s="72" t="s">
        <v>197</v>
      </c>
      <c r="N48" s="73" t="s">
        <v>365</v>
      </c>
      <c r="O48" s="1" t="s">
        <v>166</v>
      </c>
      <c r="P48" s="26" t="s">
        <v>125</v>
      </c>
      <c r="Q48" s="25" t="s">
        <v>122</v>
      </c>
      <c r="R48" s="26" t="s">
        <v>200</v>
      </c>
      <c r="S48" s="26" t="s">
        <v>201</v>
      </c>
      <c r="T48" s="25"/>
      <c r="U48" s="25" t="s">
        <v>398</v>
      </c>
      <c r="V48" s="25" t="s">
        <v>146</v>
      </c>
      <c r="W48" s="9">
        <v>30</v>
      </c>
      <c r="X48" s="9">
        <v>60</v>
      </c>
      <c r="Y48" s="17">
        <v>10</v>
      </c>
      <c r="Z48" s="89" t="s">
        <v>409</v>
      </c>
      <c r="AA48" s="5" t="s">
        <v>138</v>
      </c>
      <c r="AB48" s="105">
        <v>0.55000000000000004</v>
      </c>
      <c r="AC48" s="198">
        <v>2806264.89</v>
      </c>
      <c r="AD48" s="106">
        <f t="shared" ref="AD48" si="47">AB48*AC48</f>
        <v>1543445.6895000001</v>
      </c>
      <c r="AE48" s="106">
        <f t="shared" si="35"/>
        <v>1728659.1722400002</v>
      </c>
      <c r="AF48" s="107">
        <v>0.55000000000000004</v>
      </c>
      <c r="AG48" s="198">
        <v>2806264.9</v>
      </c>
      <c r="AH48" s="106">
        <f t="shared" ref="AH48" si="48">AF48*AG48</f>
        <v>1543445.6950000001</v>
      </c>
      <c r="AI48" s="106">
        <f t="shared" si="37"/>
        <v>1728659.1784000003</v>
      </c>
      <c r="AJ48" s="108">
        <v>0</v>
      </c>
      <c r="AK48" s="108">
        <v>0</v>
      </c>
      <c r="AL48" s="108">
        <v>0</v>
      </c>
      <c r="AM48" s="108">
        <v>0</v>
      </c>
      <c r="AN48" s="108">
        <v>0</v>
      </c>
      <c r="AO48" s="108">
        <v>0</v>
      </c>
      <c r="AP48" s="108">
        <v>0</v>
      </c>
      <c r="AQ48" s="108">
        <v>0</v>
      </c>
      <c r="AR48" s="108">
        <v>0</v>
      </c>
      <c r="AS48" s="108">
        <v>0</v>
      </c>
      <c r="AT48" s="108">
        <v>0</v>
      </c>
      <c r="AU48" s="108">
        <v>0</v>
      </c>
      <c r="AV48" s="109">
        <f t="shared" si="38"/>
        <v>1.1000000000000001</v>
      </c>
      <c r="AW48" s="43">
        <v>0</v>
      </c>
      <c r="AX48" s="43">
        <f t="shared" si="28"/>
        <v>0</v>
      </c>
      <c r="AY48" s="110" t="s">
        <v>203</v>
      </c>
      <c r="AZ48" s="111"/>
      <c r="BA48" s="111"/>
      <c r="BB48" s="113"/>
      <c r="BC48" s="112" t="s">
        <v>420</v>
      </c>
      <c r="BD48" s="112" t="s">
        <v>420</v>
      </c>
      <c r="BE48" s="113"/>
      <c r="BF48" s="113"/>
      <c r="BG48" s="113"/>
      <c r="BH48" s="113"/>
      <c r="BI48" s="113"/>
      <c r="BJ48" s="90"/>
      <c r="BK48" s="15">
        <v>14</v>
      </c>
      <c r="BL48" s="169"/>
    </row>
    <row r="49" spans="1:77" s="193" customFormat="1" ht="12.95" customHeight="1" x14ac:dyDescent="0.25">
      <c r="A49" s="187" t="s">
        <v>405</v>
      </c>
      <c r="B49" s="161">
        <v>210000061</v>
      </c>
      <c r="C49" s="161" t="s">
        <v>662</v>
      </c>
      <c r="D49" s="161"/>
      <c r="E49" s="218"/>
      <c r="F49" s="199" t="s">
        <v>411</v>
      </c>
      <c r="G49" s="199" t="s">
        <v>407</v>
      </c>
      <c r="H49" s="199" t="s">
        <v>412</v>
      </c>
      <c r="I49" s="188" t="s">
        <v>143</v>
      </c>
      <c r="J49" s="155" t="s">
        <v>149</v>
      </c>
      <c r="K49" s="188" t="s">
        <v>196</v>
      </c>
      <c r="L49" s="187">
        <v>30</v>
      </c>
      <c r="M49" s="156" t="s">
        <v>197</v>
      </c>
      <c r="N49" s="200" t="s">
        <v>365</v>
      </c>
      <c r="O49" s="155" t="s">
        <v>166</v>
      </c>
      <c r="P49" s="188" t="s">
        <v>125</v>
      </c>
      <c r="Q49" s="187" t="s">
        <v>122</v>
      </c>
      <c r="R49" s="188" t="s">
        <v>200</v>
      </c>
      <c r="S49" s="188" t="s">
        <v>201</v>
      </c>
      <c r="T49" s="187"/>
      <c r="U49" s="187" t="s">
        <v>398</v>
      </c>
      <c r="V49" s="187" t="s">
        <v>146</v>
      </c>
      <c r="W49" s="199">
        <v>30</v>
      </c>
      <c r="X49" s="199">
        <v>60</v>
      </c>
      <c r="Y49" s="159">
        <v>10</v>
      </c>
      <c r="Z49" s="202" t="s">
        <v>409</v>
      </c>
      <c r="AA49" s="186" t="s">
        <v>138</v>
      </c>
      <c r="AB49" s="190">
        <v>0</v>
      </c>
      <c r="AC49" s="203">
        <v>2806264.89</v>
      </c>
      <c r="AD49" s="190">
        <v>0</v>
      </c>
      <c r="AE49" s="190">
        <v>0</v>
      </c>
      <c r="AF49" s="190">
        <v>0.55000000000000004</v>
      </c>
      <c r="AG49" s="190">
        <v>2806264.9</v>
      </c>
      <c r="AH49" s="190">
        <v>1543445.6950000001</v>
      </c>
      <c r="AI49" s="190">
        <v>1728659.1784000003</v>
      </c>
      <c r="AJ49" s="191">
        <v>0</v>
      </c>
      <c r="AK49" s="191">
        <v>0</v>
      </c>
      <c r="AL49" s="191">
        <v>0</v>
      </c>
      <c r="AM49" s="191">
        <v>0</v>
      </c>
      <c r="AN49" s="191">
        <v>0</v>
      </c>
      <c r="AO49" s="191">
        <v>0</v>
      </c>
      <c r="AP49" s="191">
        <v>0</v>
      </c>
      <c r="AQ49" s="191">
        <v>0</v>
      </c>
      <c r="AR49" s="191">
        <v>0</v>
      </c>
      <c r="AS49" s="191">
        <v>0</v>
      </c>
      <c r="AT49" s="191">
        <v>0</v>
      </c>
      <c r="AU49" s="191">
        <v>0</v>
      </c>
      <c r="AV49" s="191">
        <f t="shared" si="38"/>
        <v>0.55000000000000004</v>
      </c>
      <c r="AW49" s="190">
        <f t="shared" si="33"/>
        <v>1543445.6950000001</v>
      </c>
      <c r="AX49" s="190">
        <f t="shared" si="28"/>
        <v>1728659.1784000003</v>
      </c>
      <c r="AY49" s="161" t="s">
        <v>203</v>
      </c>
      <c r="AZ49" s="188"/>
      <c r="BA49" s="188"/>
      <c r="BB49" s="201"/>
      <c r="BC49" s="199" t="s">
        <v>420</v>
      </c>
      <c r="BD49" s="199" t="s">
        <v>420</v>
      </c>
      <c r="BE49" s="201"/>
      <c r="BF49" s="201"/>
      <c r="BG49" s="201"/>
      <c r="BH49" s="201"/>
      <c r="BI49" s="201"/>
      <c r="BJ49" s="90"/>
      <c r="BK49" s="4" t="s">
        <v>653</v>
      </c>
      <c r="BL49" s="192"/>
    </row>
    <row r="50" spans="1:77" s="32" customFormat="1" ht="12.95" customHeight="1" x14ac:dyDescent="0.25">
      <c r="A50" s="69" t="s">
        <v>405</v>
      </c>
      <c r="B50" s="75"/>
      <c r="C50" s="195" t="s">
        <v>472</v>
      </c>
      <c r="D50" s="75"/>
      <c r="E50" s="217"/>
      <c r="F50" s="71" t="s">
        <v>411</v>
      </c>
      <c r="G50" s="71" t="s">
        <v>407</v>
      </c>
      <c r="H50" s="12" t="s">
        <v>412</v>
      </c>
      <c r="I50" s="26" t="s">
        <v>143</v>
      </c>
      <c r="J50" s="1" t="s">
        <v>149</v>
      </c>
      <c r="K50" s="26" t="s">
        <v>196</v>
      </c>
      <c r="L50" s="25">
        <v>30</v>
      </c>
      <c r="M50" s="72" t="s">
        <v>197</v>
      </c>
      <c r="N50" s="73" t="s">
        <v>365</v>
      </c>
      <c r="O50" s="25" t="s">
        <v>126</v>
      </c>
      <c r="P50" s="26" t="s">
        <v>125</v>
      </c>
      <c r="Q50" s="25" t="s">
        <v>122</v>
      </c>
      <c r="R50" s="26" t="s">
        <v>200</v>
      </c>
      <c r="S50" s="26" t="s">
        <v>201</v>
      </c>
      <c r="T50" s="25"/>
      <c r="U50" s="25" t="s">
        <v>398</v>
      </c>
      <c r="V50" s="25" t="s">
        <v>146</v>
      </c>
      <c r="W50" s="9">
        <v>30</v>
      </c>
      <c r="X50" s="9">
        <v>60</v>
      </c>
      <c r="Y50" s="17">
        <v>10</v>
      </c>
      <c r="Z50" s="89" t="s">
        <v>409</v>
      </c>
      <c r="AA50" s="5" t="s">
        <v>138</v>
      </c>
      <c r="AB50" s="74">
        <v>1</v>
      </c>
      <c r="AC50" s="196">
        <v>503538.94</v>
      </c>
      <c r="AD50" s="74">
        <f t="shared" si="34"/>
        <v>503538.94</v>
      </c>
      <c r="AE50" s="74">
        <f t="shared" si="35"/>
        <v>563963.6128</v>
      </c>
      <c r="AF50" s="74">
        <v>1</v>
      </c>
      <c r="AG50" s="196">
        <v>503538.94</v>
      </c>
      <c r="AH50" s="74">
        <f t="shared" si="36"/>
        <v>503538.94</v>
      </c>
      <c r="AI50" s="74">
        <f t="shared" si="37"/>
        <v>563963.6128</v>
      </c>
      <c r="AJ50" s="20">
        <v>0</v>
      </c>
      <c r="AK50" s="20">
        <v>0</v>
      </c>
      <c r="AL50" s="20">
        <v>0</v>
      </c>
      <c r="AM50" s="20">
        <v>0</v>
      </c>
      <c r="AN50" s="20">
        <v>0</v>
      </c>
      <c r="AO50" s="20">
        <v>0</v>
      </c>
      <c r="AP50" s="20">
        <v>0</v>
      </c>
      <c r="AQ50" s="20">
        <v>0</v>
      </c>
      <c r="AR50" s="20">
        <v>0</v>
      </c>
      <c r="AS50" s="20">
        <v>0</v>
      </c>
      <c r="AT50" s="20">
        <v>0</v>
      </c>
      <c r="AU50" s="20">
        <v>0</v>
      </c>
      <c r="AV50" s="67">
        <f t="shared" si="38"/>
        <v>2</v>
      </c>
      <c r="AW50" s="43">
        <v>0</v>
      </c>
      <c r="AX50" s="43">
        <f t="shared" si="28"/>
        <v>0</v>
      </c>
      <c r="AY50" s="4" t="s">
        <v>203</v>
      </c>
      <c r="AZ50" s="26"/>
      <c r="BA50" s="26"/>
      <c r="BB50" s="46"/>
      <c r="BC50" s="12" t="s">
        <v>421</v>
      </c>
      <c r="BD50" s="12" t="s">
        <v>421</v>
      </c>
      <c r="BE50" s="46"/>
      <c r="BF50" s="46"/>
      <c r="BG50" s="46"/>
      <c r="BH50" s="46"/>
      <c r="BI50" s="46"/>
      <c r="BJ50" s="90"/>
      <c r="BK50" s="46"/>
      <c r="BL50" s="169"/>
      <c r="BM50" s="168"/>
      <c r="BN50" s="46"/>
      <c r="BO50" s="46"/>
      <c r="BP50" s="46"/>
      <c r="BQ50" s="46"/>
      <c r="BR50" s="46"/>
      <c r="BS50" s="46"/>
      <c r="BT50" s="46"/>
      <c r="BU50" s="46"/>
      <c r="BV50" s="46"/>
      <c r="BW50" s="46"/>
      <c r="BX50" s="46"/>
      <c r="BY50" s="46"/>
    </row>
    <row r="51" spans="1:77" s="32" customFormat="1" ht="12.95" customHeight="1" x14ac:dyDescent="0.25">
      <c r="A51" s="69" t="s">
        <v>405</v>
      </c>
      <c r="B51" s="114"/>
      <c r="C51" s="197" t="s">
        <v>555</v>
      </c>
      <c r="D51" s="114"/>
      <c r="E51" s="217"/>
      <c r="F51" s="71" t="s">
        <v>411</v>
      </c>
      <c r="G51" s="71" t="s">
        <v>407</v>
      </c>
      <c r="H51" s="12" t="s">
        <v>412</v>
      </c>
      <c r="I51" s="26" t="s">
        <v>143</v>
      </c>
      <c r="J51" s="1" t="s">
        <v>149</v>
      </c>
      <c r="K51" s="26" t="s">
        <v>196</v>
      </c>
      <c r="L51" s="25">
        <v>30</v>
      </c>
      <c r="M51" s="72" t="s">
        <v>197</v>
      </c>
      <c r="N51" s="73" t="s">
        <v>365</v>
      </c>
      <c r="O51" s="1" t="s">
        <v>166</v>
      </c>
      <c r="P51" s="26" t="s">
        <v>125</v>
      </c>
      <c r="Q51" s="25" t="s">
        <v>122</v>
      </c>
      <c r="R51" s="26" t="s">
        <v>200</v>
      </c>
      <c r="S51" s="26" t="s">
        <v>201</v>
      </c>
      <c r="T51" s="25"/>
      <c r="U51" s="25" t="s">
        <v>398</v>
      </c>
      <c r="V51" s="25" t="s">
        <v>146</v>
      </c>
      <c r="W51" s="9">
        <v>30</v>
      </c>
      <c r="X51" s="9">
        <v>60</v>
      </c>
      <c r="Y51" s="17">
        <v>10</v>
      </c>
      <c r="Z51" s="89" t="s">
        <v>409</v>
      </c>
      <c r="AA51" s="5" t="s">
        <v>138</v>
      </c>
      <c r="AB51" s="105">
        <v>1</v>
      </c>
      <c r="AC51" s="198">
        <v>503538.94</v>
      </c>
      <c r="AD51" s="106">
        <f t="shared" ref="AD51" si="49">AB51*AC51</f>
        <v>503538.94</v>
      </c>
      <c r="AE51" s="106">
        <f t="shared" si="35"/>
        <v>563963.6128</v>
      </c>
      <c r="AF51" s="107">
        <v>1</v>
      </c>
      <c r="AG51" s="198">
        <v>503538.94</v>
      </c>
      <c r="AH51" s="106">
        <f t="shared" ref="AH51" si="50">AF51*AG51</f>
        <v>503538.94</v>
      </c>
      <c r="AI51" s="106">
        <f t="shared" si="37"/>
        <v>563963.6128</v>
      </c>
      <c r="AJ51" s="108">
        <v>0</v>
      </c>
      <c r="AK51" s="108">
        <v>0</v>
      </c>
      <c r="AL51" s="108">
        <v>0</v>
      </c>
      <c r="AM51" s="108">
        <v>0</v>
      </c>
      <c r="AN51" s="108">
        <v>0</v>
      </c>
      <c r="AO51" s="108">
        <v>0</v>
      </c>
      <c r="AP51" s="108">
        <v>0</v>
      </c>
      <c r="AQ51" s="108">
        <v>0</v>
      </c>
      <c r="AR51" s="108">
        <v>0</v>
      </c>
      <c r="AS51" s="108">
        <v>0</v>
      </c>
      <c r="AT51" s="108">
        <v>0</v>
      </c>
      <c r="AU51" s="108">
        <v>0</v>
      </c>
      <c r="AV51" s="109">
        <f t="shared" si="38"/>
        <v>2</v>
      </c>
      <c r="AW51" s="43">
        <v>0</v>
      </c>
      <c r="AX51" s="43">
        <f t="shared" si="28"/>
        <v>0</v>
      </c>
      <c r="AY51" s="110" t="s">
        <v>203</v>
      </c>
      <c r="AZ51" s="111"/>
      <c r="BA51" s="111"/>
      <c r="BB51" s="113"/>
      <c r="BC51" s="112" t="s">
        <v>421</v>
      </c>
      <c r="BD51" s="112" t="s">
        <v>421</v>
      </c>
      <c r="BE51" s="113"/>
      <c r="BF51" s="113"/>
      <c r="BG51" s="113"/>
      <c r="BH51" s="113"/>
      <c r="BI51" s="113"/>
      <c r="BJ51" s="90"/>
      <c r="BK51" s="15">
        <v>14</v>
      </c>
      <c r="BL51" s="169"/>
    </row>
    <row r="52" spans="1:77" s="193" customFormat="1" ht="12.95" customHeight="1" x14ac:dyDescent="0.25">
      <c r="A52" s="187" t="s">
        <v>405</v>
      </c>
      <c r="B52" s="161">
        <v>210000062</v>
      </c>
      <c r="C52" s="161" t="s">
        <v>663</v>
      </c>
      <c r="D52" s="161"/>
      <c r="E52" s="218"/>
      <c r="F52" s="199" t="s">
        <v>411</v>
      </c>
      <c r="G52" s="199" t="s">
        <v>407</v>
      </c>
      <c r="H52" s="199" t="s">
        <v>412</v>
      </c>
      <c r="I52" s="188" t="s">
        <v>143</v>
      </c>
      <c r="J52" s="155" t="s">
        <v>149</v>
      </c>
      <c r="K52" s="188" t="s">
        <v>196</v>
      </c>
      <c r="L52" s="187">
        <v>30</v>
      </c>
      <c r="M52" s="156" t="s">
        <v>197</v>
      </c>
      <c r="N52" s="200" t="s">
        <v>365</v>
      </c>
      <c r="O52" s="155" t="s">
        <v>166</v>
      </c>
      <c r="P52" s="188" t="s">
        <v>125</v>
      </c>
      <c r="Q52" s="187" t="s">
        <v>122</v>
      </c>
      <c r="R52" s="188" t="s">
        <v>200</v>
      </c>
      <c r="S52" s="188" t="s">
        <v>201</v>
      </c>
      <c r="T52" s="187"/>
      <c r="U52" s="187" t="s">
        <v>398</v>
      </c>
      <c r="V52" s="187" t="s">
        <v>146</v>
      </c>
      <c r="W52" s="199">
        <v>30</v>
      </c>
      <c r="X52" s="199">
        <v>60</v>
      </c>
      <c r="Y52" s="159">
        <v>10</v>
      </c>
      <c r="Z52" s="202" t="s">
        <v>409</v>
      </c>
      <c r="AA52" s="186" t="s">
        <v>138</v>
      </c>
      <c r="AB52" s="190">
        <v>0.6</v>
      </c>
      <c r="AC52" s="203">
        <v>498503.55</v>
      </c>
      <c r="AD52" s="190">
        <v>299102.13</v>
      </c>
      <c r="AE52" s="190">
        <v>334994.38560000004</v>
      </c>
      <c r="AF52" s="190">
        <v>1</v>
      </c>
      <c r="AG52" s="190">
        <v>503538.94</v>
      </c>
      <c r="AH52" s="190">
        <v>503538.94</v>
      </c>
      <c r="AI52" s="190">
        <v>563963.6128</v>
      </c>
      <c r="AJ52" s="191">
        <v>0</v>
      </c>
      <c r="AK52" s="191">
        <v>0</v>
      </c>
      <c r="AL52" s="191">
        <v>0</v>
      </c>
      <c r="AM52" s="191">
        <v>0</v>
      </c>
      <c r="AN52" s="191">
        <v>0</v>
      </c>
      <c r="AO52" s="191">
        <v>0</v>
      </c>
      <c r="AP52" s="191">
        <v>0</v>
      </c>
      <c r="AQ52" s="191">
        <v>0</v>
      </c>
      <c r="AR52" s="191">
        <v>0</v>
      </c>
      <c r="AS52" s="191">
        <v>0</v>
      </c>
      <c r="AT52" s="191">
        <v>0</v>
      </c>
      <c r="AU52" s="191">
        <v>0</v>
      </c>
      <c r="AV52" s="191">
        <f t="shared" si="38"/>
        <v>1.6</v>
      </c>
      <c r="AW52" s="190">
        <f t="shared" si="33"/>
        <v>802641.07000000007</v>
      </c>
      <c r="AX52" s="190">
        <f t="shared" si="28"/>
        <v>898957.99840000016</v>
      </c>
      <c r="AY52" s="161" t="s">
        <v>203</v>
      </c>
      <c r="AZ52" s="188"/>
      <c r="BA52" s="188"/>
      <c r="BB52" s="201"/>
      <c r="BC52" s="199" t="s">
        <v>421</v>
      </c>
      <c r="BD52" s="199" t="s">
        <v>421</v>
      </c>
      <c r="BE52" s="201"/>
      <c r="BF52" s="201"/>
      <c r="BG52" s="201"/>
      <c r="BH52" s="201"/>
      <c r="BI52" s="201"/>
      <c r="BJ52" s="90"/>
      <c r="BK52" s="4" t="s">
        <v>653</v>
      </c>
      <c r="BL52" s="192"/>
    </row>
    <row r="53" spans="1:77" s="32" customFormat="1" ht="12.95" customHeight="1" x14ac:dyDescent="0.25">
      <c r="A53" s="69" t="s">
        <v>405</v>
      </c>
      <c r="B53" s="75"/>
      <c r="C53" s="195" t="s">
        <v>473</v>
      </c>
      <c r="D53" s="75"/>
      <c r="E53" s="217"/>
      <c r="F53" s="71" t="s">
        <v>411</v>
      </c>
      <c r="G53" s="71" t="s">
        <v>407</v>
      </c>
      <c r="H53" s="12" t="s">
        <v>412</v>
      </c>
      <c r="I53" s="26" t="s">
        <v>143</v>
      </c>
      <c r="J53" s="1" t="s">
        <v>149</v>
      </c>
      <c r="K53" s="26" t="s">
        <v>196</v>
      </c>
      <c r="L53" s="25">
        <v>30</v>
      </c>
      <c r="M53" s="72" t="s">
        <v>197</v>
      </c>
      <c r="N53" s="73" t="s">
        <v>365</v>
      </c>
      <c r="O53" s="25" t="s">
        <v>126</v>
      </c>
      <c r="P53" s="26" t="s">
        <v>125</v>
      </c>
      <c r="Q53" s="25" t="s">
        <v>122</v>
      </c>
      <c r="R53" s="26" t="s">
        <v>200</v>
      </c>
      <c r="S53" s="26" t="s">
        <v>201</v>
      </c>
      <c r="T53" s="25"/>
      <c r="U53" s="25" t="s">
        <v>398</v>
      </c>
      <c r="V53" s="25" t="s">
        <v>146</v>
      </c>
      <c r="W53" s="9">
        <v>30</v>
      </c>
      <c r="X53" s="9">
        <v>60</v>
      </c>
      <c r="Y53" s="17">
        <v>10</v>
      </c>
      <c r="Z53" s="89" t="s">
        <v>409</v>
      </c>
      <c r="AA53" s="5" t="s">
        <v>138</v>
      </c>
      <c r="AB53" s="74">
        <v>0.25</v>
      </c>
      <c r="AC53" s="196">
        <v>7223406.04</v>
      </c>
      <c r="AD53" s="74">
        <f t="shared" si="34"/>
        <v>1805851.51</v>
      </c>
      <c r="AE53" s="74">
        <f t="shared" si="35"/>
        <v>2022553.6912000002</v>
      </c>
      <c r="AF53" s="74">
        <v>0.25</v>
      </c>
      <c r="AG53" s="196">
        <v>7223406.04</v>
      </c>
      <c r="AH53" s="74">
        <f t="shared" si="36"/>
        <v>1805851.51</v>
      </c>
      <c r="AI53" s="74">
        <f t="shared" si="37"/>
        <v>2022553.6912000002</v>
      </c>
      <c r="AJ53" s="20">
        <v>0</v>
      </c>
      <c r="AK53" s="20">
        <v>0</v>
      </c>
      <c r="AL53" s="20">
        <v>0</v>
      </c>
      <c r="AM53" s="20">
        <v>0</v>
      </c>
      <c r="AN53" s="20">
        <v>0</v>
      </c>
      <c r="AO53" s="20">
        <v>0</v>
      </c>
      <c r="AP53" s="20">
        <v>0</v>
      </c>
      <c r="AQ53" s="20">
        <v>0</v>
      </c>
      <c r="AR53" s="20">
        <v>0</v>
      </c>
      <c r="AS53" s="20">
        <v>0</v>
      </c>
      <c r="AT53" s="20">
        <v>0</v>
      </c>
      <c r="AU53" s="20">
        <v>0</v>
      </c>
      <c r="AV53" s="67">
        <f t="shared" si="38"/>
        <v>0.5</v>
      </c>
      <c r="AW53" s="43">
        <v>0</v>
      </c>
      <c r="AX53" s="43">
        <f t="shared" si="28"/>
        <v>0</v>
      </c>
      <c r="AY53" s="4" t="s">
        <v>203</v>
      </c>
      <c r="AZ53" s="26"/>
      <c r="BA53" s="26"/>
      <c r="BB53" s="46"/>
      <c r="BC53" s="12" t="s">
        <v>422</v>
      </c>
      <c r="BD53" s="12" t="s">
        <v>422</v>
      </c>
      <c r="BE53" s="46"/>
      <c r="BF53" s="46"/>
      <c r="BG53" s="46"/>
      <c r="BH53" s="46"/>
      <c r="BI53" s="46"/>
      <c r="BJ53" s="90"/>
      <c r="BK53" s="46"/>
      <c r="BL53" s="169"/>
      <c r="BM53" s="168"/>
      <c r="BN53" s="46"/>
      <c r="BO53" s="46"/>
      <c r="BP53" s="46"/>
      <c r="BQ53" s="46"/>
      <c r="BR53" s="46"/>
      <c r="BS53" s="46"/>
      <c r="BT53" s="46"/>
      <c r="BU53" s="46"/>
      <c r="BV53" s="46"/>
      <c r="BW53" s="46"/>
      <c r="BX53" s="46"/>
      <c r="BY53" s="46"/>
    </row>
    <row r="54" spans="1:77" s="32" customFormat="1" ht="12.95" customHeight="1" x14ac:dyDescent="0.25">
      <c r="A54" s="69" t="s">
        <v>405</v>
      </c>
      <c r="B54" s="114"/>
      <c r="C54" s="197" t="s">
        <v>556</v>
      </c>
      <c r="D54" s="114"/>
      <c r="E54" s="217"/>
      <c r="F54" s="71" t="s">
        <v>411</v>
      </c>
      <c r="G54" s="71" t="s">
        <v>407</v>
      </c>
      <c r="H54" s="12" t="s">
        <v>412</v>
      </c>
      <c r="I54" s="26" t="s">
        <v>143</v>
      </c>
      <c r="J54" s="1" t="s">
        <v>149</v>
      </c>
      <c r="K54" s="26" t="s">
        <v>196</v>
      </c>
      <c r="L54" s="25">
        <v>30</v>
      </c>
      <c r="M54" s="72" t="s">
        <v>197</v>
      </c>
      <c r="N54" s="73" t="s">
        <v>365</v>
      </c>
      <c r="O54" s="1" t="s">
        <v>166</v>
      </c>
      <c r="P54" s="26" t="s">
        <v>125</v>
      </c>
      <c r="Q54" s="25" t="s">
        <v>122</v>
      </c>
      <c r="R54" s="26" t="s">
        <v>200</v>
      </c>
      <c r="S54" s="26" t="s">
        <v>201</v>
      </c>
      <c r="T54" s="25"/>
      <c r="U54" s="25" t="s">
        <v>398</v>
      </c>
      <c r="V54" s="25" t="s">
        <v>146</v>
      </c>
      <c r="W54" s="9">
        <v>30</v>
      </c>
      <c r="X54" s="9">
        <v>60</v>
      </c>
      <c r="Y54" s="17">
        <v>10</v>
      </c>
      <c r="Z54" s="89" t="s">
        <v>409</v>
      </c>
      <c r="AA54" s="5" t="s">
        <v>138</v>
      </c>
      <c r="AB54" s="105">
        <v>0.25</v>
      </c>
      <c r="AC54" s="198">
        <v>7223406.04</v>
      </c>
      <c r="AD54" s="106">
        <f t="shared" ref="AD54" si="51">AB54*AC54</f>
        <v>1805851.51</v>
      </c>
      <c r="AE54" s="106">
        <f t="shared" si="35"/>
        <v>2022553.6912000002</v>
      </c>
      <c r="AF54" s="107">
        <v>0.25</v>
      </c>
      <c r="AG54" s="198">
        <v>7223406.04</v>
      </c>
      <c r="AH54" s="106">
        <f t="shared" ref="AH54" si="52">AF54*AG54</f>
        <v>1805851.51</v>
      </c>
      <c r="AI54" s="106">
        <f t="shared" si="37"/>
        <v>2022553.6912000002</v>
      </c>
      <c r="AJ54" s="108">
        <v>0</v>
      </c>
      <c r="AK54" s="108">
        <v>0</v>
      </c>
      <c r="AL54" s="108">
        <v>0</v>
      </c>
      <c r="AM54" s="108">
        <v>0</v>
      </c>
      <c r="AN54" s="108">
        <v>0</v>
      </c>
      <c r="AO54" s="108">
        <v>0</v>
      </c>
      <c r="AP54" s="108">
        <v>0</v>
      </c>
      <c r="AQ54" s="108">
        <v>0</v>
      </c>
      <c r="AR54" s="108">
        <v>0</v>
      </c>
      <c r="AS54" s="108">
        <v>0</v>
      </c>
      <c r="AT54" s="108">
        <v>0</v>
      </c>
      <c r="AU54" s="108">
        <v>0</v>
      </c>
      <c r="AV54" s="109">
        <f t="shared" si="38"/>
        <v>0.5</v>
      </c>
      <c r="AW54" s="43">
        <v>0</v>
      </c>
      <c r="AX54" s="43">
        <f t="shared" si="28"/>
        <v>0</v>
      </c>
      <c r="AY54" s="110" t="s">
        <v>203</v>
      </c>
      <c r="AZ54" s="111"/>
      <c r="BA54" s="111"/>
      <c r="BB54" s="113"/>
      <c r="BC54" s="112" t="s">
        <v>422</v>
      </c>
      <c r="BD54" s="112" t="s">
        <v>422</v>
      </c>
      <c r="BE54" s="113"/>
      <c r="BF54" s="113"/>
      <c r="BG54" s="113"/>
      <c r="BH54" s="113"/>
      <c r="BI54" s="113"/>
      <c r="BJ54" s="90"/>
      <c r="BK54" s="15">
        <v>14</v>
      </c>
      <c r="BL54" s="169"/>
    </row>
    <row r="55" spans="1:77" s="193" customFormat="1" ht="12.95" customHeight="1" x14ac:dyDescent="0.25">
      <c r="A55" s="187" t="s">
        <v>405</v>
      </c>
      <c r="B55" s="161">
        <v>210000063</v>
      </c>
      <c r="C55" s="161" t="s">
        <v>664</v>
      </c>
      <c r="D55" s="161"/>
      <c r="E55" s="218"/>
      <c r="F55" s="199" t="s">
        <v>411</v>
      </c>
      <c r="G55" s="199" t="s">
        <v>407</v>
      </c>
      <c r="H55" s="199" t="s">
        <v>412</v>
      </c>
      <c r="I55" s="188" t="s">
        <v>143</v>
      </c>
      <c r="J55" s="155" t="s">
        <v>149</v>
      </c>
      <c r="K55" s="188" t="s">
        <v>196</v>
      </c>
      <c r="L55" s="187">
        <v>30</v>
      </c>
      <c r="M55" s="156" t="s">
        <v>197</v>
      </c>
      <c r="N55" s="200" t="s">
        <v>365</v>
      </c>
      <c r="O55" s="155" t="s">
        <v>166</v>
      </c>
      <c r="P55" s="188" t="s">
        <v>125</v>
      </c>
      <c r="Q55" s="187" t="s">
        <v>122</v>
      </c>
      <c r="R55" s="188" t="s">
        <v>200</v>
      </c>
      <c r="S55" s="188" t="s">
        <v>201</v>
      </c>
      <c r="T55" s="187"/>
      <c r="U55" s="187" t="s">
        <v>398</v>
      </c>
      <c r="V55" s="187" t="s">
        <v>146</v>
      </c>
      <c r="W55" s="199">
        <v>30</v>
      </c>
      <c r="X55" s="199">
        <v>60</v>
      </c>
      <c r="Y55" s="159">
        <v>10</v>
      </c>
      <c r="Z55" s="202" t="s">
        <v>409</v>
      </c>
      <c r="AA55" s="186" t="s">
        <v>138</v>
      </c>
      <c r="AB55" s="190">
        <v>0.25</v>
      </c>
      <c r="AC55" s="203">
        <v>7151171.9699999997</v>
      </c>
      <c r="AD55" s="190">
        <v>1787792.9924999999</v>
      </c>
      <c r="AE55" s="190">
        <v>2002328.1516000002</v>
      </c>
      <c r="AF55" s="190">
        <v>0.25</v>
      </c>
      <c r="AG55" s="190">
        <v>5655193.8399999999</v>
      </c>
      <c r="AH55" s="190">
        <v>1413798.46</v>
      </c>
      <c r="AI55" s="190">
        <v>1583454.2752</v>
      </c>
      <c r="AJ55" s="191">
        <v>0</v>
      </c>
      <c r="AK55" s="191">
        <v>0</v>
      </c>
      <c r="AL55" s="191">
        <v>0</v>
      </c>
      <c r="AM55" s="191">
        <v>0</v>
      </c>
      <c r="AN55" s="191">
        <v>0</v>
      </c>
      <c r="AO55" s="191">
        <v>0</v>
      </c>
      <c r="AP55" s="191">
        <v>0</v>
      </c>
      <c r="AQ55" s="191">
        <v>0</v>
      </c>
      <c r="AR55" s="191">
        <v>0</v>
      </c>
      <c r="AS55" s="191">
        <v>0</v>
      </c>
      <c r="AT55" s="191">
        <v>0</v>
      </c>
      <c r="AU55" s="191">
        <v>0</v>
      </c>
      <c r="AV55" s="191">
        <f t="shared" si="38"/>
        <v>0.5</v>
      </c>
      <c r="AW55" s="190">
        <f t="shared" si="33"/>
        <v>3201591.4524999997</v>
      </c>
      <c r="AX55" s="190">
        <f t="shared" si="28"/>
        <v>3585782.4268</v>
      </c>
      <c r="AY55" s="161" t="s">
        <v>203</v>
      </c>
      <c r="AZ55" s="188"/>
      <c r="BA55" s="188"/>
      <c r="BB55" s="201"/>
      <c r="BC55" s="199" t="s">
        <v>422</v>
      </c>
      <c r="BD55" s="199" t="s">
        <v>422</v>
      </c>
      <c r="BE55" s="201"/>
      <c r="BF55" s="201"/>
      <c r="BG55" s="201"/>
      <c r="BH55" s="201"/>
      <c r="BI55" s="201"/>
      <c r="BJ55" s="90"/>
      <c r="BK55" s="4" t="s">
        <v>653</v>
      </c>
      <c r="BL55" s="192"/>
    </row>
    <row r="56" spans="1:77" s="32" customFormat="1" ht="12.95" customHeight="1" x14ac:dyDescent="0.25">
      <c r="A56" s="69" t="s">
        <v>405</v>
      </c>
      <c r="B56" s="75"/>
      <c r="C56" s="195" t="s">
        <v>474</v>
      </c>
      <c r="D56" s="75"/>
      <c r="E56" s="217"/>
      <c r="F56" s="71" t="s">
        <v>411</v>
      </c>
      <c r="G56" s="71" t="s">
        <v>407</v>
      </c>
      <c r="H56" s="12" t="s">
        <v>412</v>
      </c>
      <c r="I56" s="26" t="s">
        <v>143</v>
      </c>
      <c r="J56" s="1" t="s">
        <v>149</v>
      </c>
      <c r="K56" s="26" t="s">
        <v>196</v>
      </c>
      <c r="L56" s="25">
        <v>30</v>
      </c>
      <c r="M56" s="72" t="s">
        <v>197</v>
      </c>
      <c r="N56" s="73" t="s">
        <v>365</v>
      </c>
      <c r="O56" s="25" t="s">
        <v>126</v>
      </c>
      <c r="P56" s="26" t="s">
        <v>125</v>
      </c>
      <c r="Q56" s="25" t="s">
        <v>122</v>
      </c>
      <c r="R56" s="26" t="s">
        <v>200</v>
      </c>
      <c r="S56" s="26" t="s">
        <v>201</v>
      </c>
      <c r="T56" s="25"/>
      <c r="U56" s="25" t="s">
        <v>398</v>
      </c>
      <c r="V56" s="25" t="s">
        <v>146</v>
      </c>
      <c r="W56" s="9">
        <v>30</v>
      </c>
      <c r="X56" s="9">
        <v>60</v>
      </c>
      <c r="Y56" s="17">
        <v>10</v>
      </c>
      <c r="Z56" s="89" t="s">
        <v>409</v>
      </c>
      <c r="AA56" s="5" t="s">
        <v>138</v>
      </c>
      <c r="AB56" s="74">
        <v>1.1100000000000001</v>
      </c>
      <c r="AC56" s="196">
        <v>752025.34</v>
      </c>
      <c r="AD56" s="74">
        <f t="shared" si="34"/>
        <v>834748.1274</v>
      </c>
      <c r="AE56" s="74">
        <f t="shared" si="35"/>
        <v>934917.90268800012</v>
      </c>
      <c r="AF56" s="74">
        <v>1.1100000000000001</v>
      </c>
      <c r="AG56" s="196">
        <v>752025.34</v>
      </c>
      <c r="AH56" s="74">
        <f t="shared" si="36"/>
        <v>834748.1274</v>
      </c>
      <c r="AI56" s="74">
        <f t="shared" si="37"/>
        <v>934917.90268800012</v>
      </c>
      <c r="AJ56" s="20">
        <v>0</v>
      </c>
      <c r="AK56" s="20">
        <v>0</v>
      </c>
      <c r="AL56" s="20">
        <v>0</v>
      </c>
      <c r="AM56" s="20">
        <v>0</v>
      </c>
      <c r="AN56" s="20">
        <v>0</v>
      </c>
      <c r="AO56" s="20">
        <v>0</v>
      </c>
      <c r="AP56" s="20">
        <v>0</v>
      </c>
      <c r="AQ56" s="20">
        <v>0</v>
      </c>
      <c r="AR56" s="20">
        <v>0</v>
      </c>
      <c r="AS56" s="20">
        <v>0</v>
      </c>
      <c r="AT56" s="20">
        <v>0</v>
      </c>
      <c r="AU56" s="20">
        <v>0</v>
      </c>
      <c r="AV56" s="67">
        <f t="shared" si="38"/>
        <v>2.2200000000000002</v>
      </c>
      <c r="AW56" s="43">
        <v>0</v>
      </c>
      <c r="AX56" s="43">
        <f t="shared" si="28"/>
        <v>0</v>
      </c>
      <c r="AY56" s="4" t="s">
        <v>203</v>
      </c>
      <c r="AZ56" s="26"/>
      <c r="BA56" s="26"/>
      <c r="BB56" s="46"/>
      <c r="BC56" s="12" t="s">
        <v>423</v>
      </c>
      <c r="BD56" s="12" t="s">
        <v>423</v>
      </c>
      <c r="BE56" s="46"/>
      <c r="BF56" s="46"/>
      <c r="BG56" s="46"/>
      <c r="BH56" s="46"/>
      <c r="BI56" s="46"/>
      <c r="BJ56" s="90"/>
      <c r="BK56" s="46"/>
      <c r="BL56" s="169"/>
      <c r="BM56" s="168"/>
      <c r="BN56" s="46"/>
      <c r="BO56" s="46"/>
      <c r="BP56" s="46"/>
      <c r="BQ56" s="46"/>
      <c r="BR56" s="46"/>
      <c r="BS56" s="46"/>
      <c r="BT56" s="46"/>
      <c r="BU56" s="46"/>
      <c r="BV56" s="46"/>
      <c r="BW56" s="46"/>
      <c r="BX56" s="46"/>
      <c r="BY56" s="46"/>
    </row>
    <row r="57" spans="1:77" s="32" customFormat="1" ht="12.95" customHeight="1" x14ac:dyDescent="0.25">
      <c r="A57" s="69" t="s">
        <v>405</v>
      </c>
      <c r="B57" s="114"/>
      <c r="C57" s="197" t="s">
        <v>557</v>
      </c>
      <c r="D57" s="114"/>
      <c r="E57" s="217"/>
      <c r="F57" s="71" t="s">
        <v>411</v>
      </c>
      <c r="G57" s="71" t="s">
        <v>407</v>
      </c>
      <c r="H57" s="12" t="s">
        <v>412</v>
      </c>
      <c r="I57" s="26" t="s">
        <v>143</v>
      </c>
      <c r="J57" s="1" t="s">
        <v>149</v>
      </c>
      <c r="K57" s="26" t="s">
        <v>196</v>
      </c>
      <c r="L57" s="25">
        <v>30</v>
      </c>
      <c r="M57" s="72" t="s">
        <v>197</v>
      </c>
      <c r="N57" s="73" t="s">
        <v>365</v>
      </c>
      <c r="O57" s="1" t="s">
        <v>166</v>
      </c>
      <c r="P57" s="26" t="s">
        <v>125</v>
      </c>
      <c r="Q57" s="25" t="s">
        <v>122</v>
      </c>
      <c r="R57" s="26" t="s">
        <v>200</v>
      </c>
      <c r="S57" s="26" t="s">
        <v>201</v>
      </c>
      <c r="T57" s="25"/>
      <c r="U57" s="25" t="s">
        <v>398</v>
      </c>
      <c r="V57" s="25" t="s">
        <v>146</v>
      </c>
      <c r="W57" s="9">
        <v>30</v>
      </c>
      <c r="X57" s="9">
        <v>60</v>
      </c>
      <c r="Y57" s="17">
        <v>10</v>
      </c>
      <c r="Z57" s="89" t="s">
        <v>409</v>
      </c>
      <c r="AA57" s="5" t="s">
        <v>138</v>
      </c>
      <c r="AB57" s="105">
        <v>1.1100000000000001</v>
      </c>
      <c r="AC57" s="198">
        <v>752025.34</v>
      </c>
      <c r="AD57" s="106">
        <f t="shared" ref="AD57" si="53">AB57*AC57</f>
        <v>834748.1274</v>
      </c>
      <c r="AE57" s="106">
        <f t="shared" si="35"/>
        <v>934917.90268800012</v>
      </c>
      <c r="AF57" s="107">
        <v>1.1100000000000001</v>
      </c>
      <c r="AG57" s="198">
        <v>752025.34</v>
      </c>
      <c r="AH57" s="106">
        <f t="shared" ref="AH57" si="54">AF57*AG57</f>
        <v>834748.1274</v>
      </c>
      <c r="AI57" s="106">
        <f t="shared" si="37"/>
        <v>934917.90268800012</v>
      </c>
      <c r="AJ57" s="108">
        <v>0</v>
      </c>
      <c r="AK57" s="108">
        <v>0</v>
      </c>
      <c r="AL57" s="108">
        <v>0</v>
      </c>
      <c r="AM57" s="108">
        <v>0</v>
      </c>
      <c r="AN57" s="108">
        <v>0</v>
      </c>
      <c r="AO57" s="108">
        <v>0</v>
      </c>
      <c r="AP57" s="108">
        <v>0</v>
      </c>
      <c r="AQ57" s="108">
        <v>0</v>
      </c>
      <c r="AR57" s="108">
        <v>0</v>
      </c>
      <c r="AS57" s="108">
        <v>0</v>
      </c>
      <c r="AT57" s="108">
        <v>0</v>
      </c>
      <c r="AU57" s="108">
        <v>0</v>
      </c>
      <c r="AV57" s="109">
        <f t="shared" si="38"/>
        <v>2.2200000000000002</v>
      </c>
      <c r="AW57" s="43">
        <v>0</v>
      </c>
      <c r="AX57" s="43">
        <f t="shared" si="28"/>
        <v>0</v>
      </c>
      <c r="AY57" s="110" t="s">
        <v>203</v>
      </c>
      <c r="AZ57" s="111"/>
      <c r="BA57" s="111"/>
      <c r="BB57" s="113"/>
      <c r="BC57" s="112" t="s">
        <v>423</v>
      </c>
      <c r="BD57" s="112" t="s">
        <v>423</v>
      </c>
      <c r="BE57" s="113"/>
      <c r="BF57" s="113"/>
      <c r="BG57" s="113"/>
      <c r="BH57" s="113"/>
      <c r="BI57" s="113"/>
      <c r="BJ57" s="90"/>
      <c r="BK57" s="15">
        <v>14</v>
      </c>
      <c r="BL57" s="169"/>
    </row>
    <row r="58" spans="1:77" s="193" customFormat="1" ht="12.95" customHeight="1" x14ac:dyDescent="0.25">
      <c r="A58" s="187" t="s">
        <v>405</v>
      </c>
      <c r="B58" s="161">
        <v>210000064</v>
      </c>
      <c r="C58" s="161" t="s">
        <v>665</v>
      </c>
      <c r="D58" s="161"/>
      <c r="E58" s="218"/>
      <c r="F58" s="199" t="s">
        <v>411</v>
      </c>
      <c r="G58" s="199" t="s">
        <v>407</v>
      </c>
      <c r="H58" s="199" t="s">
        <v>412</v>
      </c>
      <c r="I58" s="188" t="s">
        <v>143</v>
      </c>
      <c r="J58" s="155" t="s">
        <v>149</v>
      </c>
      <c r="K58" s="188" t="s">
        <v>196</v>
      </c>
      <c r="L58" s="187">
        <v>30</v>
      </c>
      <c r="M58" s="156" t="s">
        <v>197</v>
      </c>
      <c r="N58" s="200" t="s">
        <v>365</v>
      </c>
      <c r="O58" s="155" t="s">
        <v>166</v>
      </c>
      <c r="P58" s="188" t="s">
        <v>125</v>
      </c>
      <c r="Q58" s="187" t="s">
        <v>122</v>
      </c>
      <c r="R58" s="188" t="s">
        <v>200</v>
      </c>
      <c r="S58" s="188" t="s">
        <v>201</v>
      </c>
      <c r="T58" s="187"/>
      <c r="U58" s="187" t="s">
        <v>398</v>
      </c>
      <c r="V58" s="187" t="s">
        <v>146</v>
      </c>
      <c r="W58" s="199">
        <v>30</v>
      </c>
      <c r="X58" s="199">
        <v>60</v>
      </c>
      <c r="Y58" s="159">
        <v>10</v>
      </c>
      <c r="Z58" s="202" t="s">
        <v>409</v>
      </c>
      <c r="AA58" s="186" t="s">
        <v>138</v>
      </c>
      <c r="AB58" s="190">
        <v>0.61</v>
      </c>
      <c r="AC58" s="203">
        <v>744505.08</v>
      </c>
      <c r="AD58" s="190">
        <v>454148.09879999998</v>
      </c>
      <c r="AE58" s="190">
        <v>508645.87065600004</v>
      </c>
      <c r="AF58" s="190">
        <v>1.1100000000000001</v>
      </c>
      <c r="AG58" s="190">
        <v>752025.34</v>
      </c>
      <c r="AH58" s="190">
        <v>834748.1274</v>
      </c>
      <c r="AI58" s="190">
        <v>934917.90268800012</v>
      </c>
      <c r="AJ58" s="191">
        <v>0</v>
      </c>
      <c r="AK58" s="191">
        <v>0</v>
      </c>
      <c r="AL58" s="191">
        <v>0</v>
      </c>
      <c r="AM58" s="191">
        <v>0</v>
      </c>
      <c r="AN58" s="191">
        <v>0</v>
      </c>
      <c r="AO58" s="191">
        <v>0</v>
      </c>
      <c r="AP58" s="191">
        <v>0</v>
      </c>
      <c r="AQ58" s="191">
        <v>0</v>
      </c>
      <c r="AR58" s="191">
        <v>0</v>
      </c>
      <c r="AS58" s="191">
        <v>0</v>
      </c>
      <c r="AT58" s="191">
        <v>0</v>
      </c>
      <c r="AU58" s="191">
        <v>0</v>
      </c>
      <c r="AV58" s="191">
        <f t="shared" si="38"/>
        <v>1.7200000000000002</v>
      </c>
      <c r="AW58" s="190">
        <f t="shared" si="33"/>
        <v>1288896.2261999999</v>
      </c>
      <c r="AX58" s="190">
        <f t="shared" si="28"/>
        <v>1443563.7733440001</v>
      </c>
      <c r="AY58" s="161" t="s">
        <v>203</v>
      </c>
      <c r="AZ58" s="188"/>
      <c r="BA58" s="188"/>
      <c r="BB58" s="201"/>
      <c r="BC58" s="199" t="s">
        <v>423</v>
      </c>
      <c r="BD58" s="199" t="s">
        <v>423</v>
      </c>
      <c r="BE58" s="201"/>
      <c r="BF58" s="201"/>
      <c r="BG58" s="201"/>
      <c r="BH58" s="201"/>
      <c r="BI58" s="201"/>
      <c r="BJ58" s="90"/>
      <c r="BK58" s="4" t="s">
        <v>653</v>
      </c>
      <c r="BL58" s="192"/>
    </row>
    <row r="59" spans="1:77" s="32" customFormat="1" ht="12.95" customHeight="1" x14ac:dyDescent="0.25">
      <c r="A59" s="69" t="s">
        <v>405</v>
      </c>
      <c r="B59" s="75"/>
      <c r="C59" s="195" t="s">
        <v>475</v>
      </c>
      <c r="D59" s="75"/>
      <c r="E59" s="217"/>
      <c r="F59" s="71" t="s">
        <v>411</v>
      </c>
      <c r="G59" s="71" t="s">
        <v>407</v>
      </c>
      <c r="H59" s="12" t="s">
        <v>412</v>
      </c>
      <c r="I59" s="26" t="s">
        <v>143</v>
      </c>
      <c r="J59" s="1" t="s">
        <v>149</v>
      </c>
      <c r="K59" s="26" t="s">
        <v>196</v>
      </c>
      <c r="L59" s="25">
        <v>30</v>
      </c>
      <c r="M59" s="72" t="s">
        <v>197</v>
      </c>
      <c r="N59" s="73" t="s">
        <v>365</v>
      </c>
      <c r="O59" s="25" t="s">
        <v>126</v>
      </c>
      <c r="P59" s="26" t="s">
        <v>125</v>
      </c>
      <c r="Q59" s="25" t="s">
        <v>122</v>
      </c>
      <c r="R59" s="26" t="s">
        <v>200</v>
      </c>
      <c r="S59" s="26" t="s">
        <v>201</v>
      </c>
      <c r="T59" s="25"/>
      <c r="U59" s="25" t="s">
        <v>398</v>
      </c>
      <c r="V59" s="25" t="s">
        <v>146</v>
      </c>
      <c r="W59" s="9">
        <v>30</v>
      </c>
      <c r="X59" s="9">
        <v>60</v>
      </c>
      <c r="Y59" s="17">
        <v>10</v>
      </c>
      <c r="Z59" s="89" t="s">
        <v>409</v>
      </c>
      <c r="AA59" s="5" t="s">
        <v>138</v>
      </c>
      <c r="AB59" s="74">
        <v>1.05</v>
      </c>
      <c r="AC59" s="196">
        <v>1782779.54</v>
      </c>
      <c r="AD59" s="74">
        <f t="shared" si="34"/>
        <v>1871918.5170000002</v>
      </c>
      <c r="AE59" s="74">
        <f t="shared" si="35"/>
        <v>2096548.7390400004</v>
      </c>
      <c r="AF59" s="74">
        <v>1.05</v>
      </c>
      <c r="AG59" s="196">
        <v>1782779.54</v>
      </c>
      <c r="AH59" s="74">
        <f t="shared" si="36"/>
        <v>1871918.5170000002</v>
      </c>
      <c r="AI59" s="74">
        <f t="shared" si="37"/>
        <v>2096548.7390400004</v>
      </c>
      <c r="AJ59" s="20">
        <v>0</v>
      </c>
      <c r="AK59" s="20">
        <v>0</v>
      </c>
      <c r="AL59" s="20">
        <v>0</v>
      </c>
      <c r="AM59" s="20">
        <v>0</v>
      </c>
      <c r="AN59" s="20">
        <v>0</v>
      </c>
      <c r="AO59" s="20">
        <v>0</v>
      </c>
      <c r="AP59" s="20">
        <v>0</v>
      </c>
      <c r="AQ59" s="20">
        <v>0</v>
      </c>
      <c r="AR59" s="20">
        <v>0</v>
      </c>
      <c r="AS59" s="20">
        <v>0</v>
      </c>
      <c r="AT59" s="20">
        <v>0</v>
      </c>
      <c r="AU59" s="20">
        <v>0</v>
      </c>
      <c r="AV59" s="67">
        <f t="shared" si="38"/>
        <v>2.1</v>
      </c>
      <c r="AW59" s="43">
        <v>0</v>
      </c>
      <c r="AX59" s="43">
        <f t="shared" si="28"/>
        <v>0</v>
      </c>
      <c r="AY59" s="4" t="s">
        <v>203</v>
      </c>
      <c r="AZ59" s="26"/>
      <c r="BA59" s="26"/>
      <c r="BB59" s="46"/>
      <c r="BC59" s="12" t="s">
        <v>424</v>
      </c>
      <c r="BD59" s="12" t="s">
        <v>424</v>
      </c>
      <c r="BE59" s="46"/>
      <c r="BF59" s="46"/>
      <c r="BG59" s="46"/>
      <c r="BH59" s="46"/>
      <c r="BI59" s="46"/>
      <c r="BJ59" s="90"/>
      <c r="BK59" s="46"/>
      <c r="BL59" s="169"/>
      <c r="BM59" s="168"/>
      <c r="BN59" s="46"/>
      <c r="BO59" s="46"/>
      <c r="BP59" s="46"/>
      <c r="BQ59" s="46"/>
      <c r="BR59" s="46"/>
      <c r="BS59" s="46"/>
      <c r="BT59" s="46"/>
      <c r="BU59" s="46"/>
      <c r="BV59" s="46"/>
      <c r="BW59" s="46"/>
      <c r="BX59" s="46"/>
      <c r="BY59" s="46"/>
    </row>
    <row r="60" spans="1:77" s="32" customFormat="1" ht="12.95" customHeight="1" x14ac:dyDescent="0.25">
      <c r="A60" s="69" t="s">
        <v>405</v>
      </c>
      <c r="B60" s="114"/>
      <c r="C60" s="197" t="s">
        <v>558</v>
      </c>
      <c r="D60" s="114"/>
      <c r="E60" s="217"/>
      <c r="F60" s="71" t="s">
        <v>411</v>
      </c>
      <c r="G60" s="71" t="s">
        <v>407</v>
      </c>
      <c r="H60" s="12" t="s">
        <v>412</v>
      </c>
      <c r="I60" s="26" t="s">
        <v>143</v>
      </c>
      <c r="J60" s="1" t="s">
        <v>149</v>
      </c>
      <c r="K60" s="26" t="s">
        <v>196</v>
      </c>
      <c r="L60" s="25">
        <v>30</v>
      </c>
      <c r="M60" s="72" t="s">
        <v>197</v>
      </c>
      <c r="N60" s="73" t="s">
        <v>365</v>
      </c>
      <c r="O60" s="1" t="s">
        <v>166</v>
      </c>
      <c r="P60" s="26" t="s">
        <v>125</v>
      </c>
      <c r="Q60" s="25" t="s">
        <v>122</v>
      </c>
      <c r="R60" s="26" t="s">
        <v>200</v>
      </c>
      <c r="S60" s="26" t="s">
        <v>201</v>
      </c>
      <c r="T60" s="25"/>
      <c r="U60" s="25" t="s">
        <v>398</v>
      </c>
      <c r="V60" s="25" t="s">
        <v>146</v>
      </c>
      <c r="W60" s="9">
        <v>30</v>
      </c>
      <c r="X60" s="9">
        <v>60</v>
      </c>
      <c r="Y60" s="17">
        <v>10</v>
      </c>
      <c r="Z60" s="89" t="s">
        <v>409</v>
      </c>
      <c r="AA60" s="5" t="s">
        <v>138</v>
      </c>
      <c r="AB60" s="105">
        <v>1.05</v>
      </c>
      <c r="AC60" s="198">
        <v>1782779.54</v>
      </c>
      <c r="AD60" s="106">
        <f t="shared" ref="AD60" si="55">AB60*AC60</f>
        <v>1871918.5170000002</v>
      </c>
      <c r="AE60" s="106">
        <f t="shared" si="35"/>
        <v>2096548.7390400004</v>
      </c>
      <c r="AF60" s="107">
        <v>1.05</v>
      </c>
      <c r="AG60" s="198">
        <v>1782779.54</v>
      </c>
      <c r="AH60" s="106">
        <f t="shared" ref="AH60" si="56">AF60*AG60</f>
        <v>1871918.5170000002</v>
      </c>
      <c r="AI60" s="106">
        <f t="shared" si="37"/>
        <v>2096548.7390400004</v>
      </c>
      <c r="AJ60" s="108">
        <v>0</v>
      </c>
      <c r="AK60" s="108">
        <v>0</v>
      </c>
      <c r="AL60" s="108">
        <v>0</v>
      </c>
      <c r="AM60" s="108">
        <v>0</v>
      </c>
      <c r="AN60" s="108">
        <v>0</v>
      </c>
      <c r="AO60" s="108">
        <v>0</v>
      </c>
      <c r="AP60" s="108">
        <v>0</v>
      </c>
      <c r="AQ60" s="108">
        <v>0</v>
      </c>
      <c r="AR60" s="108">
        <v>0</v>
      </c>
      <c r="AS60" s="108">
        <v>0</v>
      </c>
      <c r="AT60" s="108">
        <v>0</v>
      </c>
      <c r="AU60" s="108">
        <v>0</v>
      </c>
      <c r="AV60" s="109">
        <f t="shared" si="38"/>
        <v>2.1</v>
      </c>
      <c r="AW60" s="43">
        <v>0</v>
      </c>
      <c r="AX60" s="43">
        <f t="shared" si="28"/>
        <v>0</v>
      </c>
      <c r="AY60" s="110" t="s">
        <v>203</v>
      </c>
      <c r="AZ60" s="111"/>
      <c r="BA60" s="111"/>
      <c r="BB60" s="113"/>
      <c r="BC60" s="112" t="s">
        <v>424</v>
      </c>
      <c r="BD60" s="112" t="s">
        <v>424</v>
      </c>
      <c r="BE60" s="113"/>
      <c r="BF60" s="113"/>
      <c r="BG60" s="113"/>
      <c r="BH60" s="113"/>
      <c r="BI60" s="113"/>
      <c r="BJ60" s="90"/>
      <c r="BK60" s="15">
        <v>14</v>
      </c>
      <c r="BL60" s="169"/>
    </row>
    <row r="61" spans="1:77" s="193" customFormat="1" ht="12.95" customHeight="1" x14ac:dyDescent="0.25">
      <c r="A61" s="187" t="s">
        <v>405</v>
      </c>
      <c r="B61" s="161">
        <v>210000067</v>
      </c>
      <c r="C61" s="161" t="s">
        <v>666</v>
      </c>
      <c r="D61" s="161"/>
      <c r="E61" s="218"/>
      <c r="F61" s="199" t="s">
        <v>411</v>
      </c>
      <c r="G61" s="199" t="s">
        <v>407</v>
      </c>
      <c r="H61" s="199" t="s">
        <v>412</v>
      </c>
      <c r="I61" s="188" t="s">
        <v>143</v>
      </c>
      <c r="J61" s="155" t="s">
        <v>149</v>
      </c>
      <c r="K61" s="188" t="s">
        <v>196</v>
      </c>
      <c r="L61" s="187">
        <v>30</v>
      </c>
      <c r="M61" s="156" t="s">
        <v>197</v>
      </c>
      <c r="N61" s="200" t="s">
        <v>365</v>
      </c>
      <c r="O61" s="155" t="s">
        <v>166</v>
      </c>
      <c r="P61" s="188" t="s">
        <v>125</v>
      </c>
      <c r="Q61" s="187" t="s">
        <v>122</v>
      </c>
      <c r="R61" s="188" t="s">
        <v>200</v>
      </c>
      <c r="S61" s="188" t="s">
        <v>201</v>
      </c>
      <c r="T61" s="187"/>
      <c r="U61" s="187" t="s">
        <v>398</v>
      </c>
      <c r="V61" s="187" t="s">
        <v>146</v>
      </c>
      <c r="W61" s="199">
        <v>30</v>
      </c>
      <c r="X61" s="199">
        <v>60</v>
      </c>
      <c r="Y61" s="159">
        <v>10</v>
      </c>
      <c r="Z61" s="202" t="s">
        <v>409</v>
      </c>
      <c r="AA61" s="186" t="s">
        <v>138</v>
      </c>
      <c r="AB61" s="190">
        <v>0.26</v>
      </c>
      <c r="AC61" s="203">
        <v>1764951.74</v>
      </c>
      <c r="AD61" s="190">
        <v>458887.45240000001</v>
      </c>
      <c r="AE61" s="190">
        <v>513953.94668800005</v>
      </c>
      <c r="AF61" s="190">
        <v>1.05</v>
      </c>
      <c r="AG61" s="190">
        <v>1782779.54</v>
      </c>
      <c r="AH61" s="190">
        <v>1871918.5170000002</v>
      </c>
      <c r="AI61" s="190">
        <v>2096548.7390400004</v>
      </c>
      <c r="AJ61" s="191">
        <v>0</v>
      </c>
      <c r="AK61" s="191">
        <v>0</v>
      </c>
      <c r="AL61" s="191">
        <v>0</v>
      </c>
      <c r="AM61" s="191">
        <v>0</v>
      </c>
      <c r="AN61" s="191">
        <v>0</v>
      </c>
      <c r="AO61" s="191">
        <v>0</v>
      </c>
      <c r="AP61" s="191">
        <v>0</v>
      </c>
      <c r="AQ61" s="191">
        <v>0</v>
      </c>
      <c r="AR61" s="191">
        <v>0</v>
      </c>
      <c r="AS61" s="191">
        <v>0</v>
      </c>
      <c r="AT61" s="191">
        <v>0</v>
      </c>
      <c r="AU61" s="191">
        <v>0</v>
      </c>
      <c r="AV61" s="191">
        <f t="shared" si="38"/>
        <v>1.31</v>
      </c>
      <c r="AW61" s="190">
        <f t="shared" si="33"/>
        <v>2330805.9694000003</v>
      </c>
      <c r="AX61" s="190">
        <f t="shared" si="28"/>
        <v>2610502.6857280005</v>
      </c>
      <c r="AY61" s="161" t="s">
        <v>203</v>
      </c>
      <c r="AZ61" s="188"/>
      <c r="BA61" s="188"/>
      <c r="BB61" s="201"/>
      <c r="BC61" s="199" t="s">
        <v>424</v>
      </c>
      <c r="BD61" s="199" t="s">
        <v>424</v>
      </c>
      <c r="BE61" s="201"/>
      <c r="BF61" s="201"/>
      <c r="BG61" s="201"/>
      <c r="BH61" s="201"/>
      <c r="BI61" s="201"/>
      <c r="BJ61" s="90"/>
      <c r="BK61" s="4" t="s">
        <v>653</v>
      </c>
      <c r="BL61" s="192"/>
    </row>
    <row r="62" spans="1:77" s="32" customFormat="1" ht="12.95" customHeight="1" x14ac:dyDescent="0.25">
      <c r="A62" s="69" t="s">
        <v>405</v>
      </c>
      <c r="B62" s="75"/>
      <c r="C62" s="195" t="s">
        <v>476</v>
      </c>
      <c r="D62" s="75"/>
      <c r="E62" s="217"/>
      <c r="F62" s="71" t="s">
        <v>411</v>
      </c>
      <c r="G62" s="71" t="s">
        <v>407</v>
      </c>
      <c r="H62" s="12" t="s">
        <v>412</v>
      </c>
      <c r="I62" s="26" t="s">
        <v>143</v>
      </c>
      <c r="J62" s="1" t="s">
        <v>149</v>
      </c>
      <c r="K62" s="26" t="s">
        <v>196</v>
      </c>
      <c r="L62" s="25">
        <v>30</v>
      </c>
      <c r="M62" s="72" t="s">
        <v>197</v>
      </c>
      <c r="N62" s="73" t="s">
        <v>365</v>
      </c>
      <c r="O62" s="25" t="s">
        <v>126</v>
      </c>
      <c r="P62" s="26" t="s">
        <v>125</v>
      </c>
      <c r="Q62" s="25" t="s">
        <v>122</v>
      </c>
      <c r="R62" s="26" t="s">
        <v>200</v>
      </c>
      <c r="S62" s="26" t="s">
        <v>201</v>
      </c>
      <c r="T62" s="25"/>
      <c r="U62" s="25" t="s">
        <v>398</v>
      </c>
      <c r="V62" s="25" t="s">
        <v>146</v>
      </c>
      <c r="W62" s="9">
        <v>30</v>
      </c>
      <c r="X62" s="9">
        <v>60</v>
      </c>
      <c r="Y62" s="17">
        <v>10</v>
      </c>
      <c r="Z62" s="89" t="s">
        <v>409</v>
      </c>
      <c r="AA62" s="5" t="s">
        <v>138</v>
      </c>
      <c r="AB62" s="74">
        <v>0.88</v>
      </c>
      <c r="AC62" s="196">
        <v>1143376.07</v>
      </c>
      <c r="AD62" s="74">
        <f t="shared" si="34"/>
        <v>1006170.9416</v>
      </c>
      <c r="AE62" s="74">
        <f t="shared" si="35"/>
        <v>1126911.4545920002</v>
      </c>
      <c r="AF62" s="74">
        <v>0.88</v>
      </c>
      <c r="AG62" s="196">
        <v>1143376.07</v>
      </c>
      <c r="AH62" s="74">
        <f t="shared" si="36"/>
        <v>1006170.9416</v>
      </c>
      <c r="AI62" s="74">
        <f t="shared" si="37"/>
        <v>1126911.4545920002</v>
      </c>
      <c r="AJ62" s="20">
        <v>0</v>
      </c>
      <c r="AK62" s="20">
        <v>0</v>
      </c>
      <c r="AL62" s="20">
        <v>0</v>
      </c>
      <c r="AM62" s="20">
        <v>0</v>
      </c>
      <c r="AN62" s="20">
        <v>0</v>
      </c>
      <c r="AO62" s="20">
        <v>0</v>
      </c>
      <c r="AP62" s="20">
        <v>0</v>
      </c>
      <c r="AQ62" s="20">
        <v>0</v>
      </c>
      <c r="AR62" s="20">
        <v>0</v>
      </c>
      <c r="AS62" s="20">
        <v>0</v>
      </c>
      <c r="AT62" s="20">
        <v>0</v>
      </c>
      <c r="AU62" s="20">
        <v>0</v>
      </c>
      <c r="AV62" s="67">
        <f t="shared" si="38"/>
        <v>1.76</v>
      </c>
      <c r="AW62" s="43">
        <v>0</v>
      </c>
      <c r="AX62" s="43">
        <f t="shared" si="28"/>
        <v>0</v>
      </c>
      <c r="AY62" s="4" t="s">
        <v>203</v>
      </c>
      <c r="AZ62" s="26"/>
      <c r="BA62" s="26"/>
      <c r="BB62" s="46"/>
      <c r="BC62" s="12" t="s">
        <v>425</v>
      </c>
      <c r="BD62" s="12" t="s">
        <v>425</v>
      </c>
      <c r="BE62" s="46"/>
      <c r="BF62" s="46"/>
      <c r="BG62" s="46"/>
      <c r="BH62" s="46"/>
      <c r="BI62" s="46"/>
      <c r="BJ62" s="90"/>
      <c r="BK62" s="46"/>
      <c r="BL62" s="169"/>
      <c r="BM62" s="168"/>
      <c r="BN62" s="46"/>
      <c r="BO62" s="46"/>
      <c r="BP62" s="46"/>
      <c r="BQ62" s="46"/>
      <c r="BR62" s="46"/>
      <c r="BS62" s="46"/>
      <c r="BT62" s="46"/>
      <c r="BU62" s="46"/>
      <c r="BV62" s="46"/>
      <c r="BW62" s="46"/>
      <c r="BX62" s="46"/>
      <c r="BY62" s="46"/>
    </row>
    <row r="63" spans="1:77" s="32" customFormat="1" ht="12.95" customHeight="1" x14ac:dyDescent="0.25">
      <c r="A63" s="69" t="s">
        <v>405</v>
      </c>
      <c r="B63" s="114"/>
      <c r="C63" s="197" t="s">
        <v>559</v>
      </c>
      <c r="D63" s="114"/>
      <c r="E63" s="217"/>
      <c r="F63" s="71" t="s">
        <v>411</v>
      </c>
      <c r="G63" s="71" t="s">
        <v>407</v>
      </c>
      <c r="H63" s="12" t="s">
        <v>412</v>
      </c>
      <c r="I63" s="26" t="s">
        <v>143</v>
      </c>
      <c r="J63" s="1" t="s">
        <v>149</v>
      </c>
      <c r="K63" s="26" t="s">
        <v>196</v>
      </c>
      <c r="L63" s="25">
        <v>30</v>
      </c>
      <c r="M63" s="72" t="s">
        <v>197</v>
      </c>
      <c r="N63" s="73" t="s">
        <v>365</v>
      </c>
      <c r="O63" s="1" t="s">
        <v>166</v>
      </c>
      <c r="P63" s="26" t="s">
        <v>125</v>
      </c>
      <c r="Q63" s="25" t="s">
        <v>122</v>
      </c>
      <c r="R63" s="26" t="s">
        <v>200</v>
      </c>
      <c r="S63" s="26" t="s">
        <v>201</v>
      </c>
      <c r="T63" s="25"/>
      <c r="U63" s="25" t="s">
        <v>398</v>
      </c>
      <c r="V63" s="25" t="s">
        <v>146</v>
      </c>
      <c r="W63" s="9">
        <v>30</v>
      </c>
      <c r="X63" s="9">
        <v>60</v>
      </c>
      <c r="Y63" s="17">
        <v>10</v>
      </c>
      <c r="Z63" s="89" t="s">
        <v>409</v>
      </c>
      <c r="AA63" s="5" t="s">
        <v>138</v>
      </c>
      <c r="AB63" s="105">
        <v>0.88</v>
      </c>
      <c r="AC63" s="198">
        <v>1143376.07</v>
      </c>
      <c r="AD63" s="106">
        <f t="shared" ref="AD63" si="57">AB63*AC63</f>
        <v>1006170.9416</v>
      </c>
      <c r="AE63" s="106">
        <f t="shared" si="35"/>
        <v>1126911.4545920002</v>
      </c>
      <c r="AF63" s="107">
        <v>0.88</v>
      </c>
      <c r="AG63" s="198">
        <v>1143376.07</v>
      </c>
      <c r="AH63" s="106">
        <f t="shared" ref="AH63" si="58">AF63*AG63</f>
        <v>1006170.9416</v>
      </c>
      <c r="AI63" s="106">
        <f t="shared" si="37"/>
        <v>1126911.4545920002</v>
      </c>
      <c r="AJ63" s="108">
        <v>0</v>
      </c>
      <c r="AK63" s="108">
        <v>0</v>
      </c>
      <c r="AL63" s="108">
        <v>0</v>
      </c>
      <c r="AM63" s="108">
        <v>0</v>
      </c>
      <c r="AN63" s="108">
        <v>0</v>
      </c>
      <c r="AO63" s="108">
        <v>0</v>
      </c>
      <c r="AP63" s="108">
        <v>0</v>
      </c>
      <c r="AQ63" s="108">
        <v>0</v>
      </c>
      <c r="AR63" s="108">
        <v>0</v>
      </c>
      <c r="AS63" s="108">
        <v>0</v>
      </c>
      <c r="AT63" s="108">
        <v>0</v>
      </c>
      <c r="AU63" s="108">
        <v>0</v>
      </c>
      <c r="AV63" s="109">
        <f t="shared" si="38"/>
        <v>1.76</v>
      </c>
      <c r="AW63" s="43">
        <v>0</v>
      </c>
      <c r="AX63" s="43">
        <f t="shared" si="28"/>
        <v>0</v>
      </c>
      <c r="AY63" s="110" t="s">
        <v>203</v>
      </c>
      <c r="AZ63" s="111"/>
      <c r="BA63" s="111"/>
      <c r="BB63" s="113"/>
      <c r="BC63" s="112" t="s">
        <v>425</v>
      </c>
      <c r="BD63" s="112" t="s">
        <v>425</v>
      </c>
      <c r="BE63" s="113"/>
      <c r="BF63" s="113"/>
      <c r="BG63" s="113"/>
      <c r="BH63" s="113"/>
      <c r="BI63" s="113"/>
      <c r="BJ63" s="90"/>
      <c r="BK63" s="15">
        <v>14</v>
      </c>
      <c r="BL63" s="169"/>
    </row>
    <row r="64" spans="1:77" s="193" customFormat="1" ht="12.95" customHeight="1" x14ac:dyDescent="0.25">
      <c r="A64" s="187" t="s">
        <v>405</v>
      </c>
      <c r="B64" s="161">
        <v>210000070</v>
      </c>
      <c r="C64" s="161" t="s">
        <v>667</v>
      </c>
      <c r="D64" s="161"/>
      <c r="E64" s="218"/>
      <c r="F64" s="199" t="s">
        <v>411</v>
      </c>
      <c r="G64" s="199" t="s">
        <v>407</v>
      </c>
      <c r="H64" s="199" t="s">
        <v>412</v>
      </c>
      <c r="I64" s="188" t="s">
        <v>143</v>
      </c>
      <c r="J64" s="155" t="s">
        <v>149</v>
      </c>
      <c r="K64" s="188" t="s">
        <v>196</v>
      </c>
      <c r="L64" s="187">
        <v>30</v>
      </c>
      <c r="M64" s="156" t="s">
        <v>197</v>
      </c>
      <c r="N64" s="200" t="s">
        <v>365</v>
      </c>
      <c r="O64" s="155" t="s">
        <v>166</v>
      </c>
      <c r="P64" s="188" t="s">
        <v>125</v>
      </c>
      <c r="Q64" s="187" t="s">
        <v>122</v>
      </c>
      <c r="R64" s="188" t="s">
        <v>200</v>
      </c>
      <c r="S64" s="188" t="s">
        <v>201</v>
      </c>
      <c r="T64" s="187"/>
      <c r="U64" s="187" t="s">
        <v>398</v>
      </c>
      <c r="V64" s="187" t="s">
        <v>146</v>
      </c>
      <c r="W64" s="199">
        <v>30</v>
      </c>
      <c r="X64" s="199">
        <v>60</v>
      </c>
      <c r="Y64" s="159">
        <v>10</v>
      </c>
      <c r="Z64" s="202" t="s">
        <v>409</v>
      </c>
      <c r="AA64" s="186" t="s">
        <v>138</v>
      </c>
      <c r="AB64" s="190">
        <v>0.15</v>
      </c>
      <c r="AC64" s="203">
        <v>1131942.31</v>
      </c>
      <c r="AD64" s="190">
        <v>169791.34650000001</v>
      </c>
      <c r="AE64" s="190">
        <v>190166.30808000005</v>
      </c>
      <c r="AF64" s="190">
        <v>0.88</v>
      </c>
      <c r="AG64" s="190">
        <v>1143376.07</v>
      </c>
      <c r="AH64" s="190">
        <v>1006170.9416</v>
      </c>
      <c r="AI64" s="190">
        <v>1126911.4545920002</v>
      </c>
      <c r="AJ64" s="191">
        <v>0</v>
      </c>
      <c r="AK64" s="191">
        <v>0</v>
      </c>
      <c r="AL64" s="191">
        <v>0</v>
      </c>
      <c r="AM64" s="191">
        <v>0</v>
      </c>
      <c r="AN64" s="191">
        <v>0</v>
      </c>
      <c r="AO64" s="191">
        <v>0</v>
      </c>
      <c r="AP64" s="191">
        <v>0</v>
      </c>
      <c r="AQ64" s="191">
        <v>0</v>
      </c>
      <c r="AR64" s="191">
        <v>0</v>
      </c>
      <c r="AS64" s="191">
        <v>0</v>
      </c>
      <c r="AT64" s="191">
        <v>0</v>
      </c>
      <c r="AU64" s="191">
        <v>0</v>
      </c>
      <c r="AV64" s="191">
        <f t="shared" si="38"/>
        <v>1.03</v>
      </c>
      <c r="AW64" s="190">
        <f t="shared" si="33"/>
        <v>1175962.2881</v>
      </c>
      <c r="AX64" s="190">
        <f t="shared" si="28"/>
        <v>1317077.7626720001</v>
      </c>
      <c r="AY64" s="161" t="s">
        <v>203</v>
      </c>
      <c r="AZ64" s="188"/>
      <c r="BA64" s="188"/>
      <c r="BB64" s="201"/>
      <c r="BC64" s="199" t="s">
        <v>425</v>
      </c>
      <c r="BD64" s="199" t="s">
        <v>425</v>
      </c>
      <c r="BE64" s="201"/>
      <c r="BF64" s="201"/>
      <c r="BG64" s="201"/>
      <c r="BH64" s="201"/>
      <c r="BI64" s="201"/>
      <c r="BJ64" s="90"/>
      <c r="BK64" s="4" t="s">
        <v>653</v>
      </c>
      <c r="BL64" s="192"/>
    </row>
    <row r="65" spans="1:77" s="32" customFormat="1" ht="12.95" customHeight="1" x14ac:dyDescent="0.25">
      <c r="A65" s="69" t="s">
        <v>405</v>
      </c>
      <c r="B65" s="75"/>
      <c r="C65" s="195" t="s">
        <v>477</v>
      </c>
      <c r="D65" s="75"/>
      <c r="E65" s="217"/>
      <c r="F65" s="71" t="s">
        <v>426</v>
      </c>
      <c r="G65" s="71" t="s">
        <v>407</v>
      </c>
      <c r="H65" s="12" t="s">
        <v>427</v>
      </c>
      <c r="I65" s="26" t="s">
        <v>143</v>
      </c>
      <c r="J65" s="1" t="s">
        <v>149</v>
      </c>
      <c r="K65" s="26" t="s">
        <v>196</v>
      </c>
      <c r="L65" s="25">
        <v>30</v>
      </c>
      <c r="M65" s="72" t="s">
        <v>197</v>
      </c>
      <c r="N65" s="73" t="s">
        <v>365</v>
      </c>
      <c r="O65" s="25" t="s">
        <v>126</v>
      </c>
      <c r="P65" s="26" t="s">
        <v>125</v>
      </c>
      <c r="Q65" s="25" t="s">
        <v>122</v>
      </c>
      <c r="R65" s="26" t="s">
        <v>200</v>
      </c>
      <c r="S65" s="26" t="s">
        <v>201</v>
      </c>
      <c r="T65" s="25"/>
      <c r="U65" s="25" t="s">
        <v>398</v>
      </c>
      <c r="V65" s="25" t="s">
        <v>146</v>
      </c>
      <c r="W65" s="9">
        <v>30</v>
      </c>
      <c r="X65" s="9">
        <v>60</v>
      </c>
      <c r="Y65" s="17">
        <v>10</v>
      </c>
      <c r="Z65" s="89" t="s">
        <v>409</v>
      </c>
      <c r="AA65" s="5" t="s">
        <v>138</v>
      </c>
      <c r="AB65" s="74">
        <v>0.1</v>
      </c>
      <c r="AC65" s="196">
        <v>560458.07999999996</v>
      </c>
      <c r="AD65" s="74">
        <f t="shared" si="34"/>
        <v>56045.807999999997</v>
      </c>
      <c r="AE65" s="74">
        <f t="shared" si="35"/>
        <v>62771.304960000001</v>
      </c>
      <c r="AF65" s="74">
        <v>0.1</v>
      </c>
      <c r="AG65" s="196">
        <v>560458.07999999996</v>
      </c>
      <c r="AH65" s="74">
        <f t="shared" si="36"/>
        <v>56045.807999999997</v>
      </c>
      <c r="AI65" s="74">
        <f t="shared" si="37"/>
        <v>62771.304960000001</v>
      </c>
      <c r="AJ65" s="20">
        <v>0</v>
      </c>
      <c r="AK65" s="20">
        <v>0</v>
      </c>
      <c r="AL65" s="20">
        <v>0</v>
      </c>
      <c r="AM65" s="20">
        <v>0</v>
      </c>
      <c r="AN65" s="20">
        <v>0</v>
      </c>
      <c r="AO65" s="20">
        <v>0</v>
      </c>
      <c r="AP65" s="20">
        <v>0</v>
      </c>
      <c r="AQ65" s="20">
        <v>0</v>
      </c>
      <c r="AR65" s="20">
        <v>0</v>
      </c>
      <c r="AS65" s="20">
        <v>0</v>
      </c>
      <c r="AT65" s="20">
        <v>0</v>
      </c>
      <c r="AU65" s="20">
        <v>0</v>
      </c>
      <c r="AV65" s="67">
        <f t="shared" si="38"/>
        <v>0.2</v>
      </c>
      <c r="AW65" s="43">
        <v>0</v>
      </c>
      <c r="AX65" s="43">
        <f t="shared" si="28"/>
        <v>0</v>
      </c>
      <c r="AY65" s="4" t="s">
        <v>203</v>
      </c>
      <c r="AZ65" s="26"/>
      <c r="BA65" s="26"/>
      <c r="BB65" s="46"/>
      <c r="BC65" s="12" t="s">
        <v>428</v>
      </c>
      <c r="BD65" s="12" t="s">
        <v>428</v>
      </c>
      <c r="BE65" s="46"/>
      <c r="BF65" s="46"/>
      <c r="BG65" s="46"/>
      <c r="BH65" s="46"/>
      <c r="BI65" s="46"/>
      <c r="BJ65" s="90"/>
      <c r="BK65" s="46"/>
      <c r="BL65" s="169"/>
      <c r="BM65" s="168"/>
      <c r="BN65" s="46"/>
      <c r="BO65" s="46"/>
      <c r="BP65" s="46"/>
      <c r="BQ65" s="46"/>
      <c r="BR65" s="46"/>
      <c r="BS65" s="46"/>
      <c r="BT65" s="46"/>
      <c r="BU65" s="46"/>
      <c r="BV65" s="46"/>
      <c r="BW65" s="46"/>
      <c r="BX65" s="46"/>
      <c r="BY65" s="46"/>
    </row>
    <row r="66" spans="1:77" s="32" customFormat="1" ht="12.95" customHeight="1" x14ac:dyDescent="0.25">
      <c r="A66" s="69" t="s">
        <v>405</v>
      </c>
      <c r="B66" s="114"/>
      <c r="C66" s="197" t="s">
        <v>560</v>
      </c>
      <c r="D66" s="114"/>
      <c r="E66" s="217"/>
      <c r="F66" s="71" t="s">
        <v>426</v>
      </c>
      <c r="G66" s="71" t="s">
        <v>407</v>
      </c>
      <c r="H66" s="12" t="s">
        <v>427</v>
      </c>
      <c r="I66" s="26" t="s">
        <v>143</v>
      </c>
      <c r="J66" s="1" t="s">
        <v>149</v>
      </c>
      <c r="K66" s="26" t="s">
        <v>196</v>
      </c>
      <c r="L66" s="25">
        <v>30</v>
      </c>
      <c r="M66" s="72" t="s">
        <v>197</v>
      </c>
      <c r="N66" s="73" t="s">
        <v>365</v>
      </c>
      <c r="O66" s="1" t="s">
        <v>166</v>
      </c>
      <c r="P66" s="26" t="s">
        <v>125</v>
      </c>
      <c r="Q66" s="25" t="s">
        <v>122</v>
      </c>
      <c r="R66" s="26" t="s">
        <v>200</v>
      </c>
      <c r="S66" s="26" t="s">
        <v>201</v>
      </c>
      <c r="T66" s="25"/>
      <c r="U66" s="25" t="s">
        <v>398</v>
      </c>
      <c r="V66" s="25" t="s">
        <v>146</v>
      </c>
      <c r="W66" s="9">
        <v>30</v>
      </c>
      <c r="X66" s="9">
        <v>60</v>
      </c>
      <c r="Y66" s="17">
        <v>10</v>
      </c>
      <c r="Z66" s="89" t="s">
        <v>409</v>
      </c>
      <c r="AA66" s="5" t="s">
        <v>138</v>
      </c>
      <c r="AB66" s="105">
        <v>0.1</v>
      </c>
      <c r="AC66" s="198">
        <v>560458.07999999996</v>
      </c>
      <c r="AD66" s="106">
        <f t="shared" ref="AD66" si="59">AB66*AC66</f>
        <v>56045.807999999997</v>
      </c>
      <c r="AE66" s="106">
        <f t="shared" si="35"/>
        <v>62771.304960000001</v>
      </c>
      <c r="AF66" s="107">
        <v>0.1</v>
      </c>
      <c r="AG66" s="198">
        <v>560458.07999999996</v>
      </c>
      <c r="AH66" s="106">
        <f t="shared" ref="AH66" si="60">AF66*AG66</f>
        <v>56045.807999999997</v>
      </c>
      <c r="AI66" s="106">
        <f t="shared" si="37"/>
        <v>62771.304960000001</v>
      </c>
      <c r="AJ66" s="108">
        <v>0</v>
      </c>
      <c r="AK66" s="108">
        <v>0</v>
      </c>
      <c r="AL66" s="108">
        <v>0</v>
      </c>
      <c r="AM66" s="108">
        <v>0</v>
      </c>
      <c r="AN66" s="108">
        <v>0</v>
      </c>
      <c r="AO66" s="108">
        <v>0</v>
      </c>
      <c r="AP66" s="108">
        <v>0</v>
      </c>
      <c r="AQ66" s="108">
        <v>0</v>
      </c>
      <c r="AR66" s="108">
        <v>0</v>
      </c>
      <c r="AS66" s="108">
        <v>0</v>
      </c>
      <c r="AT66" s="108">
        <v>0</v>
      </c>
      <c r="AU66" s="108">
        <v>0</v>
      </c>
      <c r="AV66" s="109">
        <f t="shared" si="38"/>
        <v>0.2</v>
      </c>
      <c r="AW66" s="43">
        <v>0</v>
      </c>
      <c r="AX66" s="43">
        <f t="shared" si="28"/>
        <v>0</v>
      </c>
      <c r="AY66" s="110" t="s">
        <v>203</v>
      </c>
      <c r="AZ66" s="111"/>
      <c r="BA66" s="111"/>
      <c r="BB66" s="113"/>
      <c r="BC66" s="112" t="s">
        <v>428</v>
      </c>
      <c r="BD66" s="112" t="s">
        <v>428</v>
      </c>
      <c r="BE66" s="113"/>
      <c r="BF66" s="113"/>
      <c r="BG66" s="113"/>
      <c r="BH66" s="113"/>
      <c r="BI66" s="113"/>
      <c r="BJ66" s="90"/>
      <c r="BK66" s="15">
        <v>14</v>
      </c>
      <c r="BL66" s="169"/>
    </row>
    <row r="67" spans="1:77" s="193" customFormat="1" ht="12.95" customHeight="1" x14ac:dyDescent="0.25">
      <c r="A67" s="187" t="s">
        <v>405</v>
      </c>
      <c r="B67" s="161">
        <v>210000094</v>
      </c>
      <c r="C67" s="161" t="s">
        <v>668</v>
      </c>
      <c r="D67" s="161"/>
      <c r="E67" s="218"/>
      <c r="F67" s="199" t="s">
        <v>426</v>
      </c>
      <c r="G67" s="199" t="s">
        <v>407</v>
      </c>
      <c r="H67" s="199" t="s">
        <v>427</v>
      </c>
      <c r="I67" s="188" t="s">
        <v>143</v>
      </c>
      <c r="J67" s="155" t="s">
        <v>149</v>
      </c>
      <c r="K67" s="188" t="s">
        <v>196</v>
      </c>
      <c r="L67" s="187">
        <v>30</v>
      </c>
      <c r="M67" s="156" t="s">
        <v>197</v>
      </c>
      <c r="N67" s="200" t="s">
        <v>365</v>
      </c>
      <c r="O67" s="155" t="s">
        <v>166</v>
      </c>
      <c r="P67" s="188" t="s">
        <v>125</v>
      </c>
      <c r="Q67" s="187" t="s">
        <v>122</v>
      </c>
      <c r="R67" s="188" t="s">
        <v>200</v>
      </c>
      <c r="S67" s="188" t="s">
        <v>201</v>
      </c>
      <c r="T67" s="187"/>
      <c r="U67" s="187" t="s">
        <v>398</v>
      </c>
      <c r="V67" s="187" t="s">
        <v>146</v>
      </c>
      <c r="W67" s="199">
        <v>30</v>
      </c>
      <c r="X67" s="199">
        <v>60</v>
      </c>
      <c r="Y67" s="159">
        <v>10</v>
      </c>
      <c r="Z67" s="202" t="s">
        <v>409</v>
      </c>
      <c r="AA67" s="186" t="s">
        <v>138</v>
      </c>
      <c r="AB67" s="190">
        <v>0</v>
      </c>
      <c r="AC67" s="203">
        <v>560458.07999999996</v>
      </c>
      <c r="AD67" s="190">
        <v>0</v>
      </c>
      <c r="AE67" s="190">
        <v>0</v>
      </c>
      <c r="AF67" s="190">
        <v>0.1</v>
      </c>
      <c r="AG67" s="190">
        <v>521533.29</v>
      </c>
      <c r="AH67" s="190">
        <v>52153.328999999998</v>
      </c>
      <c r="AI67" s="190">
        <v>58411.728480000005</v>
      </c>
      <c r="AJ67" s="191">
        <v>0</v>
      </c>
      <c r="AK67" s="191">
        <v>0</v>
      </c>
      <c r="AL67" s="191">
        <v>0</v>
      </c>
      <c r="AM67" s="191">
        <v>0</v>
      </c>
      <c r="AN67" s="191">
        <v>0</v>
      </c>
      <c r="AO67" s="191">
        <v>0</v>
      </c>
      <c r="AP67" s="191">
        <v>0</v>
      </c>
      <c r="AQ67" s="191">
        <v>0</v>
      </c>
      <c r="AR67" s="191">
        <v>0</v>
      </c>
      <c r="AS67" s="191">
        <v>0</v>
      </c>
      <c r="AT67" s="191">
        <v>0</v>
      </c>
      <c r="AU67" s="191">
        <v>0</v>
      </c>
      <c r="AV67" s="191">
        <f t="shared" si="38"/>
        <v>0.1</v>
      </c>
      <c r="AW67" s="190">
        <f t="shared" si="33"/>
        <v>52153.328999999998</v>
      </c>
      <c r="AX67" s="190">
        <f t="shared" si="28"/>
        <v>58411.728480000005</v>
      </c>
      <c r="AY67" s="161" t="s">
        <v>203</v>
      </c>
      <c r="AZ67" s="188"/>
      <c r="BA67" s="188"/>
      <c r="BB67" s="201"/>
      <c r="BC67" s="199" t="s">
        <v>428</v>
      </c>
      <c r="BD67" s="199" t="s">
        <v>428</v>
      </c>
      <c r="BE67" s="201"/>
      <c r="BF67" s="201"/>
      <c r="BG67" s="201"/>
      <c r="BH67" s="201"/>
      <c r="BI67" s="201"/>
      <c r="BJ67" s="90"/>
      <c r="BK67" s="4" t="s">
        <v>653</v>
      </c>
      <c r="BL67" s="192"/>
    </row>
    <row r="68" spans="1:77" s="32" customFormat="1" ht="12.95" customHeight="1" x14ac:dyDescent="0.25">
      <c r="A68" s="69" t="s">
        <v>405</v>
      </c>
      <c r="B68" s="75"/>
      <c r="C68" s="195" t="s">
        <v>478</v>
      </c>
      <c r="D68" s="75"/>
      <c r="E68" s="217"/>
      <c r="F68" s="71" t="s">
        <v>411</v>
      </c>
      <c r="G68" s="71" t="s">
        <v>407</v>
      </c>
      <c r="H68" s="12" t="s">
        <v>412</v>
      </c>
      <c r="I68" s="26" t="s">
        <v>143</v>
      </c>
      <c r="J68" s="1" t="s">
        <v>149</v>
      </c>
      <c r="K68" s="26" t="s">
        <v>196</v>
      </c>
      <c r="L68" s="25">
        <v>30</v>
      </c>
      <c r="M68" s="72" t="s">
        <v>197</v>
      </c>
      <c r="N68" s="73" t="s">
        <v>365</v>
      </c>
      <c r="O68" s="25" t="s">
        <v>126</v>
      </c>
      <c r="P68" s="26" t="s">
        <v>125</v>
      </c>
      <c r="Q68" s="25" t="s">
        <v>122</v>
      </c>
      <c r="R68" s="26" t="s">
        <v>200</v>
      </c>
      <c r="S68" s="26" t="s">
        <v>201</v>
      </c>
      <c r="T68" s="25"/>
      <c r="U68" s="25" t="s">
        <v>398</v>
      </c>
      <c r="V68" s="25" t="s">
        <v>146</v>
      </c>
      <c r="W68" s="9">
        <v>30</v>
      </c>
      <c r="X68" s="9">
        <v>60</v>
      </c>
      <c r="Y68" s="17">
        <v>10</v>
      </c>
      <c r="Z68" s="89" t="s">
        <v>409</v>
      </c>
      <c r="AA68" s="5" t="s">
        <v>138</v>
      </c>
      <c r="AB68" s="74">
        <v>0.3</v>
      </c>
      <c r="AC68" s="196">
        <v>5269884.4400000004</v>
      </c>
      <c r="AD68" s="74">
        <f t="shared" si="34"/>
        <v>1580965.3320000002</v>
      </c>
      <c r="AE68" s="74">
        <f t="shared" si="35"/>
        <v>1770681.1718400004</v>
      </c>
      <c r="AF68" s="74">
        <v>0.3</v>
      </c>
      <c r="AG68" s="196">
        <v>5269884.4400000004</v>
      </c>
      <c r="AH68" s="74">
        <f t="shared" si="36"/>
        <v>1580965.3320000002</v>
      </c>
      <c r="AI68" s="74">
        <f t="shared" si="37"/>
        <v>1770681.1718400004</v>
      </c>
      <c r="AJ68" s="20">
        <v>0</v>
      </c>
      <c r="AK68" s="20">
        <v>0</v>
      </c>
      <c r="AL68" s="20">
        <v>0</v>
      </c>
      <c r="AM68" s="20">
        <v>0</v>
      </c>
      <c r="AN68" s="20">
        <v>0</v>
      </c>
      <c r="AO68" s="20">
        <v>0</v>
      </c>
      <c r="AP68" s="20">
        <v>0</v>
      </c>
      <c r="AQ68" s="20">
        <v>0</v>
      </c>
      <c r="AR68" s="20">
        <v>0</v>
      </c>
      <c r="AS68" s="20">
        <v>0</v>
      </c>
      <c r="AT68" s="20">
        <v>0</v>
      </c>
      <c r="AU68" s="20">
        <v>0</v>
      </c>
      <c r="AV68" s="67">
        <f t="shared" si="38"/>
        <v>0.6</v>
      </c>
      <c r="AW68" s="43">
        <v>0</v>
      </c>
      <c r="AX68" s="43">
        <f t="shared" si="28"/>
        <v>0</v>
      </c>
      <c r="AY68" s="4" t="s">
        <v>203</v>
      </c>
      <c r="AZ68" s="26"/>
      <c r="BA68" s="26"/>
      <c r="BB68" s="46"/>
      <c r="BC68" s="12" t="s">
        <v>429</v>
      </c>
      <c r="BD68" s="12" t="s">
        <v>429</v>
      </c>
      <c r="BE68" s="46"/>
      <c r="BF68" s="46"/>
      <c r="BG68" s="46"/>
      <c r="BH68" s="46"/>
      <c r="BI68" s="46"/>
      <c r="BJ68" s="90"/>
      <c r="BK68" s="46"/>
      <c r="BL68" s="169"/>
      <c r="BM68" s="168"/>
      <c r="BN68" s="46"/>
      <c r="BO68" s="46"/>
      <c r="BP68" s="46"/>
      <c r="BQ68" s="46"/>
      <c r="BR68" s="46"/>
      <c r="BS68" s="46"/>
      <c r="BT68" s="46"/>
      <c r="BU68" s="46"/>
      <c r="BV68" s="46"/>
      <c r="BW68" s="46"/>
      <c r="BX68" s="46"/>
      <c r="BY68" s="46"/>
    </row>
    <row r="69" spans="1:77" s="32" customFormat="1" ht="12.95" customHeight="1" x14ac:dyDescent="0.25">
      <c r="A69" s="69" t="s">
        <v>405</v>
      </c>
      <c r="B69" s="114"/>
      <c r="C69" s="197" t="s">
        <v>561</v>
      </c>
      <c r="D69" s="114"/>
      <c r="E69" s="217"/>
      <c r="F69" s="71" t="s">
        <v>411</v>
      </c>
      <c r="G69" s="71" t="s">
        <v>407</v>
      </c>
      <c r="H69" s="12" t="s">
        <v>412</v>
      </c>
      <c r="I69" s="26" t="s">
        <v>143</v>
      </c>
      <c r="J69" s="1" t="s">
        <v>149</v>
      </c>
      <c r="K69" s="26" t="s">
        <v>196</v>
      </c>
      <c r="L69" s="25">
        <v>30</v>
      </c>
      <c r="M69" s="72" t="s">
        <v>197</v>
      </c>
      <c r="N69" s="73" t="s">
        <v>365</v>
      </c>
      <c r="O69" s="1" t="s">
        <v>166</v>
      </c>
      <c r="P69" s="26" t="s">
        <v>125</v>
      </c>
      <c r="Q69" s="25" t="s">
        <v>122</v>
      </c>
      <c r="R69" s="26" t="s">
        <v>200</v>
      </c>
      <c r="S69" s="26" t="s">
        <v>201</v>
      </c>
      <c r="T69" s="25"/>
      <c r="U69" s="25" t="s">
        <v>398</v>
      </c>
      <c r="V69" s="25" t="s">
        <v>146</v>
      </c>
      <c r="W69" s="9">
        <v>30</v>
      </c>
      <c r="X69" s="9">
        <v>60</v>
      </c>
      <c r="Y69" s="17">
        <v>10</v>
      </c>
      <c r="Z69" s="89" t="s">
        <v>409</v>
      </c>
      <c r="AA69" s="5" t="s">
        <v>138</v>
      </c>
      <c r="AB69" s="105">
        <v>0.3</v>
      </c>
      <c r="AC69" s="198">
        <v>5269884.4400000004</v>
      </c>
      <c r="AD69" s="106">
        <f t="shared" ref="AD69" si="61">AB69*AC69</f>
        <v>1580965.3320000002</v>
      </c>
      <c r="AE69" s="106">
        <f t="shared" si="35"/>
        <v>1770681.1718400004</v>
      </c>
      <c r="AF69" s="107">
        <v>0.3</v>
      </c>
      <c r="AG69" s="198">
        <v>5269884.4400000004</v>
      </c>
      <c r="AH69" s="106">
        <f t="shared" ref="AH69" si="62">AF69*AG69</f>
        <v>1580965.3320000002</v>
      </c>
      <c r="AI69" s="106">
        <f t="shared" si="37"/>
        <v>1770681.1718400004</v>
      </c>
      <c r="AJ69" s="108">
        <v>0</v>
      </c>
      <c r="AK69" s="108">
        <v>0</v>
      </c>
      <c r="AL69" s="108">
        <v>0</v>
      </c>
      <c r="AM69" s="108">
        <v>0</v>
      </c>
      <c r="AN69" s="108">
        <v>0</v>
      </c>
      <c r="AO69" s="108">
        <v>0</v>
      </c>
      <c r="AP69" s="108">
        <v>0</v>
      </c>
      <c r="AQ69" s="108">
        <v>0</v>
      </c>
      <c r="AR69" s="108">
        <v>0</v>
      </c>
      <c r="AS69" s="108">
        <v>0</v>
      </c>
      <c r="AT69" s="108">
        <v>0</v>
      </c>
      <c r="AU69" s="108">
        <v>0</v>
      </c>
      <c r="AV69" s="109">
        <f t="shared" si="38"/>
        <v>0.6</v>
      </c>
      <c r="AW69" s="43">
        <v>0</v>
      </c>
      <c r="AX69" s="43">
        <f t="shared" si="28"/>
        <v>0</v>
      </c>
      <c r="AY69" s="110" t="s">
        <v>203</v>
      </c>
      <c r="AZ69" s="111"/>
      <c r="BA69" s="111"/>
      <c r="BB69" s="113"/>
      <c r="BC69" s="112" t="s">
        <v>429</v>
      </c>
      <c r="BD69" s="112" t="s">
        <v>429</v>
      </c>
      <c r="BE69" s="113"/>
      <c r="BF69" s="113"/>
      <c r="BG69" s="113"/>
      <c r="BH69" s="113"/>
      <c r="BI69" s="113"/>
      <c r="BJ69" s="90"/>
      <c r="BK69" s="15">
        <v>14</v>
      </c>
      <c r="BL69" s="169"/>
    </row>
    <row r="70" spans="1:77" s="193" customFormat="1" ht="12.95" customHeight="1" x14ac:dyDescent="0.25">
      <c r="A70" s="187" t="s">
        <v>405</v>
      </c>
      <c r="B70" s="161">
        <v>210001340</v>
      </c>
      <c r="C70" s="161" t="s">
        <v>669</v>
      </c>
      <c r="D70" s="161"/>
      <c r="E70" s="218"/>
      <c r="F70" s="199" t="s">
        <v>411</v>
      </c>
      <c r="G70" s="199" t="s">
        <v>407</v>
      </c>
      <c r="H70" s="199" t="s">
        <v>412</v>
      </c>
      <c r="I70" s="188" t="s">
        <v>143</v>
      </c>
      <c r="J70" s="155" t="s">
        <v>149</v>
      </c>
      <c r="K70" s="188" t="s">
        <v>196</v>
      </c>
      <c r="L70" s="187">
        <v>30</v>
      </c>
      <c r="M70" s="156" t="s">
        <v>197</v>
      </c>
      <c r="N70" s="200" t="s">
        <v>365</v>
      </c>
      <c r="O70" s="155" t="s">
        <v>166</v>
      </c>
      <c r="P70" s="188" t="s">
        <v>125</v>
      </c>
      <c r="Q70" s="187" t="s">
        <v>122</v>
      </c>
      <c r="R70" s="188" t="s">
        <v>200</v>
      </c>
      <c r="S70" s="188" t="s">
        <v>201</v>
      </c>
      <c r="T70" s="187"/>
      <c r="U70" s="187" t="s">
        <v>398</v>
      </c>
      <c r="V70" s="187" t="s">
        <v>146</v>
      </c>
      <c r="W70" s="199">
        <v>30</v>
      </c>
      <c r="X70" s="199">
        <v>60</v>
      </c>
      <c r="Y70" s="159">
        <v>10</v>
      </c>
      <c r="Z70" s="202" t="s">
        <v>409</v>
      </c>
      <c r="AA70" s="186" t="s">
        <v>138</v>
      </c>
      <c r="AB70" s="190">
        <v>0.2</v>
      </c>
      <c r="AC70" s="203">
        <v>5217185.5999999996</v>
      </c>
      <c r="AD70" s="190">
        <v>1043437.12</v>
      </c>
      <c r="AE70" s="190">
        <v>1168649.5744</v>
      </c>
      <c r="AF70" s="190">
        <v>0.3</v>
      </c>
      <c r="AG70" s="190">
        <v>4562126.05</v>
      </c>
      <c r="AH70" s="190">
        <v>1368637.8149999999</v>
      </c>
      <c r="AI70" s="190">
        <v>1532874.3528</v>
      </c>
      <c r="AJ70" s="191">
        <v>0</v>
      </c>
      <c r="AK70" s="191">
        <v>0</v>
      </c>
      <c r="AL70" s="191">
        <v>0</v>
      </c>
      <c r="AM70" s="191">
        <v>0</v>
      </c>
      <c r="AN70" s="191">
        <v>0</v>
      </c>
      <c r="AO70" s="191">
        <v>0</v>
      </c>
      <c r="AP70" s="191">
        <v>0</v>
      </c>
      <c r="AQ70" s="191">
        <v>0</v>
      </c>
      <c r="AR70" s="191">
        <v>0</v>
      </c>
      <c r="AS70" s="191">
        <v>0</v>
      </c>
      <c r="AT70" s="191">
        <v>0</v>
      </c>
      <c r="AU70" s="191">
        <v>0</v>
      </c>
      <c r="AV70" s="191">
        <f t="shared" si="38"/>
        <v>0.5</v>
      </c>
      <c r="AW70" s="190">
        <f t="shared" si="33"/>
        <v>2412074.9350000001</v>
      </c>
      <c r="AX70" s="190">
        <f t="shared" si="28"/>
        <v>2701523.9272000003</v>
      </c>
      <c r="AY70" s="161" t="s">
        <v>203</v>
      </c>
      <c r="AZ70" s="188"/>
      <c r="BA70" s="188"/>
      <c r="BB70" s="201"/>
      <c r="BC70" s="199" t="s">
        <v>429</v>
      </c>
      <c r="BD70" s="199" t="s">
        <v>429</v>
      </c>
      <c r="BE70" s="201"/>
      <c r="BF70" s="201"/>
      <c r="BG70" s="201"/>
      <c r="BH70" s="201"/>
      <c r="BI70" s="201"/>
      <c r="BJ70" s="90"/>
      <c r="BK70" s="4" t="s">
        <v>653</v>
      </c>
      <c r="BL70" s="192"/>
    </row>
    <row r="71" spans="1:77" s="32" customFormat="1" ht="12.95" customHeight="1" x14ac:dyDescent="0.25">
      <c r="A71" s="69" t="s">
        <v>405</v>
      </c>
      <c r="B71" s="75"/>
      <c r="C71" s="195" t="s">
        <v>479</v>
      </c>
      <c r="D71" s="75"/>
      <c r="E71" s="217"/>
      <c r="F71" s="71" t="s">
        <v>411</v>
      </c>
      <c r="G71" s="71" t="s">
        <v>407</v>
      </c>
      <c r="H71" s="12" t="s">
        <v>412</v>
      </c>
      <c r="I71" s="26" t="s">
        <v>143</v>
      </c>
      <c r="J71" s="1" t="s">
        <v>149</v>
      </c>
      <c r="K71" s="26" t="s">
        <v>196</v>
      </c>
      <c r="L71" s="25">
        <v>30</v>
      </c>
      <c r="M71" s="72" t="s">
        <v>197</v>
      </c>
      <c r="N71" s="73" t="s">
        <v>365</v>
      </c>
      <c r="O71" s="25" t="s">
        <v>126</v>
      </c>
      <c r="P71" s="26" t="s">
        <v>125</v>
      </c>
      <c r="Q71" s="25" t="s">
        <v>122</v>
      </c>
      <c r="R71" s="26" t="s">
        <v>200</v>
      </c>
      <c r="S71" s="26" t="s">
        <v>201</v>
      </c>
      <c r="T71" s="25"/>
      <c r="U71" s="25" t="s">
        <v>398</v>
      </c>
      <c r="V71" s="25" t="s">
        <v>146</v>
      </c>
      <c r="W71" s="9">
        <v>30</v>
      </c>
      <c r="X71" s="9">
        <v>60</v>
      </c>
      <c r="Y71" s="17">
        <v>10</v>
      </c>
      <c r="Z71" s="89" t="s">
        <v>413</v>
      </c>
      <c r="AA71" s="5" t="s">
        <v>138</v>
      </c>
      <c r="AB71" s="74">
        <v>200.1</v>
      </c>
      <c r="AC71" s="196">
        <v>1701.76</v>
      </c>
      <c r="AD71" s="74">
        <f t="shared" si="34"/>
        <v>340522.17599999998</v>
      </c>
      <c r="AE71" s="74">
        <f t="shared" si="35"/>
        <v>381384.83712000004</v>
      </c>
      <c r="AF71" s="74">
        <v>200.1</v>
      </c>
      <c r="AG71" s="196">
        <v>1701.76</v>
      </c>
      <c r="AH71" s="74">
        <f t="shared" si="36"/>
        <v>340522.17599999998</v>
      </c>
      <c r="AI71" s="74">
        <f t="shared" si="37"/>
        <v>381384.83712000004</v>
      </c>
      <c r="AJ71" s="20">
        <v>0</v>
      </c>
      <c r="AK71" s="20">
        <v>0</v>
      </c>
      <c r="AL71" s="20">
        <v>0</v>
      </c>
      <c r="AM71" s="20">
        <v>0</v>
      </c>
      <c r="AN71" s="20">
        <v>0</v>
      </c>
      <c r="AO71" s="20">
        <v>0</v>
      </c>
      <c r="AP71" s="20">
        <v>0</v>
      </c>
      <c r="AQ71" s="20">
        <v>0</v>
      </c>
      <c r="AR71" s="20">
        <v>0</v>
      </c>
      <c r="AS71" s="20">
        <v>0</v>
      </c>
      <c r="AT71" s="20">
        <v>0</v>
      </c>
      <c r="AU71" s="20">
        <v>0</v>
      </c>
      <c r="AV71" s="67">
        <f t="shared" si="38"/>
        <v>400.2</v>
      </c>
      <c r="AW71" s="43">
        <v>0</v>
      </c>
      <c r="AX71" s="43">
        <f t="shared" si="28"/>
        <v>0</v>
      </c>
      <c r="AY71" s="4" t="s">
        <v>203</v>
      </c>
      <c r="AZ71" s="26"/>
      <c r="BA71" s="26"/>
      <c r="BB71" s="46"/>
      <c r="BC71" s="12" t="s">
        <v>430</v>
      </c>
      <c r="BD71" s="12" t="s">
        <v>430</v>
      </c>
      <c r="BE71" s="46"/>
      <c r="BF71" s="46"/>
      <c r="BG71" s="46"/>
      <c r="BH71" s="46"/>
      <c r="BI71" s="46"/>
      <c r="BJ71" s="90"/>
      <c r="BK71" s="46"/>
      <c r="BL71" s="169"/>
      <c r="BM71" s="168"/>
      <c r="BN71" s="46"/>
      <c r="BO71" s="46"/>
      <c r="BP71" s="46"/>
      <c r="BQ71" s="46"/>
      <c r="BR71" s="46"/>
      <c r="BS71" s="46"/>
      <c r="BT71" s="46"/>
      <c r="BU71" s="46"/>
      <c r="BV71" s="46"/>
      <c r="BW71" s="46"/>
      <c r="BX71" s="46"/>
      <c r="BY71" s="46"/>
    </row>
    <row r="72" spans="1:77" s="32" customFormat="1" ht="12.95" customHeight="1" x14ac:dyDescent="0.25">
      <c r="A72" s="69" t="s">
        <v>405</v>
      </c>
      <c r="B72" s="114"/>
      <c r="C72" s="197" t="s">
        <v>562</v>
      </c>
      <c r="D72" s="114"/>
      <c r="E72" s="217"/>
      <c r="F72" s="71" t="s">
        <v>411</v>
      </c>
      <c r="G72" s="71" t="s">
        <v>407</v>
      </c>
      <c r="H72" s="12" t="s">
        <v>412</v>
      </c>
      <c r="I72" s="26" t="s">
        <v>143</v>
      </c>
      <c r="J72" s="1" t="s">
        <v>149</v>
      </c>
      <c r="K72" s="26" t="s">
        <v>196</v>
      </c>
      <c r="L72" s="25">
        <v>30</v>
      </c>
      <c r="M72" s="72" t="s">
        <v>197</v>
      </c>
      <c r="N72" s="73" t="s">
        <v>365</v>
      </c>
      <c r="O72" s="1" t="s">
        <v>166</v>
      </c>
      <c r="P72" s="26" t="s">
        <v>125</v>
      </c>
      <c r="Q72" s="25" t="s">
        <v>122</v>
      </c>
      <c r="R72" s="26" t="s">
        <v>200</v>
      </c>
      <c r="S72" s="26" t="s">
        <v>201</v>
      </c>
      <c r="T72" s="25"/>
      <c r="U72" s="25" t="s">
        <v>398</v>
      </c>
      <c r="V72" s="25" t="s">
        <v>146</v>
      </c>
      <c r="W72" s="9">
        <v>30</v>
      </c>
      <c r="X72" s="9">
        <v>60</v>
      </c>
      <c r="Y72" s="17">
        <v>10</v>
      </c>
      <c r="Z72" s="89" t="s">
        <v>413</v>
      </c>
      <c r="AA72" s="5" t="s">
        <v>138</v>
      </c>
      <c r="AB72" s="105">
        <v>200.1</v>
      </c>
      <c r="AC72" s="198">
        <v>1701.76</v>
      </c>
      <c r="AD72" s="106">
        <f t="shared" ref="AD72" si="63">AB72*AC72</f>
        <v>340522.17599999998</v>
      </c>
      <c r="AE72" s="106">
        <f t="shared" si="35"/>
        <v>381384.83712000004</v>
      </c>
      <c r="AF72" s="107">
        <v>200.1</v>
      </c>
      <c r="AG72" s="198">
        <v>1701.76</v>
      </c>
      <c r="AH72" s="106">
        <f t="shared" ref="AH72" si="64">AF72*AG72</f>
        <v>340522.17599999998</v>
      </c>
      <c r="AI72" s="106">
        <f t="shared" si="37"/>
        <v>381384.83712000004</v>
      </c>
      <c r="AJ72" s="108">
        <v>0</v>
      </c>
      <c r="AK72" s="108">
        <v>0</v>
      </c>
      <c r="AL72" s="108">
        <v>0</v>
      </c>
      <c r="AM72" s="108">
        <v>0</v>
      </c>
      <c r="AN72" s="108">
        <v>0</v>
      </c>
      <c r="AO72" s="108">
        <v>0</v>
      </c>
      <c r="AP72" s="108">
        <v>0</v>
      </c>
      <c r="AQ72" s="108">
        <v>0</v>
      </c>
      <c r="AR72" s="108">
        <v>0</v>
      </c>
      <c r="AS72" s="108">
        <v>0</v>
      </c>
      <c r="AT72" s="108">
        <v>0</v>
      </c>
      <c r="AU72" s="108">
        <v>0</v>
      </c>
      <c r="AV72" s="109">
        <f t="shared" si="38"/>
        <v>400.2</v>
      </c>
      <c r="AW72" s="43">
        <v>0</v>
      </c>
      <c r="AX72" s="43">
        <f t="shared" si="28"/>
        <v>0</v>
      </c>
      <c r="AY72" s="110" t="s">
        <v>203</v>
      </c>
      <c r="AZ72" s="111"/>
      <c r="BA72" s="111"/>
      <c r="BB72" s="113"/>
      <c r="BC72" s="112" t="s">
        <v>430</v>
      </c>
      <c r="BD72" s="112" t="s">
        <v>430</v>
      </c>
      <c r="BE72" s="113"/>
      <c r="BF72" s="113"/>
      <c r="BG72" s="113"/>
      <c r="BH72" s="113"/>
      <c r="BI72" s="113"/>
      <c r="BJ72" s="90"/>
      <c r="BK72" s="15">
        <v>14</v>
      </c>
      <c r="BL72" s="169"/>
    </row>
    <row r="73" spans="1:77" s="193" customFormat="1" ht="12.95" customHeight="1" x14ac:dyDescent="0.25">
      <c r="A73" s="187" t="s">
        <v>405</v>
      </c>
      <c r="B73" s="161">
        <v>210014110</v>
      </c>
      <c r="C73" s="161" t="s">
        <v>670</v>
      </c>
      <c r="D73" s="161"/>
      <c r="E73" s="218"/>
      <c r="F73" s="199" t="s">
        <v>411</v>
      </c>
      <c r="G73" s="199" t="s">
        <v>407</v>
      </c>
      <c r="H73" s="199" t="s">
        <v>412</v>
      </c>
      <c r="I73" s="188" t="s">
        <v>143</v>
      </c>
      <c r="J73" s="155" t="s">
        <v>149</v>
      </c>
      <c r="K73" s="188" t="s">
        <v>196</v>
      </c>
      <c r="L73" s="187">
        <v>30</v>
      </c>
      <c r="M73" s="156" t="s">
        <v>197</v>
      </c>
      <c r="N73" s="200" t="s">
        <v>365</v>
      </c>
      <c r="O73" s="155" t="s">
        <v>166</v>
      </c>
      <c r="P73" s="188" t="s">
        <v>125</v>
      </c>
      <c r="Q73" s="187" t="s">
        <v>122</v>
      </c>
      <c r="R73" s="188" t="s">
        <v>200</v>
      </c>
      <c r="S73" s="188" t="s">
        <v>201</v>
      </c>
      <c r="T73" s="187"/>
      <c r="U73" s="187" t="s">
        <v>398</v>
      </c>
      <c r="V73" s="187" t="s">
        <v>146</v>
      </c>
      <c r="W73" s="199">
        <v>30</v>
      </c>
      <c r="X73" s="199">
        <v>60</v>
      </c>
      <c r="Y73" s="159">
        <v>10</v>
      </c>
      <c r="Z73" s="202" t="s">
        <v>413</v>
      </c>
      <c r="AA73" s="186" t="s">
        <v>138</v>
      </c>
      <c r="AB73" s="190">
        <v>161.1</v>
      </c>
      <c r="AC73" s="203">
        <v>1684.74</v>
      </c>
      <c r="AD73" s="190">
        <v>271411.614</v>
      </c>
      <c r="AE73" s="190">
        <v>303981.00768000004</v>
      </c>
      <c r="AF73" s="190">
        <v>200.1</v>
      </c>
      <c r="AG73" s="190">
        <v>1645.61</v>
      </c>
      <c r="AH73" s="190">
        <v>329286.56099999999</v>
      </c>
      <c r="AI73" s="190">
        <v>368800.94832000002</v>
      </c>
      <c r="AJ73" s="191">
        <v>0</v>
      </c>
      <c r="AK73" s="191">
        <v>0</v>
      </c>
      <c r="AL73" s="191">
        <v>0</v>
      </c>
      <c r="AM73" s="191">
        <v>0</v>
      </c>
      <c r="AN73" s="191">
        <v>0</v>
      </c>
      <c r="AO73" s="191">
        <v>0</v>
      </c>
      <c r="AP73" s="191">
        <v>0</v>
      </c>
      <c r="AQ73" s="191">
        <v>0</v>
      </c>
      <c r="AR73" s="191">
        <v>0</v>
      </c>
      <c r="AS73" s="191">
        <v>0</v>
      </c>
      <c r="AT73" s="191">
        <v>0</v>
      </c>
      <c r="AU73" s="191">
        <v>0</v>
      </c>
      <c r="AV73" s="191">
        <f t="shared" si="38"/>
        <v>361.2</v>
      </c>
      <c r="AW73" s="190">
        <f t="shared" si="33"/>
        <v>600698.17500000005</v>
      </c>
      <c r="AX73" s="190">
        <f t="shared" si="28"/>
        <v>672781.95600000012</v>
      </c>
      <c r="AY73" s="161" t="s">
        <v>203</v>
      </c>
      <c r="AZ73" s="188"/>
      <c r="BA73" s="188"/>
      <c r="BB73" s="201"/>
      <c r="BC73" s="199" t="s">
        <v>430</v>
      </c>
      <c r="BD73" s="199" t="s">
        <v>430</v>
      </c>
      <c r="BE73" s="201"/>
      <c r="BF73" s="201"/>
      <c r="BG73" s="201"/>
      <c r="BH73" s="201"/>
      <c r="BI73" s="201"/>
      <c r="BJ73" s="90"/>
      <c r="BK73" s="4" t="s">
        <v>653</v>
      </c>
      <c r="BL73" s="192"/>
    </row>
    <row r="74" spans="1:77" s="32" customFormat="1" ht="12.95" customHeight="1" x14ac:dyDescent="0.25">
      <c r="A74" s="69" t="s">
        <v>405</v>
      </c>
      <c r="B74" s="75"/>
      <c r="C74" s="195" t="s">
        <v>480</v>
      </c>
      <c r="D74" s="75"/>
      <c r="E74" s="217"/>
      <c r="F74" s="71" t="s">
        <v>406</v>
      </c>
      <c r="G74" s="71" t="s">
        <v>407</v>
      </c>
      <c r="H74" s="12" t="s">
        <v>408</v>
      </c>
      <c r="I74" s="26" t="s">
        <v>143</v>
      </c>
      <c r="J74" s="1" t="s">
        <v>149</v>
      </c>
      <c r="K74" s="26" t="s">
        <v>196</v>
      </c>
      <c r="L74" s="25">
        <v>30</v>
      </c>
      <c r="M74" s="72" t="s">
        <v>197</v>
      </c>
      <c r="N74" s="73" t="s">
        <v>365</v>
      </c>
      <c r="O74" s="25" t="s">
        <v>126</v>
      </c>
      <c r="P74" s="26" t="s">
        <v>125</v>
      </c>
      <c r="Q74" s="25" t="s">
        <v>122</v>
      </c>
      <c r="R74" s="26" t="s">
        <v>200</v>
      </c>
      <c r="S74" s="26" t="s">
        <v>201</v>
      </c>
      <c r="T74" s="25"/>
      <c r="U74" s="25" t="s">
        <v>398</v>
      </c>
      <c r="V74" s="25" t="s">
        <v>146</v>
      </c>
      <c r="W74" s="9">
        <v>30</v>
      </c>
      <c r="X74" s="9">
        <v>60</v>
      </c>
      <c r="Y74" s="17">
        <v>10</v>
      </c>
      <c r="Z74" s="89" t="s">
        <v>409</v>
      </c>
      <c r="AA74" s="5" t="s">
        <v>138</v>
      </c>
      <c r="AB74" s="74">
        <v>0.9</v>
      </c>
      <c r="AC74" s="196">
        <v>49120.34</v>
      </c>
      <c r="AD74" s="74">
        <f t="shared" si="34"/>
        <v>44208.305999999997</v>
      </c>
      <c r="AE74" s="74">
        <f t="shared" si="35"/>
        <v>49513.30272</v>
      </c>
      <c r="AF74" s="74">
        <v>0.9</v>
      </c>
      <c r="AG74" s="196">
        <v>49120.34</v>
      </c>
      <c r="AH74" s="74">
        <f t="shared" si="36"/>
        <v>44208.305999999997</v>
      </c>
      <c r="AI74" s="74">
        <f t="shared" si="37"/>
        <v>49513.30272</v>
      </c>
      <c r="AJ74" s="20">
        <v>0</v>
      </c>
      <c r="AK74" s="20">
        <v>0</v>
      </c>
      <c r="AL74" s="20">
        <v>0</v>
      </c>
      <c r="AM74" s="20">
        <v>0</v>
      </c>
      <c r="AN74" s="20">
        <v>0</v>
      </c>
      <c r="AO74" s="20">
        <v>0</v>
      </c>
      <c r="AP74" s="20">
        <v>0</v>
      </c>
      <c r="AQ74" s="20">
        <v>0</v>
      </c>
      <c r="AR74" s="20">
        <v>0</v>
      </c>
      <c r="AS74" s="20">
        <v>0</v>
      </c>
      <c r="AT74" s="20">
        <v>0</v>
      </c>
      <c r="AU74" s="20">
        <v>0</v>
      </c>
      <c r="AV74" s="67">
        <f t="shared" si="38"/>
        <v>1.8</v>
      </c>
      <c r="AW74" s="43">
        <v>0</v>
      </c>
      <c r="AX74" s="43">
        <f t="shared" si="28"/>
        <v>0</v>
      </c>
      <c r="AY74" s="4" t="s">
        <v>203</v>
      </c>
      <c r="AZ74" s="26"/>
      <c r="BA74" s="26"/>
      <c r="BB74" s="46"/>
      <c r="BC74" s="12" t="s">
        <v>431</v>
      </c>
      <c r="BD74" s="12" t="s">
        <v>431</v>
      </c>
      <c r="BE74" s="46"/>
      <c r="BF74" s="46"/>
      <c r="BG74" s="46"/>
      <c r="BH74" s="46"/>
      <c r="BI74" s="46"/>
      <c r="BJ74" s="90"/>
      <c r="BK74" s="46"/>
      <c r="BL74" s="169"/>
      <c r="BM74" s="168"/>
      <c r="BN74" s="46"/>
      <c r="BO74" s="46"/>
      <c r="BP74" s="46"/>
      <c r="BQ74" s="46"/>
      <c r="BR74" s="46"/>
      <c r="BS74" s="46"/>
      <c r="BT74" s="46"/>
      <c r="BU74" s="46"/>
      <c r="BV74" s="46"/>
      <c r="BW74" s="46"/>
      <c r="BX74" s="46"/>
      <c r="BY74" s="46"/>
    </row>
    <row r="75" spans="1:77" s="32" customFormat="1" ht="12.95" customHeight="1" x14ac:dyDescent="0.25">
      <c r="A75" s="69" t="s">
        <v>405</v>
      </c>
      <c r="B75" s="114"/>
      <c r="C75" s="197" t="s">
        <v>563</v>
      </c>
      <c r="D75" s="114"/>
      <c r="E75" s="217"/>
      <c r="F75" s="71" t="s">
        <v>406</v>
      </c>
      <c r="G75" s="71" t="s">
        <v>407</v>
      </c>
      <c r="H75" s="12" t="s">
        <v>408</v>
      </c>
      <c r="I75" s="26" t="s">
        <v>143</v>
      </c>
      <c r="J75" s="1" t="s">
        <v>149</v>
      </c>
      <c r="K75" s="26" t="s">
        <v>196</v>
      </c>
      <c r="L75" s="25">
        <v>30</v>
      </c>
      <c r="M75" s="72" t="s">
        <v>197</v>
      </c>
      <c r="N75" s="73" t="s">
        <v>365</v>
      </c>
      <c r="O75" s="1" t="s">
        <v>166</v>
      </c>
      <c r="P75" s="26" t="s">
        <v>125</v>
      </c>
      <c r="Q75" s="25" t="s">
        <v>122</v>
      </c>
      <c r="R75" s="26" t="s">
        <v>200</v>
      </c>
      <c r="S75" s="26" t="s">
        <v>201</v>
      </c>
      <c r="T75" s="25"/>
      <c r="U75" s="25" t="s">
        <v>398</v>
      </c>
      <c r="V75" s="25" t="s">
        <v>146</v>
      </c>
      <c r="W75" s="9">
        <v>30</v>
      </c>
      <c r="X75" s="9">
        <v>60</v>
      </c>
      <c r="Y75" s="17">
        <v>10</v>
      </c>
      <c r="Z75" s="89" t="s">
        <v>409</v>
      </c>
      <c r="AA75" s="5" t="s">
        <v>138</v>
      </c>
      <c r="AB75" s="105">
        <v>0.9</v>
      </c>
      <c r="AC75" s="198">
        <v>49120.34</v>
      </c>
      <c r="AD75" s="106">
        <f t="shared" ref="AD75" si="65">AB75*AC75</f>
        <v>44208.305999999997</v>
      </c>
      <c r="AE75" s="106">
        <f t="shared" si="35"/>
        <v>49513.30272</v>
      </c>
      <c r="AF75" s="107">
        <v>0.9</v>
      </c>
      <c r="AG75" s="198">
        <v>49120.34</v>
      </c>
      <c r="AH75" s="106">
        <f t="shared" ref="AH75" si="66">AF75*AG75</f>
        <v>44208.305999999997</v>
      </c>
      <c r="AI75" s="106">
        <f t="shared" si="37"/>
        <v>49513.30272</v>
      </c>
      <c r="AJ75" s="108">
        <v>0</v>
      </c>
      <c r="AK75" s="108">
        <v>0</v>
      </c>
      <c r="AL75" s="108">
        <v>0</v>
      </c>
      <c r="AM75" s="108">
        <v>0</v>
      </c>
      <c r="AN75" s="108">
        <v>0</v>
      </c>
      <c r="AO75" s="108">
        <v>0</v>
      </c>
      <c r="AP75" s="108">
        <v>0</v>
      </c>
      <c r="AQ75" s="108">
        <v>0</v>
      </c>
      <c r="AR75" s="108">
        <v>0</v>
      </c>
      <c r="AS75" s="108">
        <v>0</v>
      </c>
      <c r="AT75" s="108">
        <v>0</v>
      </c>
      <c r="AU75" s="108">
        <v>0</v>
      </c>
      <c r="AV75" s="109">
        <f t="shared" si="38"/>
        <v>1.8</v>
      </c>
      <c r="AW75" s="43">
        <v>0</v>
      </c>
      <c r="AX75" s="43">
        <f t="shared" si="28"/>
        <v>0</v>
      </c>
      <c r="AY75" s="110" t="s">
        <v>203</v>
      </c>
      <c r="AZ75" s="111"/>
      <c r="BA75" s="111"/>
      <c r="BB75" s="113"/>
      <c r="BC75" s="112" t="s">
        <v>431</v>
      </c>
      <c r="BD75" s="112" t="s">
        <v>431</v>
      </c>
      <c r="BE75" s="113"/>
      <c r="BF75" s="113"/>
      <c r="BG75" s="113"/>
      <c r="BH75" s="113"/>
      <c r="BI75" s="113"/>
      <c r="BJ75" s="90"/>
      <c r="BK75" s="15">
        <v>14</v>
      </c>
      <c r="BL75" s="169"/>
    </row>
    <row r="76" spans="1:77" s="193" customFormat="1" ht="12.95" customHeight="1" x14ac:dyDescent="0.25">
      <c r="A76" s="187" t="s">
        <v>405</v>
      </c>
      <c r="B76" s="161">
        <v>210014216</v>
      </c>
      <c r="C76" s="161" t="s">
        <v>671</v>
      </c>
      <c r="D76" s="161"/>
      <c r="E76" s="218"/>
      <c r="F76" s="199" t="s">
        <v>406</v>
      </c>
      <c r="G76" s="199" t="s">
        <v>407</v>
      </c>
      <c r="H76" s="199" t="s">
        <v>408</v>
      </c>
      <c r="I76" s="188" t="s">
        <v>143</v>
      </c>
      <c r="J76" s="155" t="s">
        <v>149</v>
      </c>
      <c r="K76" s="188" t="s">
        <v>196</v>
      </c>
      <c r="L76" s="187">
        <v>30</v>
      </c>
      <c r="M76" s="156" t="s">
        <v>197</v>
      </c>
      <c r="N76" s="200" t="s">
        <v>365</v>
      </c>
      <c r="O76" s="155" t="s">
        <v>166</v>
      </c>
      <c r="P76" s="188" t="s">
        <v>125</v>
      </c>
      <c r="Q76" s="187" t="s">
        <v>122</v>
      </c>
      <c r="R76" s="188" t="s">
        <v>200</v>
      </c>
      <c r="S76" s="188" t="s">
        <v>201</v>
      </c>
      <c r="T76" s="187"/>
      <c r="U76" s="187" t="s">
        <v>398</v>
      </c>
      <c r="V76" s="187" t="s">
        <v>146</v>
      </c>
      <c r="W76" s="199">
        <v>30</v>
      </c>
      <c r="X76" s="199">
        <v>60</v>
      </c>
      <c r="Y76" s="159">
        <v>10</v>
      </c>
      <c r="Z76" s="202" t="s">
        <v>409</v>
      </c>
      <c r="AA76" s="186" t="s">
        <v>138</v>
      </c>
      <c r="AB76" s="190">
        <v>0.7</v>
      </c>
      <c r="AC76" s="203">
        <v>48629.14</v>
      </c>
      <c r="AD76" s="190">
        <v>34040.398000000001</v>
      </c>
      <c r="AE76" s="190">
        <v>38125.245760000005</v>
      </c>
      <c r="AF76" s="190">
        <v>0.9</v>
      </c>
      <c r="AG76" s="190">
        <v>49120.34</v>
      </c>
      <c r="AH76" s="190">
        <v>44208.305999999997</v>
      </c>
      <c r="AI76" s="190">
        <v>49513.30272</v>
      </c>
      <c r="AJ76" s="191">
        <v>0</v>
      </c>
      <c r="AK76" s="191">
        <v>0</v>
      </c>
      <c r="AL76" s="191">
        <v>0</v>
      </c>
      <c r="AM76" s="191">
        <v>0</v>
      </c>
      <c r="AN76" s="191">
        <v>0</v>
      </c>
      <c r="AO76" s="191">
        <v>0</v>
      </c>
      <c r="AP76" s="191">
        <v>0</v>
      </c>
      <c r="AQ76" s="191">
        <v>0</v>
      </c>
      <c r="AR76" s="191">
        <v>0</v>
      </c>
      <c r="AS76" s="191">
        <v>0</v>
      </c>
      <c r="AT76" s="191">
        <v>0</v>
      </c>
      <c r="AU76" s="191">
        <v>0</v>
      </c>
      <c r="AV76" s="191">
        <f t="shared" si="38"/>
        <v>1.6</v>
      </c>
      <c r="AW76" s="190">
        <f t="shared" si="33"/>
        <v>78248.703999999998</v>
      </c>
      <c r="AX76" s="190">
        <f t="shared" si="28"/>
        <v>87638.548480000012</v>
      </c>
      <c r="AY76" s="161" t="s">
        <v>203</v>
      </c>
      <c r="AZ76" s="188"/>
      <c r="BA76" s="188"/>
      <c r="BB76" s="201"/>
      <c r="BC76" s="199" t="s">
        <v>431</v>
      </c>
      <c r="BD76" s="199" t="s">
        <v>431</v>
      </c>
      <c r="BE76" s="201"/>
      <c r="BF76" s="201"/>
      <c r="BG76" s="201"/>
      <c r="BH76" s="201"/>
      <c r="BI76" s="201"/>
      <c r="BJ76" s="90"/>
      <c r="BK76" s="4" t="s">
        <v>653</v>
      </c>
      <c r="BL76" s="192"/>
    </row>
    <row r="77" spans="1:77" s="32" customFormat="1" ht="12.95" customHeight="1" x14ac:dyDescent="0.25">
      <c r="A77" s="69" t="s">
        <v>405</v>
      </c>
      <c r="B77" s="75"/>
      <c r="C77" s="195" t="s">
        <v>481</v>
      </c>
      <c r="D77" s="75"/>
      <c r="E77" s="217"/>
      <c r="F77" s="71" t="s">
        <v>411</v>
      </c>
      <c r="G77" s="71" t="s">
        <v>407</v>
      </c>
      <c r="H77" s="12" t="s">
        <v>412</v>
      </c>
      <c r="I77" s="26" t="s">
        <v>143</v>
      </c>
      <c r="J77" s="1" t="s">
        <v>149</v>
      </c>
      <c r="K77" s="26" t="s">
        <v>196</v>
      </c>
      <c r="L77" s="25">
        <v>30</v>
      </c>
      <c r="M77" s="72" t="s">
        <v>197</v>
      </c>
      <c r="N77" s="73" t="s">
        <v>365</v>
      </c>
      <c r="O77" s="25" t="s">
        <v>126</v>
      </c>
      <c r="P77" s="26" t="s">
        <v>125</v>
      </c>
      <c r="Q77" s="25" t="s">
        <v>122</v>
      </c>
      <c r="R77" s="26" t="s">
        <v>200</v>
      </c>
      <c r="S77" s="26" t="s">
        <v>201</v>
      </c>
      <c r="T77" s="25"/>
      <c r="U77" s="25" t="s">
        <v>398</v>
      </c>
      <c r="V77" s="25" t="s">
        <v>146</v>
      </c>
      <c r="W77" s="9">
        <v>30</v>
      </c>
      <c r="X77" s="9">
        <v>60</v>
      </c>
      <c r="Y77" s="17">
        <v>10</v>
      </c>
      <c r="Z77" s="89" t="s">
        <v>409</v>
      </c>
      <c r="AA77" s="5" t="s">
        <v>138</v>
      </c>
      <c r="AB77" s="74">
        <v>0.2</v>
      </c>
      <c r="AC77" s="196">
        <v>2619306.31</v>
      </c>
      <c r="AD77" s="74">
        <f t="shared" si="34"/>
        <v>523861.26200000005</v>
      </c>
      <c r="AE77" s="74">
        <f t="shared" si="35"/>
        <v>586724.6134400001</v>
      </c>
      <c r="AF77" s="74">
        <v>0.2</v>
      </c>
      <c r="AG77" s="196">
        <v>2619306.31</v>
      </c>
      <c r="AH77" s="74">
        <f t="shared" si="36"/>
        <v>523861.26200000005</v>
      </c>
      <c r="AI77" s="74">
        <f t="shared" si="37"/>
        <v>586724.6134400001</v>
      </c>
      <c r="AJ77" s="20">
        <v>0</v>
      </c>
      <c r="AK77" s="20">
        <v>0</v>
      </c>
      <c r="AL77" s="20">
        <v>0</v>
      </c>
      <c r="AM77" s="20">
        <v>0</v>
      </c>
      <c r="AN77" s="20">
        <v>0</v>
      </c>
      <c r="AO77" s="20">
        <v>0</v>
      </c>
      <c r="AP77" s="20">
        <v>0</v>
      </c>
      <c r="AQ77" s="20">
        <v>0</v>
      </c>
      <c r="AR77" s="20">
        <v>0</v>
      </c>
      <c r="AS77" s="20">
        <v>0</v>
      </c>
      <c r="AT77" s="20">
        <v>0</v>
      </c>
      <c r="AU77" s="20">
        <v>0</v>
      </c>
      <c r="AV77" s="67">
        <f t="shared" si="38"/>
        <v>0.4</v>
      </c>
      <c r="AW77" s="43">
        <v>0</v>
      </c>
      <c r="AX77" s="43">
        <f t="shared" si="28"/>
        <v>0</v>
      </c>
      <c r="AY77" s="4" t="s">
        <v>203</v>
      </c>
      <c r="AZ77" s="26"/>
      <c r="BA77" s="26"/>
      <c r="BB77" s="46"/>
      <c r="BC77" s="12" t="s">
        <v>432</v>
      </c>
      <c r="BD77" s="12" t="s">
        <v>432</v>
      </c>
      <c r="BE77" s="46"/>
      <c r="BF77" s="46"/>
      <c r="BG77" s="46"/>
      <c r="BH77" s="46"/>
      <c r="BI77" s="46"/>
      <c r="BJ77" s="90"/>
      <c r="BK77" s="46"/>
      <c r="BL77" s="169"/>
      <c r="BM77" s="168"/>
      <c r="BN77" s="46"/>
      <c r="BO77" s="46"/>
      <c r="BP77" s="46"/>
      <c r="BQ77" s="46"/>
      <c r="BR77" s="46"/>
      <c r="BS77" s="46"/>
      <c r="BT77" s="46"/>
      <c r="BU77" s="46"/>
      <c r="BV77" s="46"/>
      <c r="BW77" s="46"/>
      <c r="BX77" s="46"/>
      <c r="BY77" s="46"/>
    </row>
    <row r="78" spans="1:77" s="32" customFormat="1" ht="12.95" customHeight="1" x14ac:dyDescent="0.25">
      <c r="A78" s="69" t="s">
        <v>405</v>
      </c>
      <c r="B78" s="114"/>
      <c r="C78" s="197" t="s">
        <v>564</v>
      </c>
      <c r="D78" s="114"/>
      <c r="E78" s="217"/>
      <c r="F78" s="71" t="s">
        <v>411</v>
      </c>
      <c r="G78" s="71" t="s">
        <v>407</v>
      </c>
      <c r="H78" s="12" t="s">
        <v>412</v>
      </c>
      <c r="I78" s="26" t="s">
        <v>143</v>
      </c>
      <c r="J78" s="1" t="s">
        <v>149</v>
      </c>
      <c r="K78" s="26" t="s">
        <v>196</v>
      </c>
      <c r="L78" s="25">
        <v>30</v>
      </c>
      <c r="M78" s="72" t="s">
        <v>197</v>
      </c>
      <c r="N78" s="73" t="s">
        <v>365</v>
      </c>
      <c r="O78" s="1" t="s">
        <v>166</v>
      </c>
      <c r="P78" s="26" t="s">
        <v>125</v>
      </c>
      <c r="Q78" s="25" t="s">
        <v>122</v>
      </c>
      <c r="R78" s="26" t="s">
        <v>200</v>
      </c>
      <c r="S78" s="26" t="s">
        <v>201</v>
      </c>
      <c r="T78" s="25"/>
      <c r="U78" s="25" t="s">
        <v>398</v>
      </c>
      <c r="V78" s="25" t="s">
        <v>146</v>
      </c>
      <c r="W78" s="9">
        <v>30</v>
      </c>
      <c r="X78" s="9">
        <v>60</v>
      </c>
      <c r="Y78" s="17">
        <v>10</v>
      </c>
      <c r="Z78" s="89" t="s">
        <v>409</v>
      </c>
      <c r="AA78" s="5" t="s">
        <v>138</v>
      </c>
      <c r="AB78" s="105">
        <v>0.2</v>
      </c>
      <c r="AC78" s="198">
        <v>2619306.31</v>
      </c>
      <c r="AD78" s="106">
        <f t="shared" ref="AD78" si="67">AB78*AC78</f>
        <v>523861.26200000005</v>
      </c>
      <c r="AE78" s="106">
        <f t="shared" si="35"/>
        <v>586724.6134400001</v>
      </c>
      <c r="AF78" s="107">
        <v>0.2</v>
      </c>
      <c r="AG78" s="198">
        <v>2619306.31</v>
      </c>
      <c r="AH78" s="106">
        <f t="shared" ref="AH78" si="68">AF78*AG78</f>
        <v>523861.26200000005</v>
      </c>
      <c r="AI78" s="106">
        <f t="shared" si="37"/>
        <v>586724.6134400001</v>
      </c>
      <c r="AJ78" s="108">
        <v>0</v>
      </c>
      <c r="AK78" s="108">
        <v>0</v>
      </c>
      <c r="AL78" s="108">
        <v>0</v>
      </c>
      <c r="AM78" s="108">
        <v>0</v>
      </c>
      <c r="AN78" s="108">
        <v>0</v>
      </c>
      <c r="AO78" s="108">
        <v>0</v>
      </c>
      <c r="AP78" s="108">
        <v>0</v>
      </c>
      <c r="AQ78" s="108">
        <v>0</v>
      </c>
      <c r="AR78" s="108">
        <v>0</v>
      </c>
      <c r="AS78" s="108">
        <v>0</v>
      </c>
      <c r="AT78" s="108">
        <v>0</v>
      </c>
      <c r="AU78" s="108">
        <v>0</v>
      </c>
      <c r="AV78" s="109">
        <f t="shared" si="38"/>
        <v>0.4</v>
      </c>
      <c r="AW78" s="43">
        <v>0</v>
      </c>
      <c r="AX78" s="43">
        <f t="shared" si="28"/>
        <v>0</v>
      </c>
      <c r="AY78" s="110" t="s">
        <v>203</v>
      </c>
      <c r="AZ78" s="111"/>
      <c r="BA78" s="111"/>
      <c r="BB78" s="113"/>
      <c r="BC78" s="112" t="s">
        <v>432</v>
      </c>
      <c r="BD78" s="112" t="s">
        <v>432</v>
      </c>
      <c r="BE78" s="113"/>
      <c r="BF78" s="113"/>
      <c r="BG78" s="113"/>
      <c r="BH78" s="113"/>
      <c r="BI78" s="113"/>
      <c r="BJ78" s="90"/>
      <c r="BK78" s="15">
        <v>14</v>
      </c>
      <c r="BL78" s="169"/>
    </row>
    <row r="79" spans="1:77" s="193" customFormat="1" ht="12.95" customHeight="1" x14ac:dyDescent="0.25">
      <c r="A79" s="187" t="s">
        <v>405</v>
      </c>
      <c r="B79" s="161">
        <v>210014245</v>
      </c>
      <c r="C79" s="161" t="s">
        <v>672</v>
      </c>
      <c r="D79" s="161"/>
      <c r="E79" s="218"/>
      <c r="F79" s="199" t="s">
        <v>411</v>
      </c>
      <c r="G79" s="199" t="s">
        <v>407</v>
      </c>
      <c r="H79" s="199" t="s">
        <v>412</v>
      </c>
      <c r="I79" s="188" t="s">
        <v>143</v>
      </c>
      <c r="J79" s="155" t="s">
        <v>149</v>
      </c>
      <c r="K79" s="188" t="s">
        <v>196</v>
      </c>
      <c r="L79" s="187">
        <v>30</v>
      </c>
      <c r="M79" s="156" t="s">
        <v>197</v>
      </c>
      <c r="N79" s="200" t="s">
        <v>365</v>
      </c>
      <c r="O79" s="155" t="s">
        <v>166</v>
      </c>
      <c r="P79" s="188" t="s">
        <v>125</v>
      </c>
      <c r="Q79" s="187" t="s">
        <v>122</v>
      </c>
      <c r="R79" s="188" t="s">
        <v>200</v>
      </c>
      <c r="S79" s="188" t="s">
        <v>201</v>
      </c>
      <c r="T79" s="187"/>
      <c r="U79" s="187" t="s">
        <v>398</v>
      </c>
      <c r="V79" s="187" t="s">
        <v>146</v>
      </c>
      <c r="W79" s="199">
        <v>30</v>
      </c>
      <c r="X79" s="199">
        <v>60</v>
      </c>
      <c r="Y79" s="159">
        <v>10</v>
      </c>
      <c r="Z79" s="202" t="s">
        <v>409</v>
      </c>
      <c r="AA79" s="186" t="s">
        <v>138</v>
      </c>
      <c r="AB79" s="190">
        <v>0.1</v>
      </c>
      <c r="AC79" s="203">
        <v>2593113.2400000002</v>
      </c>
      <c r="AD79" s="190">
        <v>259311.32400000002</v>
      </c>
      <c r="AE79" s="190">
        <v>290428.68288000004</v>
      </c>
      <c r="AF79" s="190">
        <v>0.2</v>
      </c>
      <c r="AG79" s="190">
        <v>2619306.31</v>
      </c>
      <c r="AH79" s="190">
        <v>523861.26200000005</v>
      </c>
      <c r="AI79" s="190">
        <v>586724.6134400001</v>
      </c>
      <c r="AJ79" s="191">
        <v>0</v>
      </c>
      <c r="AK79" s="191">
        <v>0</v>
      </c>
      <c r="AL79" s="191">
        <v>0</v>
      </c>
      <c r="AM79" s="191">
        <v>0</v>
      </c>
      <c r="AN79" s="191">
        <v>0</v>
      </c>
      <c r="AO79" s="191">
        <v>0</v>
      </c>
      <c r="AP79" s="191">
        <v>0</v>
      </c>
      <c r="AQ79" s="191">
        <v>0</v>
      </c>
      <c r="AR79" s="191">
        <v>0</v>
      </c>
      <c r="AS79" s="191">
        <v>0</v>
      </c>
      <c r="AT79" s="191">
        <v>0</v>
      </c>
      <c r="AU79" s="191">
        <v>0</v>
      </c>
      <c r="AV79" s="191">
        <f t="shared" si="38"/>
        <v>0.30000000000000004</v>
      </c>
      <c r="AW79" s="190">
        <f t="shared" si="33"/>
        <v>783172.58600000013</v>
      </c>
      <c r="AX79" s="190">
        <f t="shared" si="28"/>
        <v>877153.2963200002</v>
      </c>
      <c r="AY79" s="161" t="s">
        <v>203</v>
      </c>
      <c r="AZ79" s="188"/>
      <c r="BA79" s="188"/>
      <c r="BB79" s="201"/>
      <c r="BC79" s="199" t="s">
        <v>432</v>
      </c>
      <c r="BD79" s="199" t="s">
        <v>432</v>
      </c>
      <c r="BE79" s="201"/>
      <c r="BF79" s="201"/>
      <c r="BG79" s="201"/>
      <c r="BH79" s="201"/>
      <c r="BI79" s="201"/>
      <c r="BJ79" s="90"/>
      <c r="BK79" s="4" t="s">
        <v>653</v>
      </c>
      <c r="BL79" s="192"/>
    </row>
    <row r="80" spans="1:77" s="32" customFormat="1" ht="12.95" customHeight="1" x14ac:dyDescent="0.25">
      <c r="A80" s="69" t="s">
        <v>405</v>
      </c>
      <c r="B80" s="75"/>
      <c r="C80" s="195" t="s">
        <v>482</v>
      </c>
      <c r="D80" s="75"/>
      <c r="E80" s="217"/>
      <c r="F80" s="71" t="s">
        <v>406</v>
      </c>
      <c r="G80" s="71" t="s">
        <v>407</v>
      </c>
      <c r="H80" s="12" t="s">
        <v>408</v>
      </c>
      <c r="I80" s="26" t="s">
        <v>143</v>
      </c>
      <c r="J80" s="1" t="s">
        <v>149</v>
      </c>
      <c r="K80" s="26" t="s">
        <v>196</v>
      </c>
      <c r="L80" s="25">
        <v>30</v>
      </c>
      <c r="M80" s="72" t="s">
        <v>197</v>
      </c>
      <c r="N80" s="73" t="s">
        <v>365</v>
      </c>
      <c r="O80" s="25" t="s">
        <v>126</v>
      </c>
      <c r="P80" s="26" t="s">
        <v>125</v>
      </c>
      <c r="Q80" s="25" t="s">
        <v>122</v>
      </c>
      <c r="R80" s="26" t="s">
        <v>200</v>
      </c>
      <c r="S80" s="26" t="s">
        <v>201</v>
      </c>
      <c r="T80" s="25"/>
      <c r="U80" s="25" t="s">
        <v>398</v>
      </c>
      <c r="V80" s="25" t="s">
        <v>146</v>
      </c>
      <c r="W80" s="9">
        <v>30</v>
      </c>
      <c r="X80" s="9">
        <v>60</v>
      </c>
      <c r="Y80" s="17">
        <v>10</v>
      </c>
      <c r="Z80" s="89" t="s">
        <v>409</v>
      </c>
      <c r="AA80" s="5" t="s">
        <v>138</v>
      </c>
      <c r="AB80" s="74">
        <v>0.85</v>
      </c>
      <c r="AC80" s="196">
        <v>225375.69</v>
      </c>
      <c r="AD80" s="74">
        <f t="shared" si="34"/>
        <v>191569.3365</v>
      </c>
      <c r="AE80" s="74">
        <f t="shared" si="35"/>
        <v>214557.65688000002</v>
      </c>
      <c r="AF80" s="74">
        <v>0.85</v>
      </c>
      <c r="AG80" s="196">
        <v>225375.69</v>
      </c>
      <c r="AH80" s="74">
        <f t="shared" si="36"/>
        <v>191569.3365</v>
      </c>
      <c r="AI80" s="74">
        <f t="shared" si="37"/>
        <v>214557.65688000002</v>
      </c>
      <c r="AJ80" s="20">
        <v>0</v>
      </c>
      <c r="AK80" s="20">
        <v>0</v>
      </c>
      <c r="AL80" s="20">
        <v>0</v>
      </c>
      <c r="AM80" s="20">
        <v>0</v>
      </c>
      <c r="AN80" s="20">
        <v>0</v>
      </c>
      <c r="AO80" s="20">
        <v>0</v>
      </c>
      <c r="AP80" s="20">
        <v>0</v>
      </c>
      <c r="AQ80" s="20">
        <v>0</v>
      </c>
      <c r="AR80" s="20">
        <v>0</v>
      </c>
      <c r="AS80" s="20">
        <v>0</v>
      </c>
      <c r="AT80" s="20">
        <v>0</v>
      </c>
      <c r="AU80" s="20">
        <v>0</v>
      </c>
      <c r="AV80" s="67">
        <f t="shared" si="38"/>
        <v>1.7</v>
      </c>
      <c r="AW80" s="43">
        <v>0</v>
      </c>
      <c r="AX80" s="43">
        <f t="shared" si="28"/>
        <v>0</v>
      </c>
      <c r="AY80" s="4" t="s">
        <v>203</v>
      </c>
      <c r="AZ80" s="26"/>
      <c r="BA80" s="26"/>
      <c r="BB80" s="46"/>
      <c r="BC80" s="12" t="s">
        <v>433</v>
      </c>
      <c r="BD80" s="12" t="s">
        <v>433</v>
      </c>
      <c r="BE80" s="46"/>
      <c r="BF80" s="46"/>
      <c r="BG80" s="46"/>
      <c r="BH80" s="46"/>
      <c r="BI80" s="46"/>
      <c r="BJ80" s="90"/>
      <c r="BK80" s="46"/>
      <c r="BL80" s="169"/>
      <c r="BM80" s="168"/>
      <c r="BN80" s="46"/>
      <c r="BO80" s="46"/>
      <c r="BP80" s="46"/>
      <c r="BQ80" s="46"/>
      <c r="BR80" s="46"/>
      <c r="BS80" s="46"/>
      <c r="BT80" s="46"/>
      <c r="BU80" s="46"/>
      <c r="BV80" s="46"/>
      <c r="BW80" s="46"/>
      <c r="BX80" s="46"/>
      <c r="BY80" s="46"/>
    </row>
    <row r="81" spans="1:77" s="32" customFormat="1" ht="12.95" customHeight="1" x14ac:dyDescent="0.25">
      <c r="A81" s="69" t="s">
        <v>405</v>
      </c>
      <c r="B81" s="114"/>
      <c r="C81" s="197" t="s">
        <v>565</v>
      </c>
      <c r="D81" s="114"/>
      <c r="E81" s="217"/>
      <c r="F81" s="71" t="s">
        <v>406</v>
      </c>
      <c r="G81" s="71" t="s">
        <v>407</v>
      </c>
      <c r="H81" s="12" t="s">
        <v>408</v>
      </c>
      <c r="I81" s="26" t="s">
        <v>143</v>
      </c>
      <c r="J81" s="1" t="s">
        <v>149</v>
      </c>
      <c r="K81" s="26" t="s">
        <v>196</v>
      </c>
      <c r="L81" s="25">
        <v>30</v>
      </c>
      <c r="M81" s="72" t="s">
        <v>197</v>
      </c>
      <c r="N81" s="73" t="s">
        <v>365</v>
      </c>
      <c r="O81" s="1" t="s">
        <v>166</v>
      </c>
      <c r="P81" s="26" t="s">
        <v>125</v>
      </c>
      <c r="Q81" s="25" t="s">
        <v>122</v>
      </c>
      <c r="R81" s="26" t="s">
        <v>200</v>
      </c>
      <c r="S81" s="26" t="s">
        <v>201</v>
      </c>
      <c r="T81" s="25"/>
      <c r="U81" s="25" t="s">
        <v>398</v>
      </c>
      <c r="V81" s="25" t="s">
        <v>146</v>
      </c>
      <c r="W81" s="9">
        <v>30</v>
      </c>
      <c r="X81" s="9">
        <v>60</v>
      </c>
      <c r="Y81" s="17">
        <v>10</v>
      </c>
      <c r="Z81" s="89" t="s">
        <v>409</v>
      </c>
      <c r="AA81" s="5" t="s">
        <v>138</v>
      </c>
      <c r="AB81" s="105">
        <v>0.85</v>
      </c>
      <c r="AC81" s="198">
        <v>225375.69</v>
      </c>
      <c r="AD81" s="106">
        <f t="shared" ref="AD81" si="69">AB81*AC81</f>
        <v>191569.3365</v>
      </c>
      <c r="AE81" s="106">
        <f t="shared" si="35"/>
        <v>214557.65688000002</v>
      </c>
      <c r="AF81" s="107">
        <v>0.85</v>
      </c>
      <c r="AG81" s="198">
        <v>225375.69</v>
      </c>
      <c r="AH81" s="106">
        <f t="shared" ref="AH81" si="70">AF81*AG81</f>
        <v>191569.3365</v>
      </c>
      <c r="AI81" s="106">
        <f t="shared" si="37"/>
        <v>214557.65688000002</v>
      </c>
      <c r="AJ81" s="108">
        <v>0</v>
      </c>
      <c r="AK81" s="108">
        <v>0</v>
      </c>
      <c r="AL81" s="108">
        <v>0</v>
      </c>
      <c r="AM81" s="108">
        <v>0</v>
      </c>
      <c r="AN81" s="108">
        <v>0</v>
      </c>
      <c r="AO81" s="108">
        <v>0</v>
      </c>
      <c r="AP81" s="108">
        <v>0</v>
      </c>
      <c r="AQ81" s="108">
        <v>0</v>
      </c>
      <c r="AR81" s="108">
        <v>0</v>
      </c>
      <c r="AS81" s="108">
        <v>0</v>
      </c>
      <c r="AT81" s="108">
        <v>0</v>
      </c>
      <c r="AU81" s="108">
        <v>0</v>
      </c>
      <c r="AV81" s="109">
        <f t="shared" si="38"/>
        <v>1.7</v>
      </c>
      <c r="AW81" s="43">
        <v>0</v>
      </c>
      <c r="AX81" s="43">
        <f t="shared" si="28"/>
        <v>0</v>
      </c>
      <c r="AY81" s="110" t="s">
        <v>203</v>
      </c>
      <c r="AZ81" s="111"/>
      <c r="BA81" s="111"/>
      <c r="BB81" s="113"/>
      <c r="BC81" s="112" t="s">
        <v>433</v>
      </c>
      <c r="BD81" s="112" t="s">
        <v>433</v>
      </c>
      <c r="BE81" s="113"/>
      <c r="BF81" s="113"/>
      <c r="BG81" s="113"/>
      <c r="BH81" s="113"/>
      <c r="BI81" s="113"/>
      <c r="BJ81" s="90"/>
      <c r="BK81" s="15">
        <v>14</v>
      </c>
      <c r="BL81" s="169"/>
    </row>
    <row r="82" spans="1:77" s="193" customFormat="1" ht="12.95" customHeight="1" x14ac:dyDescent="0.25">
      <c r="A82" s="187" t="s">
        <v>405</v>
      </c>
      <c r="B82" s="161">
        <v>210014355</v>
      </c>
      <c r="C82" s="161" t="s">
        <v>673</v>
      </c>
      <c r="D82" s="161"/>
      <c r="E82" s="218"/>
      <c r="F82" s="199" t="s">
        <v>406</v>
      </c>
      <c r="G82" s="199" t="s">
        <v>407</v>
      </c>
      <c r="H82" s="199" t="s">
        <v>408</v>
      </c>
      <c r="I82" s="188" t="s">
        <v>143</v>
      </c>
      <c r="J82" s="155" t="s">
        <v>149</v>
      </c>
      <c r="K82" s="188" t="s">
        <v>196</v>
      </c>
      <c r="L82" s="187">
        <v>30</v>
      </c>
      <c r="M82" s="156" t="s">
        <v>197</v>
      </c>
      <c r="N82" s="200" t="s">
        <v>365</v>
      </c>
      <c r="O82" s="155" t="s">
        <v>166</v>
      </c>
      <c r="P82" s="188" t="s">
        <v>125</v>
      </c>
      <c r="Q82" s="187" t="s">
        <v>122</v>
      </c>
      <c r="R82" s="188" t="s">
        <v>200</v>
      </c>
      <c r="S82" s="188" t="s">
        <v>201</v>
      </c>
      <c r="T82" s="187"/>
      <c r="U82" s="187" t="s">
        <v>398</v>
      </c>
      <c r="V82" s="187" t="s">
        <v>146</v>
      </c>
      <c r="W82" s="199">
        <v>30</v>
      </c>
      <c r="X82" s="199">
        <v>60</v>
      </c>
      <c r="Y82" s="159">
        <v>10</v>
      </c>
      <c r="Z82" s="202" t="s">
        <v>409</v>
      </c>
      <c r="AA82" s="186" t="s">
        <v>138</v>
      </c>
      <c r="AB82" s="190">
        <v>0</v>
      </c>
      <c r="AC82" s="203">
        <v>225375.69</v>
      </c>
      <c r="AD82" s="190">
        <v>0</v>
      </c>
      <c r="AE82" s="190">
        <v>0</v>
      </c>
      <c r="AF82" s="190">
        <v>0.85</v>
      </c>
      <c r="AG82" s="190">
        <v>225375.69</v>
      </c>
      <c r="AH82" s="190">
        <v>191569.3365</v>
      </c>
      <c r="AI82" s="190">
        <v>214557.65688000002</v>
      </c>
      <c r="AJ82" s="191">
        <v>0</v>
      </c>
      <c r="AK82" s="191">
        <v>0</v>
      </c>
      <c r="AL82" s="191">
        <v>0</v>
      </c>
      <c r="AM82" s="191">
        <v>0</v>
      </c>
      <c r="AN82" s="191">
        <v>0</v>
      </c>
      <c r="AO82" s="191">
        <v>0</v>
      </c>
      <c r="AP82" s="191">
        <v>0</v>
      </c>
      <c r="AQ82" s="191">
        <v>0</v>
      </c>
      <c r="AR82" s="191">
        <v>0</v>
      </c>
      <c r="AS82" s="191">
        <v>0</v>
      </c>
      <c r="AT82" s="191">
        <v>0</v>
      </c>
      <c r="AU82" s="191">
        <v>0</v>
      </c>
      <c r="AV82" s="191">
        <f t="shared" si="38"/>
        <v>0.85</v>
      </c>
      <c r="AW82" s="190">
        <f t="shared" si="33"/>
        <v>191569.3365</v>
      </c>
      <c r="AX82" s="190">
        <f t="shared" si="28"/>
        <v>214557.65688000002</v>
      </c>
      <c r="AY82" s="161" t="s">
        <v>203</v>
      </c>
      <c r="AZ82" s="188"/>
      <c r="BA82" s="188"/>
      <c r="BB82" s="201"/>
      <c r="BC82" s="199" t="s">
        <v>433</v>
      </c>
      <c r="BD82" s="199" t="s">
        <v>433</v>
      </c>
      <c r="BE82" s="201"/>
      <c r="BF82" s="201"/>
      <c r="BG82" s="201"/>
      <c r="BH82" s="201"/>
      <c r="BI82" s="201"/>
      <c r="BJ82" s="90"/>
      <c r="BK82" s="4" t="s">
        <v>653</v>
      </c>
      <c r="BL82" s="192"/>
    </row>
    <row r="83" spans="1:77" s="32" customFormat="1" ht="12.95" customHeight="1" x14ac:dyDescent="0.25">
      <c r="A83" s="69" t="s">
        <v>405</v>
      </c>
      <c r="B83" s="75"/>
      <c r="C83" s="195" t="s">
        <v>483</v>
      </c>
      <c r="D83" s="75"/>
      <c r="E83" s="217"/>
      <c r="F83" s="71" t="s">
        <v>406</v>
      </c>
      <c r="G83" s="71" t="s">
        <v>407</v>
      </c>
      <c r="H83" s="12" t="s">
        <v>408</v>
      </c>
      <c r="I83" s="26" t="s">
        <v>143</v>
      </c>
      <c r="J83" s="1" t="s">
        <v>149</v>
      </c>
      <c r="K83" s="26" t="s">
        <v>196</v>
      </c>
      <c r="L83" s="25">
        <v>30</v>
      </c>
      <c r="M83" s="72" t="s">
        <v>197</v>
      </c>
      <c r="N83" s="73" t="s">
        <v>365</v>
      </c>
      <c r="O83" s="25" t="s">
        <v>126</v>
      </c>
      <c r="P83" s="26" t="s">
        <v>125</v>
      </c>
      <c r="Q83" s="25" t="s">
        <v>122</v>
      </c>
      <c r="R83" s="26" t="s">
        <v>200</v>
      </c>
      <c r="S83" s="26" t="s">
        <v>201</v>
      </c>
      <c r="T83" s="25"/>
      <c r="U83" s="25" t="s">
        <v>398</v>
      </c>
      <c r="V83" s="25" t="s">
        <v>146</v>
      </c>
      <c r="W83" s="9">
        <v>30</v>
      </c>
      <c r="X83" s="9">
        <v>60</v>
      </c>
      <c r="Y83" s="17">
        <v>10</v>
      </c>
      <c r="Z83" s="89" t="s">
        <v>409</v>
      </c>
      <c r="AA83" s="5" t="s">
        <v>138</v>
      </c>
      <c r="AB83" s="74">
        <v>1.35</v>
      </c>
      <c r="AC83" s="196">
        <v>305637.69</v>
      </c>
      <c r="AD83" s="74">
        <f t="shared" si="34"/>
        <v>412610.88150000002</v>
      </c>
      <c r="AE83" s="74">
        <f t="shared" si="35"/>
        <v>462124.18728000007</v>
      </c>
      <c r="AF83" s="74">
        <v>1.35</v>
      </c>
      <c r="AG83" s="196">
        <v>305637.69</v>
      </c>
      <c r="AH83" s="74">
        <f t="shared" si="36"/>
        <v>412610.88150000002</v>
      </c>
      <c r="AI83" s="74">
        <f t="shared" si="37"/>
        <v>462124.18728000007</v>
      </c>
      <c r="AJ83" s="20">
        <v>0</v>
      </c>
      <c r="AK83" s="20">
        <v>0</v>
      </c>
      <c r="AL83" s="20">
        <v>0</v>
      </c>
      <c r="AM83" s="20">
        <v>0</v>
      </c>
      <c r="AN83" s="20">
        <v>0</v>
      </c>
      <c r="AO83" s="20">
        <v>0</v>
      </c>
      <c r="AP83" s="20">
        <v>0</v>
      </c>
      <c r="AQ83" s="20">
        <v>0</v>
      </c>
      <c r="AR83" s="20">
        <v>0</v>
      </c>
      <c r="AS83" s="20">
        <v>0</v>
      </c>
      <c r="AT83" s="20">
        <v>0</v>
      </c>
      <c r="AU83" s="20">
        <v>0</v>
      </c>
      <c r="AV83" s="67">
        <f t="shared" si="38"/>
        <v>2.7</v>
      </c>
      <c r="AW83" s="43">
        <v>0</v>
      </c>
      <c r="AX83" s="43">
        <f t="shared" si="28"/>
        <v>0</v>
      </c>
      <c r="AY83" s="4" t="s">
        <v>203</v>
      </c>
      <c r="AZ83" s="26"/>
      <c r="BA83" s="26"/>
      <c r="BB83" s="46"/>
      <c r="BC83" s="12" t="s">
        <v>434</v>
      </c>
      <c r="BD83" s="12" t="s">
        <v>434</v>
      </c>
      <c r="BE83" s="46"/>
      <c r="BF83" s="46"/>
      <c r="BG83" s="46"/>
      <c r="BH83" s="46"/>
      <c r="BI83" s="46"/>
      <c r="BJ83" s="90"/>
      <c r="BK83" s="46"/>
      <c r="BL83" s="169"/>
      <c r="BM83" s="168"/>
      <c r="BN83" s="46"/>
      <c r="BO83" s="46"/>
      <c r="BP83" s="46"/>
      <c r="BQ83" s="46"/>
      <c r="BR83" s="46"/>
      <c r="BS83" s="46"/>
      <c r="BT83" s="46"/>
      <c r="BU83" s="46"/>
      <c r="BV83" s="46"/>
      <c r="BW83" s="46"/>
      <c r="BX83" s="46"/>
      <c r="BY83" s="46"/>
    </row>
    <row r="84" spans="1:77" s="32" customFormat="1" ht="12.95" customHeight="1" x14ac:dyDescent="0.25">
      <c r="A84" s="69" t="s">
        <v>405</v>
      </c>
      <c r="B84" s="114"/>
      <c r="C84" s="197" t="s">
        <v>566</v>
      </c>
      <c r="D84" s="114"/>
      <c r="E84" s="217"/>
      <c r="F84" s="71" t="s">
        <v>406</v>
      </c>
      <c r="G84" s="71" t="s">
        <v>407</v>
      </c>
      <c r="H84" s="12" t="s">
        <v>408</v>
      </c>
      <c r="I84" s="26" t="s">
        <v>143</v>
      </c>
      <c r="J84" s="1" t="s">
        <v>149</v>
      </c>
      <c r="K84" s="26" t="s">
        <v>196</v>
      </c>
      <c r="L84" s="25">
        <v>30</v>
      </c>
      <c r="M84" s="72" t="s">
        <v>197</v>
      </c>
      <c r="N84" s="73" t="s">
        <v>365</v>
      </c>
      <c r="O84" s="1" t="s">
        <v>166</v>
      </c>
      <c r="P84" s="26" t="s">
        <v>125</v>
      </c>
      <c r="Q84" s="25" t="s">
        <v>122</v>
      </c>
      <c r="R84" s="26" t="s">
        <v>200</v>
      </c>
      <c r="S84" s="26" t="s">
        <v>201</v>
      </c>
      <c r="T84" s="25"/>
      <c r="U84" s="25" t="s">
        <v>398</v>
      </c>
      <c r="V84" s="25" t="s">
        <v>146</v>
      </c>
      <c r="W84" s="9">
        <v>30</v>
      </c>
      <c r="X84" s="9">
        <v>60</v>
      </c>
      <c r="Y84" s="17">
        <v>10</v>
      </c>
      <c r="Z84" s="89" t="s">
        <v>409</v>
      </c>
      <c r="AA84" s="5" t="s">
        <v>138</v>
      </c>
      <c r="AB84" s="105">
        <v>1.35</v>
      </c>
      <c r="AC84" s="198">
        <v>305637.69</v>
      </c>
      <c r="AD84" s="106">
        <f t="shared" ref="AD84" si="71">AB84*AC84</f>
        <v>412610.88150000002</v>
      </c>
      <c r="AE84" s="106">
        <f t="shared" si="35"/>
        <v>462124.18728000007</v>
      </c>
      <c r="AF84" s="107">
        <v>1.35</v>
      </c>
      <c r="AG84" s="198">
        <v>305637.69</v>
      </c>
      <c r="AH84" s="106">
        <f t="shared" ref="AH84" si="72">AF84*AG84</f>
        <v>412610.88150000002</v>
      </c>
      <c r="AI84" s="106">
        <f t="shared" si="37"/>
        <v>462124.18728000007</v>
      </c>
      <c r="AJ84" s="108">
        <v>0</v>
      </c>
      <c r="AK84" s="108">
        <v>0</v>
      </c>
      <c r="AL84" s="108">
        <v>0</v>
      </c>
      <c r="AM84" s="108">
        <v>0</v>
      </c>
      <c r="AN84" s="108">
        <v>0</v>
      </c>
      <c r="AO84" s="108">
        <v>0</v>
      </c>
      <c r="AP84" s="108">
        <v>0</v>
      </c>
      <c r="AQ84" s="108">
        <v>0</v>
      </c>
      <c r="AR84" s="108">
        <v>0</v>
      </c>
      <c r="AS84" s="108">
        <v>0</v>
      </c>
      <c r="AT84" s="108">
        <v>0</v>
      </c>
      <c r="AU84" s="108">
        <v>0</v>
      </c>
      <c r="AV84" s="109">
        <f t="shared" si="38"/>
        <v>2.7</v>
      </c>
      <c r="AW84" s="43">
        <v>0</v>
      </c>
      <c r="AX84" s="43">
        <f t="shared" si="28"/>
        <v>0</v>
      </c>
      <c r="AY84" s="110" t="s">
        <v>203</v>
      </c>
      <c r="AZ84" s="111"/>
      <c r="BA84" s="111"/>
      <c r="BB84" s="113"/>
      <c r="BC84" s="112" t="s">
        <v>434</v>
      </c>
      <c r="BD84" s="112" t="s">
        <v>434</v>
      </c>
      <c r="BE84" s="113"/>
      <c r="BF84" s="113"/>
      <c r="BG84" s="113"/>
      <c r="BH84" s="113"/>
      <c r="BI84" s="113"/>
      <c r="BJ84" s="90"/>
      <c r="BK84" s="15">
        <v>14</v>
      </c>
      <c r="BL84" s="169"/>
    </row>
    <row r="85" spans="1:77" s="193" customFormat="1" ht="12.95" customHeight="1" x14ac:dyDescent="0.25">
      <c r="A85" s="187" t="s">
        <v>405</v>
      </c>
      <c r="B85" s="161">
        <v>210014390</v>
      </c>
      <c r="C85" s="161" t="s">
        <v>674</v>
      </c>
      <c r="D85" s="161"/>
      <c r="E85" s="218"/>
      <c r="F85" s="199" t="s">
        <v>406</v>
      </c>
      <c r="G85" s="199" t="s">
        <v>407</v>
      </c>
      <c r="H85" s="199" t="s">
        <v>408</v>
      </c>
      <c r="I85" s="188" t="s">
        <v>143</v>
      </c>
      <c r="J85" s="155" t="s">
        <v>149</v>
      </c>
      <c r="K85" s="188" t="s">
        <v>196</v>
      </c>
      <c r="L85" s="187">
        <v>30</v>
      </c>
      <c r="M85" s="156" t="s">
        <v>197</v>
      </c>
      <c r="N85" s="200" t="s">
        <v>365</v>
      </c>
      <c r="O85" s="155" t="s">
        <v>166</v>
      </c>
      <c r="P85" s="188" t="s">
        <v>125</v>
      </c>
      <c r="Q85" s="187" t="s">
        <v>122</v>
      </c>
      <c r="R85" s="188" t="s">
        <v>200</v>
      </c>
      <c r="S85" s="188" t="s">
        <v>201</v>
      </c>
      <c r="T85" s="187"/>
      <c r="U85" s="187" t="s">
        <v>398</v>
      </c>
      <c r="V85" s="187" t="s">
        <v>146</v>
      </c>
      <c r="W85" s="199">
        <v>30</v>
      </c>
      <c r="X85" s="199">
        <v>60</v>
      </c>
      <c r="Y85" s="159">
        <v>10</v>
      </c>
      <c r="Z85" s="202" t="s">
        <v>409</v>
      </c>
      <c r="AA85" s="186" t="s">
        <v>138</v>
      </c>
      <c r="AB85" s="190">
        <v>0.26</v>
      </c>
      <c r="AC85" s="203">
        <v>302581.31</v>
      </c>
      <c r="AD85" s="190">
        <v>78671.140599999999</v>
      </c>
      <c r="AE85" s="190">
        <v>88111.67747200001</v>
      </c>
      <c r="AF85" s="190">
        <v>1.35</v>
      </c>
      <c r="AG85" s="190">
        <v>305637.69</v>
      </c>
      <c r="AH85" s="190">
        <v>412610.88150000002</v>
      </c>
      <c r="AI85" s="190">
        <v>462124.18728000007</v>
      </c>
      <c r="AJ85" s="191">
        <v>0</v>
      </c>
      <c r="AK85" s="191">
        <v>0</v>
      </c>
      <c r="AL85" s="191">
        <v>0</v>
      </c>
      <c r="AM85" s="191">
        <v>0</v>
      </c>
      <c r="AN85" s="191">
        <v>0</v>
      </c>
      <c r="AO85" s="191">
        <v>0</v>
      </c>
      <c r="AP85" s="191">
        <v>0</v>
      </c>
      <c r="AQ85" s="191">
        <v>0</v>
      </c>
      <c r="AR85" s="191">
        <v>0</v>
      </c>
      <c r="AS85" s="191">
        <v>0</v>
      </c>
      <c r="AT85" s="191">
        <v>0</v>
      </c>
      <c r="AU85" s="191">
        <v>0</v>
      </c>
      <c r="AV85" s="191">
        <f t="shared" si="38"/>
        <v>1.61</v>
      </c>
      <c r="AW85" s="190">
        <f t="shared" si="33"/>
        <v>491282.0221</v>
      </c>
      <c r="AX85" s="190">
        <f t="shared" si="28"/>
        <v>550235.86475200008</v>
      </c>
      <c r="AY85" s="161" t="s">
        <v>203</v>
      </c>
      <c r="AZ85" s="188"/>
      <c r="BA85" s="188"/>
      <c r="BB85" s="201"/>
      <c r="BC85" s="199" t="s">
        <v>434</v>
      </c>
      <c r="BD85" s="199" t="s">
        <v>434</v>
      </c>
      <c r="BE85" s="201"/>
      <c r="BF85" s="201"/>
      <c r="BG85" s="201"/>
      <c r="BH85" s="201"/>
      <c r="BI85" s="201"/>
      <c r="BJ85" s="90"/>
      <c r="BK85" s="4" t="s">
        <v>653</v>
      </c>
      <c r="BL85" s="192"/>
    </row>
    <row r="86" spans="1:77" s="32" customFormat="1" ht="12.95" customHeight="1" x14ac:dyDescent="0.25">
      <c r="A86" s="69" t="s">
        <v>405</v>
      </c>
      <c r="B86" s="75"/>
      <c r="C86" s="195" t="s">
        <v>484</v>
      </c>
      <c r="D86" s="75"/>
      <c r="E86" s="217"/>
      <c r="F86" s="71" t="s">
        <v>406</v>
      </c>
      <c r="G86" s="71" t="s">
        <v>407</v>
      </c>
      <c r="H86" s="12" t="s">
        <v>408</v>
      </c>
      <c r="I86" s="26" t="s">
        <v>143</v>
      </c>
      <c r="J86" s="1" t="s">
        <v>149</v>
      </c>
      <c r="K86" s="26" t="s">
        <v>196</v>
      </c>
      <c r="L86" s="25">
        <v>30</v>
      </c>
      <c r="M86" s="72" t="s">
        <v>197</v>
      </c>
      <c r="N86" s="73" t="s">
        <v>365</v>
      </c>
      <c r="O86" s="25" t="s">
        <v>126</v>
      </c>
      <c r="P86" s="26" t="s">
        <v>125</v>
      </c>
      <c r="Q86" s="25" t="s">
        <v>122</v>
      </c>
      <c r="R86" s="26" t="s">
        <v>200</v>
      </c>
      <c r="S86" s="26" t="s">
        <v>201</v>
      </c>
      <c r="T86" s="25"/>
      <c r="U86" s="25" t="s">
        <v>398</v>
      </c>
      <c r="V86" s="25" t="s">
        <v>146</v>
      </c>
      <c r="W86" s="9">
        <v>30</v>
      </c>
      <c r="X86" s="9">
        <v>60</v>
      </c>
      <c r="Y86" s="17">
        <v>10</v>
      </c>
      <c r="Z86" s="89" t="s">
        <v>409</v>
      </c>
      <c r="AA86" s="5" t="s">
        <v>138</v>
      </c>
      <c r="AB86" s="74">
        <v>0.7</v>
      </c>
      <c r="AC86" s="196">
        <v>471940.56</v>
      </c>
      <c r="AD86" s="74">
        <f t="shared" si="34"/>
        <v>330358.39199999999</v>
      </c>
      <c r="AE86" s="74">
        <f t="shared" si="35"/>
        <v>370001.39904000005</v>
      </c>
      <c r="AF86" s="74">
        <v>0.7</v>
      </c>
      <c r="AG86" s="196">
        <v>471940.56</v>
      </c>
      <c r="AH86" s="74">
        <f t="shared" si="36"/>
        <v>330358.39199999999</v>
      </c>
      <c r="AI86" s="74">
        <f t="shared" si="37"/>
        <v>370001.39904000005</v>
      </c>
      <c r="AJ86" s="20">
        <v>0</v>
      </c>
      <c r="AK86" s="20">
        <v>0</v>
      </c>
      <c r="AL86" s="20">
        <v>0</v>
      </c>
      <c r="AM86" s="20">
        <v>0</v>
      </c>
      <c r="AN86" s="20">
        <v>0</v>
      </c>
      <c r="AO86" s="20">
        <v>0</v>
      </c>
      <c r="AP86" s="20">
        <v>0</v>
      </c>
      <c r="AQ86" s="20">
        <v>0</v>
      </c>
      <c r="AR86" s="20">
        <v>0</v>
      </c>
      <c r="AS86" s="20">
        <v>0</v>
      </c>
      <c r="AT86" s="20">
        <v>0</v>
      </c>
      <c r="AU86" s="20">
        <v>0</v>
      </c>
      <c r="AV86" s="67">
        <f t="shared" si="38"/>
        <v>1.4</v>
      </c>
      <c r="AW86" s="43">
        <v>0</v>
      </c>
      <c r="AX86" s="43">
        <f t="shared" si="28"/>
        <v>0</v>
      </c>
      <c r="AY86" s="4" t="s">
        <v>203</v>
      </c>
      <c r="AZ86" s="26"/>
      <c r="BA86" s="26"/>
      <c r="BB86" s="46"/>
      <c r="BC86" s="12" t="s">
        <v>435</v>
      </c>
      <c r="BD86" s="12" t="s">
        <v>435</v>
      </c>
      <c r="BE86" s="46"/>
      <c r="BF86" s="46"/>
      <c r="BG86" s="46"/>
      <c r="BH86" s="46"/>
      <c r="BI86" s="46"/>
      <c r="BJ86" s="90"/>
      <c r="BK86" s="46"/>
      <c r="BL86" s="169"/>
      <c r="BM86" s="168"/>
      <c r="BN86" s="46"/>
      <c r="BO86" s="46"/>
      <c r="BP86" s="46"/>
      <c r="BQ86" s="46"/>
      <c r="BR86" s="46"/>
      <c r="BS86" s="46"/>
      <c r="BT86" s="46"/>
      <c r="BU86" s="46"/>
      <c r="BV86" s="46"/>
      <c r="BW86" s="46"/>
      <c r="BX86" s="46"/>
      <c r="BY86" s="46"/>
    </row>
    <row r="87" spans="1:77" s="32" customFormat="1" ht="12.95" customHeight="1" x14ac:dyDescent="0.25">
      <c r="A87" s="69" t="s">
        <v>405</v>
      </c>
      <c r="B87" s="114"/>
      <c r="C87" s="197" t="s">
        <v>567</v>
      </c>
      <c r="D87" s="114"/>
      <c r="E87" s="217"/>
      <c r="F87" s="71" t="s">
        <v>406</v>
      </c>
      <c r="G87" s="71" t="s">
        <v>407</v>
      </c>
      <c r="H87" s="12" t="s">
        <v>408</v>
      </c>
      <c r="I87" s="26" t="s">
        <v>143</v>
      </c>
      <c r="J87" s="1" t="s">
        <v>149</v>
      </c>
      <c r="K87" s="26" t="s">
        <v>196</v>
      </c>
      <c r="L87" s="25">
        <v>30</v>
      </c>
      <c r="M87" s="72" t="s">
        <v>197</v>
      </c>
      <c r="N87" s="73" t="s">
        <v>365</v>
      </c>
      <c r="O87" s="1" t="s">
        <v>166</v>
      </c>
      <c r="P87" s="26" t="s">
        <v>125</v>
      </c>
      <c r="Q87" s="25" t="s">
        <v>122</v>
      </c>
      <c r="R87" s="26" t="s">
        <v>200</v>
      </c>
      <c r="S87" s="26" t="s">
        <v>201</v>
      </c>
      <c r="T87" s="25"/>
      <c r="U87" s="25" t="s">
        <v>398</v>
      </c>
      <c r="V87" s="25" t="s">
        <v>146</v>
      </c>
      <c r="W87" s="9">
        <v>30</v>
      </c>
      <c r="X87" s="9">
        <v>60</v>
      </c>
      <c r="Y87" s="17">
        <v>10</v>
      </c>
      <c r="Z87" s="89" t="s">
        <v>409</v>
      </c>
      <c r="AA87" s="5" t="s">
        <v>138</v>
      </c>
      <c r="AB87" s="105">
        <v>0.7</v>
      </c>
      <c r="AC87" s="198">
        <v>471940.56</v>
      </c>
      <c r="AD87" s="106">
        <f t="shared" ref="AD87" si="73">AB87*AC87</f>
        <v>330358.39199999999</v>
      </c>
      <c r="AE87" s="106">
        <f t="shared" si="35"/>
        <v>370001.39904000005</v>
      </c>
      <c r="AF87" s="107">
        <v>0.7</v>
      </c>
      <c r="AG87" s="198">
        <v>471940.56</v>
      </c>
      <c r="AH87" s="106">
        <f t="shared" ref="AH87" si="74">AF87*AG87</f>
        <v>330358.39199999999</v>
      </c>
      <c r="AI87" s="106">
        <f t="shared" si="37"/>
        <v>370001.39904000005</v>
      </c>
      <c r="AJ87" s="108">
        <v>0</v>
      </c>
      <c r="AK87" s="108">
        <v>0</v>
      </c>
      <c r="AL87" s="108">
        <v>0</v>
      </c>
      <c r="AM87" s="108">
        <v>0</v>
      </c>
      <c r="AN87" s="108">
        <v>0</v>
      </c>
      <c r="AO87" s="108">
        <v>0</v>
      </c>
      <c r="AP87" s="108">
        <v>0</v>
      </c>
      <c r="AQ87" s="108">
        <v>0</v>
      </c>
      <c r="AR87" s="108">
        <v>0</v>
      </c>
      <c r="AS87" s="108">
        <v>0</v>
      </c>
      <c r="AT87" s="108">
        <v>0</v>
      </c>
      <c r="AU87" s="108">
        <v>0</v>
      </c>
      <c r="AV87" s="109">
        <f t="shared" si="38"/>
        <v>1.4</v>
      </c>
      <c r="AW87" s="43">
        <v>0</v>
      </c>
      <c r="AX87" s="43">
        <f t="shared" si="28"/>
        <v>0</v>
      </c>
      <c r="AY87" s="110" t="s">
        <v>203</v>
      </c>
      <c r="AZ87" s="111"/>
      <c r="BA87" s="111"/>
      <c r="BB87" s="113"/>
      <c r="BC87" s="112" t="s">
        <v>435</v>
      </c>
      <c r="BD87" s="112" t="s">
        <v>435</v>
      </c>
      <c r="BE87" s="113"/>
      <c r="BF87" s="113"/>
      <c r="BG87" s="113"/>
      <c r="BH87" s="113"/>
      <c r="BI87" s="113"/>
      <c r="BJ87" s="90"/>
      <c r="BK87" s="15">
        <v>14</v>
      </c>
      <c r="BL87" s="169"/>
    </row>
    <row r="88" spans="1:77" s="193" customFormat="1" ht="12.95" customHeight="1" x14ac:dyDescent="0.25">
      <c r="A88" s="187" t="s">
        <v>405</v>
      </c>
      <c r="B88" s="161">
        <v>210014391</v>
      </c>
      <c r="C88" s="161" t="s">
        <v>675</v>
      </c>
      <c r="D88" s="161"/>
      <c r="E88" s="218"/>
      <c r="F88" s="199" t="s">
        <v>406</v>
      </c>
      <c r="G88" s="199" t="s">
        <v>407</v>
      </c>
      <c r="H88" s="199" t="s">
        <v>408</v>
      </c>
      <c r="I88" s="188" t="s">
        <v>143</v>
      </c>
      <c r="J88" s="155" t="s">
        <v>149</v>
      </c>
      <c r="K88" s="188" t="s">
        <v>196</v>
      </c>
      <c r="L88" s="187">
        <v>30</v>
      </c>
      <c r="M88" s="156" t="s">
        <v>197</v>
      </c>
      <c r="N88" s="200" t="s">
        <v>365</v>
      </c>
      <c r="O88" s="155" t="s">
        <v>166</v>
      </c>
      <c r="P88" s="188" t="s">
        <v>125</v>
      </c>
      <c r="Q88" s="187" t="s">
        <v>122</v>
      </c>
      <c r="R88" s="188" t="s">
        <v>200</v>
      </c>
      <c r="S88" s="188" t="s">
        <v>201</v>
      </c>
      <c r="T88" s="187"/>
      <c r="U88" s="187" t="s">
        <v>398</v>
      </c>
      <c r="V88" s="187" t="s">
        <v>146</v>
      </c>
      <c r="W88" s="199">
        <v>30</v>
      </c>
      <c r="X88" s="199">
        <v>60</v>
      </c>
      <c r="Y88" s="159">
        <v>10</v>
      </c>
      <c r="Z88" s="202" t="s">
        <v>409</v>
      </c>
      <c r="AA88" s="186" t="s">
        <v>138</v>
      </c>
      <c r="AB88" s="190">
        <v>1.4</v>
      </c>
      <c r="AC88" s="203">
        <v>467221.15</v>
      </c>
      <c r="AD88" s="190">
        <v>654109.61</v>
      </c>
      <c r="AE88" s="190">
        <v>732602.76320000004</v>
      </c>
      <c r="AF88" s="190">
        <v>0.7</v>
      </c>
      <c r="AG88" s="190">
        <v>471940.56</v>
      </c>
      <c r="AH88" s="190">
        <v>330358.39199999999</v>
      </c>
      <c r="AI88" s="190">
        <v>370001.39904000005</v>
      </c>
      <c r="AJ88" s="191">
        <v>0</v>
      </c>
      <c r="AK88" s="191">
        <v>0</v>
      </c>
      <c r="AL88" s="191">
        <v>0</v>
      </c>
      <c r="AM88" s="191">
        <v>0</v>
      </c>
      <c r="AN88" s="191">
        <v>0</v>
      </c>
      <c r="AO88" s="191">
        <v>0</v>
      </c>
      <c r="AP88" s="191">
        <v>0</v>
      </c>
      <c r="AQ88" s="191">
        <v>0</v>
      </c>
      <c r="AR88" s="191">
        <v>0</v>
      </c>
      <c r="AS88" s="191">
        <v>0</v>
      </c>
      <c r="AT88" s="191">
        <v>0</v>
      </c>
      <c r="AU88" s="191">
        <v>0</v>
      </c>
      <c r="AV88" s="191">
        <f t="shared" si="38"/>
        <v>2.0999999999999996</v>
      </c>
      <c r="AW88" s="190">
        <f t="shared" si="33"/>
        <v>984468.00199999998</v>
      </c>
      <c r="AX88" s="190">
        <f t="shared" si="28"/>
        <v>1102604.16224</v>
      </c>
      <c r="AY88" s="161" t="s">
        <v>203</v>
      </c>
      <c r="AZ88" s="188"/>
      <c r="BA88" s="188"/>
      <c r="BB88" s="201"/>
      <c r="BC88" s="199" t="s">
        <v>435</v>
      </c>
      <c r="BD88" s="199" t="s">
        <v>435</v>
      </c>
      <c r="BE88" s="201"/>
      <c r="BF88" s="201"/>
      <c r="BG88" s="201"/>
      <c r="BH88" s="201"/>
      <c r="BI88" s="201"/>
      <c r="BJ88" s="90"/>
      <c r="BK88" s="4" t="s">
        <v>653</v>
      </c>
      <c r="BL88" s="192"/>
    </row>
    <row r="89" spans="1:77" s="32" customFormat="1" ht="12.95" customHeight="1" x14ac:dyDescent="0.25">
      <c r="A89" s="69" t="s">
        <v>405</v>
      </c>
      <c r="B89" s="75"/>
      <c r="C89" s="195" t="s">
        <v>485</v>
      </c>
      <c r="D89" s="75"/>
      <c r="E89" s="217"/>
      <c r="F89" s="71" t="s">
        <v>406</v>
      </c>
      <c r="G89" s="71" t="s">
        <v>407</v>
      </c>
      <c r="H89" s="12" t="s">
        <v>408</v>
      </c>
      <c r="I89" s="26" t="s">
        <v>143</v>
      </c>
      <c r="J89" s="1" t="s">
        <v>149</v>
      </c>
      <c r="K89" s="26" t="s">
        <v>196</v>
      </c>
      <c r="L89" s="25">
        <v>30</v>
      </c>
      <c r="M89" s="72" t="s">
        <v>197</v>
      </c>
      <c r="N89" s="73" t="s">
        <v>365</v>
      </c>
      <c r="O89" s="25" t="s">
        <v>126</v>
      </c>
      <c r="P89" s="26" t="s">
        <v>125</v>
      </c>
      <c r="Q89" s="25" t="s">
        <v>122</v>
      </c>
      <c r="R89" s="26" t="s">
        <v>200</v>
      </c>
      <c r="S89" s="26" t="s">
        <v>201</v>
      </c>
      <c r="T89" s="25"/>
      <c r="U89" s="25" t="s">
        <v>398</v>
      </c>
      <c r="V89" s="25" t="s">
        <v>146</v>
      </c>
      <c r="W89" s="9">
        <v>30</v>
      </c>
      <c r="X89" s="9">
        <v>60</v>
      </c>
      <c r="Y89" s="17">
        <v>10</v>
      </c>
      <c r="Z89" s="89" t="s">
        <v>409</v>
      </c>
      <c r="AA89" s="5" t="s">
        <v>138</v>
      </c>
      <c r="AB89" s="74">
        <v>0.4</v>
      </c>
      <c r="AC89" s="196">
        <v>132088.32000000001</v>
      </c>
      <c r="AD89" s="74">
        <f t="shared" si="34"/>
        <v>52835.328000000009</v>
      </c>
      <c r="AE89" s="74">
        <f t="shared" si="35"/>
        <v>59175.567360000015</v>
      </c>
      <c r="AF89" s="74">
        <v>0.4</v>
      </c>
      <c r="AG89" s="196">
        <v>132088.32000000001</v>
      </c>
      <c r="AH89" s="74">
        <f t="shared" si="36"/>
        <v>52835.328000000009</v>
      </c>
      <c r="AI89" s="74">
        <f t="shared" si="37"/>
        <v>59175.567360000015</v>
      </c>
      <c r="AJ89" s="20">
        <v>0</v>
      </c>
      <c r="AK89" s="20">
        <v>0</v>
      </c>
      <c r="AL89" s="20">
        <v>0</v>
      </c>
      <c r="AM89" s="20">
        <v>0</v>
      </c>
      <c r="AN89" s="20">
        <v>0</v>
      </c>
      <c r="AO89" s="20">
        <v>0</v>
      </c>
      <c r="AP89" s="20">
        <v>0</v>
      </c>
      <c r="AQ89" s="20">
        <v>0</v>
      </c>
      <c r="AR89" s="20">
        <v>0</v>
      </c>
      <c r="AS89" s="20">
        <v>0</v>
      </c>
      <c r="AT89" s="20">
        <v>0</v>
      </c>
      <c r="AU89" s="20">
        <v>0</v>
      </c>
      <c r="AV89" s="67">
        <f t="shared" si="38"/>
        <v>0.8</v>
      </c>
      <c r="AW89" s="43">
        <v>0</v>
      </c>
      <c r="AX89" s="43">
        <f t="shared" si="28"/>
        <v>0</v>
      </c>
      <c r="AY89" s="4" t="s">
        <v>203</v>
      </c>
      <c r="AZ89" s="26"/>
      <c r="BA89" s="26"/>
      <c r="BB89" s="46"/>
      <c r="BC89" s="12" t="s">
        <v>436</v>
      </c>
      <c r="BD89" s="12" t="s">
        <v>436</v>
      </c>
      <c r="BE89" s="46"/>
      <c r="BF89" s="46"/>
      <c r="BG89" s="46"/>
      <c r="BH89" s="46"/>
      <c r="BI89" s="46"/>
      <c r="BJ89" s="90"/>
      <c r="BK89" s="46"/>
      <c r="BL89" s="169"/>
      <c r="BM89" s="168"/>
      <c r="BN89" s="46"/>
      <c r="BO89" s="46"/>
      <c r="BP89" s="46"/>
      <c r="BQ89" s="46"/>
      <c r="BR89" s="46"/>
      <c r="BS89" s="46"/>
      <c r="BT89" s="46"/>
      <c r="BU89" s="46"/>
      <c r="BV89" s="46"/>
      <c r="BW89" s="46"/>
      <c r="BX89" s="46"/>
      <c r="BY89" s="46"/>
    </row>
    <row r="90" spans="1:77" s="32" customFormat="1" ht="12.95" customHeight="1" x14ac:dyDescent="0.25">
      <c r="A90" s="69" t="s">
        <v>405</v>
      </c>
      <c r="B90" s="114"/>
      <c r="C90" s="197" t="s">
        <v>568</v>
      </c>
      <c r="D90" s="114"/>
      <c r="E90" s="217"/>
      <c r="F90" s="71" t="s">
        <v>406</v>
      </c>
      <c r="G90" s="71" t="s">
        <v>407</v>
      </c>
      <c r="H90" s="12" t="s">
        <v>408</v>
      </c>
      <c r="I90" s="26" t="s">
        <v>143</v>
      </c>
      <c r="J90" s="1" t="s">
        <v>149</v>
      </c>
      <c r="K90" s="26" t="s">
        <v>196</v>
      </c>
      <c r="L90" s="25">
        <v>30</v>
      </c>
      <c r="M90" s="72" t="s">
        <v>197</v>
      </c>
      <c r="N90" s="73" t="s">
        <v>365</v>
      </c>
      <c r="O90" s="1" t="s">
        <v>166</v>
      </c>
      <c r="P90" s="26" t="s">
        <v>125</v>
      </c>
      <c r="Q90" s="25" t="s">
        <v>122</v>
      </c>
      <c r="R90" s="26" t="s">
        <v>200</v>
      </c>
      <c r="S90" s="26" t="s">
        <v>201</v>
      </c>
      <c r="T90" s="25"/>
      <c r="U90" s="25" t="s">
        <v>398</v>
      </c>
      <c r="V90" s="25" t="s">
        <v>146</v>
      </c>
      <c r="W90" s="9">
        <v>30</v>
      </c>
      <c r="X90" s="9">
        <v>60</v>
      </c>
      <c r="Y90" s="17">
        <v>10</v>
      </c>
      <c r="Z90" s="89" t="s">
        <v>409</v>
      </c>
      <c r="AA90" s="5" t="s">
        <v>138</v>
      </c>
      <c r="AB90" s="105">
        <v>0.4</v>
      </c>
      <c r="AC90" s="198">
        <v>132088.32000000001</v>
      </c>
      <c r="AD90" s="106">
        <f t="shared" ref="AD90" si="75">AB90*AC90</f>
        <v>52835.328000000009</v>
      </c>
      <c r="AE90" s="106">
        <f t="shared" si="35"/>
        <v>59175.567360000015</v>
      </c>
      <c r="AF90" s="107">
        <v>0.4</v>
      </c>
      <c r="AG90" s="198">
        <v>132088.32000000001</v>
      </c>
      <c r="AH90" s="106">
        <f t="shared" ref="AH90" si="76">AF90*AG90</f>
        <v>52835.328000000009</v>
      </c>
      <c r="AI90" s="106">
        <f t="shared" si="37"/>
        <v>59175.567360000015</v>
      </c>
      <c r="AJ90" s="108">
        <v>0</v>
      </c>
      <c r="AK90" s="108">
        <v>0</v>
      </c>
      <c r="AL90" s="108">
        <v>0</v>
      </c>
      <c r="AM90" s="108">
        <v>0</v>
      </c>
      <c r="AN90" s="108">
        <v>0</v>
      </c>
      <c r="AO90" s="108">
        <v>0</v>
      </c>
      <c r="AP90" s="108">
        <v>0</v>
      </c>
      <c r="AQ90" s="108">
        <v>0</v>
      </c>
      <c r="AR90" s="108">
        <v>0</v>
      </c>
      <c r="AS90" s="108">
        <v>0</v>
      </c>
      <c r="AT90" s="108">
        <v>0</v>
      </c>
      <c r="AU90" s="108">
        <v>0</v>
      </c>
      <c r="AV90" s="109">
        <f t="shared" si="38"/>
        <v>0.8</v>
      </c>
      <c r="AW90" s="43">
        <v>0</v>
      </c>
      <c r="AX90" s="43">
        <f t="shared" si="28"/>
        <v>0</v>
      </c>
      <c r="AY90" s="110" t="s">
        <v>203</v>
      </c>
      <c r="AZ90" s="111"/>
      <c r="BA90" s="111"/>
      <c r="BB90" s="113"/>
      <c r="BC90" s="112" t="s">
        <v>436</v>
      </c>
      <c r="BD90" s="112" t="s">
        <v>436</v>
      </c>
      <c r="BE90" s="113"/>
      <c r="BF90" s="113"/>
      <c r="BG90" s="113"/>
      <c r="BH90" s="113"/>
      <c r="BI90" s="113"/>
      <c r="BJ90" s="90"/>
      <c r="BK90" s="15">
        <v>14</v>
      </c>
      <c r="BL90" s="169"/>
    </row>
    <row r="91" spans="1:77" s="193" customFormat="1" ht="12.95" customHeight="1" x14ac:dyDescent="0.25">
      <c r="A91" s="187" t="s">
        <v>405</v>
      </c>
      <c r="B91" s="161">
        <v>210014393</v>
      </c>
      <c r="C91" s="161" t="s">
        <v>676</v>
      </c>
      <c r="D91" s="161"/>
      <c r="E91" s="218"/>
      <c r="F91" s="199" t="s">
        <v>406</v>
      </c>
      <c r="G91" s="199" t="s">
        <v>407</v>
      </c>
      <c r="H91" s="199" t="s">
        <v>408</v>
      </c>
      <c r="I91" s="188" t="s">
        <v>143</v>
      </c>
      <c r="J91" s="155" t="s">
        <v>149</v>
      </c>
      <c r="K91" s="188" t="s">
        <v>196</v>
      </c>
      <c r="L91" s="187">
        <v>30</v>
      </c>
      <c r="M91" s="156" t="s">
        <v>197</v>
      </c>
      <c r="N91" s="200" t="s">
        <v>365</v>
      </c>
      <c r="O91" s="155" t="s">
        <v>166</v>
      </c>
      <c r="P91" s="188" t="s">
        <v>125</v>
      </c>
      <c r="Q91" s="187" t="s">
        <v>122</v>
      </c>
      <c r="R91" s="188" t="s">
        <v>200</v>
      </c>
      <c r="S91" s="188" t="s">
        <v>201</v>
      </c>
      <c r="T91" s="187"/>
      <c r="U91" s="187" t="s">
        <v>398</v>
      </c>
      <c r="V91" s="187" t="s">
        <v>146</v>
      </c>
      <c r="W91" s="199">
        <v>30</v>
      </c>
      <c r="X91" s="199">
        <v>60</v>
      </c>
      <c r="Y91" s="159">
        <v>10</v>
      </c>
      <c r="Z91" s="202" t="s">
        <v>409</v>
      </c>
      <c r="AA91" s="186" t="s">
        <v>138</v>
      </c>
      <c r="AB91" s="190">
        <v>0.18</v>
      </c>
      <c r="AC91" s="203">
        <v>130767.43</v>
      </c>
      <c r="AD91" s="190">
        <v>23538.1374</v>
      </c>
      <c r="AE91" s="190">
        <v>26362.713888000002</v>
      </c>
      <c r="AF91" s="190">
        <v>0.4</v>
      </c>
      <c r="AG91" s="190">
        <v>132088.32000000001</v>
      </c>
      <c r="AH91" s="190">
        <v>52835.328000000009</v>
      </c>
      <c r="AI91" s="190">
        <v>59175.567360000015</v>
      </c>
      <c r="AJ91" s="191">
        <v>0</v>
      </c>
      <c r="AK91" s="191">
        <v>0</v>
      </c>
      <c r="AL91" s="191">
        <v>0</v>
      </c>
      <c r="AM91" s="191">
        <v>0</v>
      </c>
      <c r="AN91" s="191">
        <v>0</v>
      </c>
      <c r="AO91" s="191">
        <v>0</v>
      </c>
      <c r="AP91" s="191">
        <v>0</v>
      </c>
      <c r="AQ91" s="191">
        <v>0</v>
      </c>
      <c r="AR91" s="191">
        <v>0</v>
      </c>
      <c r="AS91" s="191">
        <v>0</v>
      </c>
      <c r="AT91" s="191">
        <v>0</v>
      </c>
      <c r="AU91" s="191">
        <v>0</v>
      </c>
      <c r="AV91" s="191">
        <f t="shared" si="38"/>
        <v>0.58000000000000007</v>
      </c>
      <c r="AW91" s="190">
        <f t="shared" si="33"/>
        <v>76373.465400000016</v>
      </c>
      <c r="AX91" s="190">
        <f t="shared" si="28"/>
        <v>85538.281248000028</v>
      </c>
      <c r="AY91" s="161" t="s">
        <v>203</v>
      </c>
      <c r="AZ91" s="188"/>
      <c r="BA91" s="188"/>
      <c r="BB91" s="201"/>
      <c r="BC91" s="199" t="s">
        <v>436</v>
      </c>
      <c r="BD91" s="199" t="s">
        <v>436</v>
      </c>
      <c r="BE91" s="201"/>
      <c r="BF91" s="201"/>
      <c r="BG91" s="201"/>
      <c r="BH91" s="201"/>
      <c r="BI91" s="201"/>
      <c r="BJ91" s="90"/>
      <c r="BK91" s="4" t="s">
        <v>653</v>
      </c>
      <c r="BL91" s="192"/>
    </row>
    <row r="92" spans="1:77" s="32" customFormat="1" ht="12.95" customHeight="1" x14ac:dyDescent="0.25">
      <c r="A92" s="69" t="s">
        <v>405</v>
      </c>
      <c r="B92" s="75"/>
      <c r="C92" s="195" t="s">
        <v>486</v>
      </c>
      <c r="D92" s="75"/>
      <c r="E92" s="217"/>
      <c r="F92" s="71" t="s">
        <v>406</v>
      </c>
      <c r="G92" s="71" t="s">
        <v>407</v>
      </c>
      <c r="H92" s="12" t="s">
        <v>408</v>
      </c>
      <c r="I92" s="26" t="s">
        <v>143</v>
      </c>
      <c r="J92" s="1" t="s">
        <v>149</v>
      </c>
      <c r="K92" s="26" t="s">
        <v>196</v>
      </c>
      <c r="L92" s="25">
        <v>30</v>
      </c>
      <c r="M92" s="72" t="s">
        <v>197</v>
      </c>
      <c r="N92" s="73" t="s">
        <v>365</v>
      </c>
      <c r="O92" s="25" t="s">
        <v>126</v>
      </c>
      <c r="P92" s="26" t="s">
        <v>125</v>
      </c>
      <c r="Q92" s="25" t="s">
        <v>122</v>
      </c>
      <c r="R92" s="26" t="s">
        <v>200</v>
      </c>
      <c r="S92" s="26" t="s">
        <v>201</v>
      </c>
      <c r="T92" s="25"/>
      <c r="U92" s="25" t="s">
        <v>398</v>
      </c>
      <c r="V92" s="25" t="s">
        <v>146</v>
      </c>
      <c r="W92" s="9">
        <v>30</v>
      </c>
      <c r="X92" s="9">
        <v>60</v>
      </c>
      <c r="Y92" s="17">
        <v>10</v>
      </c>
      <c r="Z92" s="89" t="s">
        <v>409</v>
      </c>
      <c r="AA92" s="5" t="s">
        <v>138</v>
      </c>
      <c r="AB92" s="74">
        <v>0.4</v>
      </c>
      <c r="AC92" s="196">
        <v>89159.61</v>
      </c>
      <c r="AD92" s="74">
        <f t="shared" si="34"/>
        <v>35663.844000000005</v>
      </c>
      <c r="AE92" s="74">
        <f t="shared" si="35"/>
        <v>39943.505280000012</v>
      </c>
      <c r="AF92" s="74">
        <v>0.4</v>
      </c>
      <c r="AG92" s="196">
        <v>89159.61</v>
      </c>
      <c r="AH92" s="74">
        <f t="shared" si="36"/>
        <v>35663.844000000005</v>
      </c>
      <c r="AI92" s="74">
        <f t="shared" si="37"/>
        <v>39943.505280000012</v>
      </c>
      <c r="AJ92" s="20">
        <v>0</v>
      </c>
      <c r="AK92" s="20">
        <v>0</v>
      </c>
      <c r="AL92" s="20">
        <v>0</v>
      </c>
      <c r="AM92" s="20">
        <v>0</v>
      </c>
      <c r="AN92" s="20">
        <v>0</v>
      </c>
      <c r="AO92" s="20">
        <v>0</v>
      </c>
      <c r="AP92" s="20">
        <v>0</v>
      </c>
      <c r="AQ92" s="20">
        <v>0</v>
      </c>
      <c r="AR92" s="20">
        <v>0</v>
      </c>
      <c r="AS92" s="20">
        <v>0</v>
      </c>
      <c r="AT92" s="20">
        <v>0</v>
      </c>
      <c r="AU92" s="20">
        <v>0</v>
      </c>
      <c r="AV92" s="67">
        <f t="shared" si="38"/>
        <v>0.8</v>
      </c>
      <c r="AW92" s="43">
        <v>0</v>
      </c>
      <c r="AX92" s="43">
        <f t="shared" si="28"/>
        <v>0</v>
      </c>
      <c r="AY92" s="4" t="s">
        <v>203</v>
      </c>
      <c r="AZ92" s="26"/>
      <c r="BA92" s="26"/>
      <c r="BB92" s="46"/>
      <c r="BC92" s="12" t="s">
        <v>437</v>
      </c>
      <c r="BD92" s="12" t="s">
        <v>437</v>
      </c>
      <c r="BE92" s="46"/>
      <c r="BF92" s="46"/>
      <c r="BG92" s="46"/>
      <c r="BH92" s="46"/>
      <c r="BI92" s="46"/>
      <c r="BJ92" s="90"/>
      <c r="BK92" s="46"/>
      <c r="BL92" s="169"/>
      <c r="BM92" s="168"/>
      <c r="BN92" s="46"/>
      <c r="BO92" s="46"/>
      <c r="BP92" s="46"/>
      <c r="BQ92" s="46"/>
      <c r="BR92" s="46"/>
      <c r="BS92" s="46"/>
      <c r="BT92" s="46"/>
      <c r="BU92" s="46"/>
      <c r="BV92" s="46"/>
      <c r="BW92" s="46"/>
      <c r="BX92" s="46"/>
      <c r="BY92" s="46"/>
    </row>
    <row r="93" spans="1:77" s="32" customFormat="1" ht="12.95" customHeight="1" x14ac:dyDescent="0.25">
      <c r="A93" s="69" t="s">
        <v>405</v>
      </c>
      <c r="B93" s="114"/>
      <c r="C93" s="197" t="s">
        <v>569</v>
      </c>
      <c r="D93" s="114"/>
      <c r="E93" s="217"/>
      <c r="F93" s="71" t="s">
        <v>406</v>
      </c>
      <c r="G93" s="71" t="s">
        <v>407</v>
      </c>
      <c r="H93" s="12" t="s">
        <v>408</v>
      </c>
      <c r="I93" s="26" t="s">
        <v>143</v>
      </c>
      <c r="J93" s="1" t="s">
        <v>149</v>
      </c>
      <c r="K93" s="26" t="s">
        <v>196</v>
      </c>
      <c r="L93" s="25">
        <v>30</v>
      </c>
      <c r="M93" s="72" t="s">
        <v>197</v>
      </c>
      <c r="N93" s="73" t="s">
        <v>365</v>
      </c>
      <c r="O93" s="1" t="s">
        <v>166</v>
      </c>
      <c r="P93" s="26" t="s">
        <v>125</v>
      </c>
      <c r="Q93" s="25" t="s">
        <v>122</v>
      </c>
      <c r="R93" s="26" t="s">
        <v>200</v>
      </c>
      <c r="S93" s="26" t="s">
        <v>201</v>
      </c>
      <c r="T93" s="25"/>
      <c r="U93" s="25" t="s">
        <v>398</v>
      </c>
      <c r="V93" s="25" t="s">
        <v>146</v>
      </c>
      <c r="W93" s="9">
        <v>30</v>
      </c>
      <c r="X93" s="9">
        <v>60</v>
      </c>
      <c r="Y93" s="17">
        <v>10</v>
      </c>
      <c r="Z93" s="89" t="s">
        <v>409</v>
      </c>
      <c r="AA93" s="5" t="s">
        <v>138</v>
      </c>
      <c r="AB93" s="105">
        <v>0.4</v>
      </c>
      <c r="AC93" s="198">
        <v>89159.61</v>
      </c>
      <c r="AD93" s="106">
        <f t="shared" ref="AD93" si="77">AB93*AC93</f>
        <v>35663.844000000005</v>
      </c>
      <c r="AE93" s="106">
        <f t="shared" si="35"/>
        <v>39943.505280000012</v>
      </c>
      <c r="AF93" s="107">
        <v>0.4</v>
      </c>
      <c r="AG93" s="198">
        <v>89159.61</v>
      </c>
      <c r="AH93" s="106">
        <f t="shared" ref="AH93" si="78">AF93*AG93</f>
        <v>35663.844000000005</v>
      </c>
      <c r="AI93" s="106">
        <f t="shared" si="37"/>
        <v>39943.505280000012</v>
      </c>
      <c r="AJ93" s="108">
        <v>0</v>
      </c>
      <c r="AK93" s="108">
        <v>0</v>
      </c>
      <c r="AL93" s="108">
        <v>0</v>
      </c>
      <c r="AM93" s="108">
        <v>0</v>
      </c>
      <c r="AN93" s="108">
        <v>0</v>
      </c>
      <c r="AO93" s="108">
        <v>0</v>
      </c>
      <c r="AP93" s="108">
        <v>0</v>
      </c>
      <c r="AQ93" s="108">
        <v>0</v>
      </c>
      <c r="AR93" s="108">
        <v>0</v>
      </c>
      <c r="AS93" s="108">
        <v>0</v>
      </c>
      <c r="AT93" s="108">
        <v>0</v>
      </c>
      <c r="AU93" s="108">
        <v>0</v>
      </c>
      <c r="AV93" s="109">
        <f t="shared" si="38"/>
        <v>0.8</v>
      </c>
      <c r="AW93" s="43">
        <v>0</v>
      </c>
      <c r="AX93" s="43">
        <f t="shared" si="28"/>
        <v>0</v>
      </c>
      <c r="AY93" s="110" t="s">
        <v>203</v>
      </c>
      <c r="AZ93" s="111"/>
      <c r="BA93" s="111"/>
      <c r="BB93" s="113"/>
      <c r="BC93" s="112" t="s">
        <v>437</v>
      </c>
      <c r="BD93" s="112" t="s">
        <v>437</v>
      </c>
      <c r="BE93" s="113"/>
      <c r="BF93" s="113"/>
      <c r="BG93" s="113"/>
      <c r="BH93" s="113"/>
      <c r="BI93" s="113"/>
      <c r="BJ93" s="90"/>
      <c r="BK93" s="15">
        <v>14</v>
      </c>
      <c r="BL93" s="169"/>
    </row>
    <row r="94" spans="1:77" s="193" customFormat="1" ht="12.95" customHeight="1" x14ac:dyDescent="0.25">
      <c r="A94" s="187" t="s">
        <v>405</v>
      </c>
      <c r="B94" s="161">
        <v>210015145</v>
      </c>
      <c r="C94" s="161" t="s">
        <v>677</v>
      </c>
      <c r="D94" s="161"/>
      <c r="E94" s="218"/>
      <c r="F94" s="199" t="s">
        <v>406</v>
      </c>
      <c r="G94" s="199" t="s">
        <v>407</v>
      </c>
      <c r="H94" s="199" t="s">
        <v>408</v>
      </c>
      <c r="I94" s="188" t="s">
        <v>143</v>
      </c>
      <c r="J94" s="155" t="s">
        <v>149</v>
      </c>
      <c r="K94" s="188" t="s">
        <v>196</v>
      </c>
      <c r="L94" s="187">
        <v>30</v>
      </c>
      <c r="M94" s="156" t="s">
        <v>197</v>
      </c>
      <c r="N94" s="200" t="s">
        <v>365</v>
      </c>
      <c r="O94" s="155" t="s">
        <v>166</v>
      </c>
      <c r="P94" s="188" t="s">
        <v>125</v>
      </c>
      <c r="Q94" s="187" t="s">
        <v>122</v>
      </c>
      <c r="R94" s="188" t="s">
        <v>200</v>
      </c>
      <c r="S94" s="188" t="s">
        <v>201</v>
      </c>
      <c r="T94" s="187"/>
      <c r="U94" s="187" t="s">
        <v>398</v>
      </c>
      <c r="V94" s="187" t="s">
        <v>146</v>
      </c>
      <c r="W94" s="199">
        <v>30</v>
      </c>
      <c r="X94" s="199">
        <v>60</v>
      </c>
      <c r="Y94" s="159">
        <v>10</v>
      </c>
      <c r="Z94" s="202" t="s">
        <v>409</v>
      </c>
      <c r="AA94" s="186" t="s">
        <v>138</v>
      </c>
      <c r="AB94" s="190">
        <v>0</v>
      </c>
      <c r="AC94" s="203">
        <v>89159.61</v>
      </c>
      <c r="AD94" s="190">
        <v>0</v>
      </c>
      <c r="AE94" s="190">
        <v>0</v>
      </c>
      <c r="AF94" s="190">
        <v>0.4</v>
      </c>
      <c r="AG94" s="190">
        <v>75419.899999999994</v>
      </c>
      <c r="AH94" s="190">
        <v>30167.96</v>
      </c>
      <c r="AI94" s="190">
        <v>33788.1152</v>
      </c>
      <c r="AJ94" s="191">
        <v>0</v>
      </c>
      <c r="AK94" s="191">
        <v>0</v>
      </c>
      <c r="AL94" s="191">
        <v>0</v>
      </c>
      <c r="AM94" s="191">
        <v>0</v>
      </c>
      <c r="AN94" s="191">
        <v>0</v>
      </c>
      <c r="AO94" s="191">
        <v>0</v>
      </c>
      <c r="AP94" s="191">
        <v>0</v>
      </c>
      <c r="AQ94" s="191">
        <v>0</v>
      </c>
      <c r="AR94" s="191">
        <v>0</v>
      </c>
      <c r="AS94" s="191">
        <v>0</v>
      </c>
      <c r="AT94" s="191">
        <v>0</v>
      </c>
      <c r="AU94" s="191">
        <v>0</v>
      </c>
      <c r="AV94" s="191">
        <f t="shared" si="38"/>
        <v>0.4</v>
      </c>
      <c r="AW94" s="190">
        <f t="shared" si="33"/>
        <v>30167.96</v>
      </c>
      <c r="AX94" s="190">
        <f t="shared" si="28"/>
        <v>33788.1152</v>
      </c>
      <c r="AY94" s="161" t="s">
        <v>203</v>
      </c>
      <c r="AZ94" s="188"/>
      <c r="BA94" s="188"/>
      <c r="BB94" s="201"/>
      <c r="BC94" s="199" t="s">
        <v>437</v>
      </c>
      <c r="BD94" s="199" t="s">
        <v>437</v>
      </c>
      <c r="BE94" s="201"/>
      <c r="BF94" s="201"/>
      <c r="BG94" s="201"/>
      <c r="BH94" s="201"/>
      <c r="BI94" s="201"/>
      <c r="BJ94" s="90"/>
      <c r="BK94" s="4" t="s">
        <v>653</v>
      </c>
      <c r="BL94" s="192"/>
    </row>
    <row r="95" spans="1:77" s="32" customFormat="1" ht="12.95" customHeight="1" x14ac:dyDescent="0.25">
      <c r="A95" s="69" t="s">
        <v>405</v>
      </c>
      <c r="B95" s="75"/>
      <c r="C95" s="195" t="s">
        <v>487</v>
      </c>
      <c r="D95" s="75"/>
      <c r="E95" s="217"/>
      <c r="F95" s="71" t="s">
        <v>438</v>
      </c>
      <c r="G95" s="71" t="s">
        <v>407</v>
      </c>
      <c r="H95" s="12" t="s">
        <v>439</v>
      </c>
      <c r="I95" s="26" t="s">
        <v>143</v>
      </c>
      <c r="J95" s="1" t="s">
        <v>149</v>
      </c>
      <c r="K95" s="26" t="s">
        <v>196</v>
      </c>
      <c r="L95" s="25">
        <v>30</v>
      </c>
      <c r="M95" s="72" t="s">
        <v>197</v>
      </c>
      <c r="N95" s="73" t="s">
        <v>365</v>
      </c>
      <c r="O95" s="25" t="s">
        <v>126</v>
      </c>
      <c r="P95" s="26" t="s">
        <v>125</v>
      </c>
      <c r="Q95" s="25" t="s">
        <v>122</v>
      </c>
      <c r="R95" s="26" t="s">
        <v>200</v>
      </c>
      <c r="S95" s="26" t="s">
        <v>201</v>
      </c>
      <c r="T95" s="25"/>
      <c r="U95" s="25" t="s">
        <v>398</v>
      </c>
      <c r="V95" s="25" t="s">
        <v>146</v>
      </c>
      <c r="W95" s="9">
        <v>30</v>
      </c>
      <c r="X95" s="9">
        <v>60</v>
      </c>
      <c r="Y95" s="17">
        <v>10</v>
      </c>
      <c r="Z95" s="89" t="s">
        <v>409</v>
      </c>
      <c r="AA95" s="5" t="s">
        <v>138</v>
      </c>
      <c r="AB95" s="74">
        <v>1.1499999999999999</v>
      </c>
      <c r="AC95" s="196">
        <v>555734.07999999996</v>
      </c>
      <c r="AD95" s="74">
        <f t="shared" si="34"/>
        <v>639094.19199999992</v>
      </c>
      <c r="AE95" s="74">
        <f t="shared" si="35"/>
        <v>715785.49503999995</v>
      </c>
      <c r="AF95" s="74">
        <v>1.1499999999999999</v>
      </c>
      <c r="AG95" s="196">
        <v>555734.07999999996</v>
      </c>
      <c r="AH95" s="74">
        <f t="shared" si="36"/>
        <v>639094.19199999992</v>
      </c>
      <c r="AI95" s="74">
        <f t="shared" si="37"/>
        <v>715785.49503999995</v>
      </c>
      <c r="AJ95" s="20">
        <v>0</v>
      </c>
      <c r="AK95" s="20">
        <v>0</v>
      </c>
      <c r="AL95" s="20">
        <v>0</v>
      </c>
      <c r="AM95" s="20">
        <v>0</v>
      </c>
      <c r="AN95" s="20">
        <v>0</v>
      </c>
      <c r="AO95" s="20">
        <v>0</v>
      </c>
      <c r="AP95" s="20">
        <v>0</v>
      </c>
      <c r="AQ95" s="20">
        <v>0</v>
      </c>
      <c r="AR95" s="20">
        <v>0</v>
      </c>
      <c r="AS95" s="20">
        <v>0</v>
      </c>
      <c r="AT95" s="20">
        <v>0</v>
      </c>
      <c r="AU95" s="20">
        <v>0</v>
      </c>
      <c r="AV95" s="67">
        <f t="shared" si="38"/>
        <v>2.2999999999999998</v>
      </c>
      <c r="AW95" s="43">
        <v>0</v>
      </c>
      <c r="AX95" s="43">
        <f t="shared" si="28"/>
        <v>0</v>
      </c>
      <c r="AY95" s="4" t="s">
        <v>203</v>
      </c>
      <c r="AZ95" s="26"/>
      <c r="BA95" s="26"/>
      <c r="BB95" s="46"/>
      <c r="BC95" s="12" t="s">
        <v>440</v>
      </c>
      <c r="BD95" s="12" t="s">
        <v>440</v>
      </c>
      <c r="BE95" s="46"/>
      <c r="BF95" s="46"/>
      <c r="BG95" s="46"/>
      <c r="BH95" s="46"/>
      <c r="BI95" s="46"/>
      <c r="BJ95" s="90"/>
      <c r="BK95" s="46"/>
      <c r="BL95" s="169"/>
      <c r="BM95" s="168"/>
      <c r="BN95" s="46"/>
      <c r="BO95" s="46"/>
      <c r="BP95" s="46"/>
      <c r="BQ95" s="46"/>
      <c r="BR95" s="46"/>
      <c r="BS95" s="46"/>
      <c r="BT95" s="46"/>
      <c r="BU95" s="46"/>
      <c r="BV95" s="46"/>
      <c r="BW95" s="46"/>
      <c r="BX95" s="46"/>
      <c r="BY95" s="46"/>
    </row>
    <row r="96" spans="1:77" s="32" customFormat="1" ht="12.95" customHeight="1" x14ac:dyDescent="0.25">
      <c r="A96" s="69" t="s">
        <v>405</v>
      </c>
      <c r="B96" s="114"/>
      <c r="C96" s="197" t="s">
        <v>570</v>
      </c>
      <c r="D96" s="114"/>
      <c r="E96" s="217"/>
      <c r="F96" s="71" t="s">
        <v>438</v>
      </c>
      <c r="G96" s="71" t="s">
        <v>407</v>
      </c>
      <c r="H96" s="12" t="s">
        <v>439</v>
      </c>
      <c r="I96" s="26" t="s">
        <v>143</v>
      </c>
      <c r="J96" s="1" t="s">
        <v>149</v>
      </c>
      <c r="K96" s="26" t="s">
        <v>196</v>
      </c>
      <c r="L96" s="25">
        <v>30</v>
      </c>
      <c r="M96" s="72" t="s">
        <v>197</v>
      </c>
      <c r="N96" s="73" t="s">
        <v>365</v>
      </c>
      <c r="O96" s="1" t="s">
        <v>166</v>
      </c>
      <c r="P96" s="26" t="s">
        <v>125</v>
      </c>
      <c r="Q96" s="25" t="s">
        <v>122</v>
      </c>
      <c r="R96" s="26" t="s">
        <v>200</v>
      </c>
      <c r="S96" s="26" t="s">
        <v>201</v>
      </c>
      <c r="T96" s="25"/>
      <c r="U96" s="25" t="s">
        <v>398</v>
      </c>
      <c r="V96" s="25" t="s">
        <v>146</v>
      </c>
      <c r="W96" s="9">
        <v>30</v>
      </c>
      <c r="X96" s="9">
        <v>60</v>
      </c>
      <c r="Y96" s="17">
        <v>10</v>
      </c>
      <c r="Z96" s="89" t="s">
        <v>409</v>
      </c>
      <c r="AA96" s="5" t="s">
        <v>138</v>
      </c>
      <c r="AB96" s="105">
        <v>1.1499999999999999</v>
      </c>
      <c r="AC96" s="198">
        <v>555734.07999999996</v>
      </c>
      <c r="AD96" s="106">
        <f t="shared" ref="AD96" si="79">AB96*AC96</f>
        <v>639094.19199999992</v>
      </c>
      <c r="AE96" s="106">
        <f t="shared" si="35"/>
        <v>715785.49503999995</v>
      </c>
      <c r="AF96" s="107">
        <v>1.1499999999999999</v>
      </c>
      <c r="AG96" s="198">
        <v>555734.07999999996</v>
      </c>
      <c r="AH96" s="106">
        <f t="shared" ref="AH96" si="80">AF96*AG96</f>
        <v>639094.19199999992</v>
      </c>
      <c r="AI96" s="106">
        <f t="shared" si="37"/>
        <v>715785.49503999995</v>
      </c>
      <c r="AJ96" s="108">
        <v>0</v>
      </c>
      <c r="AK96" s="108">
        <v>0</v>
      </c>
      <c r="AL96" s="108">
        <v>0</v>
      </c>
      <c r="AM96" s="108">
        <v>0</v>
      </c>
      <c r="AN96" s="108">
        <v>0</v>
      </c>
      <c r="AO96" s="108">
        <v>0</v>
      </c>
      <c r="AP96" s="108">
        <v>0</v>
      </c>
      <c r="AQ96" s="108">
        <v>0</v>
      </c>
      <c r="AR96" s="108">
        <v>0</v>
      </c>
      <c r="AS96" s="108">
        <v>0</v>
      </c>
      <c r="AT96" s="108">
        <v>0</v>
      </c>
      <c r="AU96" s="108">
        <v>0</v>
      </c>
      <c r="AV96" s="109">
        <f t="shared" si="38"/>
        <v>2.2999999999999998</v>
      </c>
      <c r="AW96" s="43">
        <v>0</v>
      </c>
      <c r="AX96" s="43">
        <f t="shared" si="28"/>
        <v>0</v>
      </c>
      <c r="AY96" s="110" t="s">
        <v>203</v>
      </c>
      <c r="AZ96" s="111"/>
      <c r="BA96" s="111"/>
      <c r="BB96" s="113"/>
      <c r="BC96" s="112" t="s">
        <v>440</v>
      </c>
      <c r="BD96" s="112" t="s">
        <v>440</v>
      </c>
      <c r="BE96" s="113"/>
      <c r="BF96" s="113"/>
      <c r="BG96" s="113"/>
      <c r="BH96" s="113"/>
      <c r="BI96" s="113"/>
      <c r="BJ96" s="90"/>
      <c r="BK96" s="15">
        <v>14</v>
      </c>
      <c r="BL96" s="169"/>
    </row>
    <row r="97" spans="1:77" s="193" customFormat="1" ht="12.95" customHeight="1" x14ac:dyDescent="0.25">
      <c r="A97" s="187" t="s">
        <v>405</v>
      </c>
      <c r="B97" s="161">
        <v>210015876</v>
      </c>
      <c r="C97" s="161" t="s">
        <v>678</v>
      </c>
      <c r="D97" s="161"/>
      <c r="E97" s="218"/>
      <c r="F97" s="199" t="s">
        <v>438</v>
      </c>
      <c r="G97" s="199" t="s">
        <v>407</v>
      </c>
      <c r="H97" s="199" t="s">
        <v>439</v>
      </c>
      <c r="I97" s="188" t="s">
        <v>143</v>
      </c>
      <c r="J97" s="155" t="s">
        <v>149</v>
      </c>
      <c r="K97" s="188" t="s">
        <v>196</v>
      </c>
      <c r="L97" s="187">
        <v>30</v>
      </c>
      <c r="M97" s="156" t="s">
        <v>197</v>
      </c>
      <c r="N97" s="200" t="s">
        <v>365</v>
      </c>
      <c r="O97" s="155" t="s">
        <v>166</v>
      </c>
      <c r="P97" s="188" t="s">
        <v>125</v>
      </c>
      <c r="Q97" s="187" t="s">
        <v>122</v>
      </c>
      <c r="R97" s="188" t="s">
        <v>200</v>
      </c>
      <c r="S97" s="188" t="s">
        <v>201</v>
      </c>
      <c r="T97" s="187"/>
      <c r="U97" s="187" t="s">
        <v>398</v>
      </c>
      <c r="V97" s="187" t="s">
        <v>146</v>
      </c>
      <c r="W97" s="199">
        <v>30</v>
      </c>
      <c r="X97" s="199">
        <v>60</v>
      </c>
      <c r="Y97" s="159">
        <v>10</v>
      </c>
      <c r="Z97" s="202" t="s">
        <v>409</v>
      </c>
      <c r="AA97" s="186" t="s">
        <v>138</v>
      </c>
      <c r="AB97" s="190">
        <v>1.25</v>
      </c>
      <c r="AC97" s="203">
        <v>550176.74</v>
      </c>
      <c r="AD97" s="190">
        <v>687720.92500000005</v>
      </c>
      <c r="AE97" s="190">
        <v>770247.4360000001</v>
      </c>
      <c r="AF97" s="190">
        <v>1.1499999999999999</v>
      </c>
      <c r="AG97" s="190">
        <v>555734.07999999996</v>
      </c>
      <c r="AH97" s="190">
        <v>639094.19199999992</v>
      </c>
      <c r="AI97" s="190">
        <v>715785.49503999995</v>
      </c>
      <c r="AJ97" s="191">
        <v>0</v>
      </c>
      <c r="AK97" s="191">
        <v>0</v>
      </c>
      <c r="AL97" s="191">
        <v>0</v>
      </c>
      <c r="AM97" s="191">
        <v>0</v>
      </c>
      <c r="AN97" s="191">
        <v>0</v>
      </c>
      <c r="AO97" s="191">
        <v>0</v>
      </c>
      <c r="AP97" s="191">
        <v>0</v>
      </c>
      <c r="AQ97" s="191">
        <v>0</v>
      </c>
      <c r="AR97" s="191">
        <v>0</v>
      </c>
      <c r="AS97" s="191">
        <v>0</v>
      </c>
      <c r="AT97" s="191">
        <v>0</v>
      </c>
      <c r="AU97" s="191">
        <v>0</v>
      </c>
      <c r="AV97" s="191">
        <f t="shared" si="38"/>
        <v>2.4</v>
      </c>
      <c r="AW97" s="190">
        <f t="shared" si="33"/>
        <v>1326815.1170000001</v>
      </c>
      <c r="AX97" s="190">
        <f t="shared" si="28"/>
        <v>1486032.9310400002</v>
      </c>
      <c r="AY97" s="161" t="s">
        <v>203</v>
      </c>
      <c r="AZ97" s="188"/>
      <c r="BA97" s="188"/>
      <c r="BB97" s="201"/>
      <c r="BC97" s="199" t="s">
        <v>440</v>
      </c>
      <c r="BD97" s="199" t="s">
        <v>440</v>
      </c>
      <c r="BE97" s="201"/>
      <c r="BF97" s="201"/>
      <c r="BG97" s="201"/>
      <c r="BH97" s="201"/>
      <c r="BI97" s="201"/>
      <c r="BJ97" s="90"/>
      <c r="BK97" s="4" t="s">
        <v>653</v>
      </c>
      <c r="BL97" s="192"/>
    </row>
    <row r="98" spans="1:77" s="32" customFormat="1" ht="12.95" customHeight="1" x14ac:dyDescent="0.25">
      <c r="A98" s="69" t="s">
        <v>405</v>
      </c>
      <c r="B98" s="75"/>
      <c r="C98" s="195" t="s">
        <v>488</v>
      </c>
      <c r="D98" s="75"/>
      <c r="E98" s="217"/>
      <c r="F98" s="71" t="s">
        <v>438</v>
      </c>
      <c r="G98" s="71" t="s">
        <v>407</v>
      </c>
      <c r="H98" s="12" t="s">
        <v>439</v>
      </c>
      <c r="I98" s="26" t="s">
        <v>143</v>
      </c>
      <c r="J98" s="1" t="s">
        <v>149</v>
      </c>
      <c r="K98" s="26" t="s">
        <v>196</v>
      </c>
      <c r="L98" s="25">
        <v>30</v>
      </c>
      <c r="M98" s="72" t="s">
        <v>197</v>
      </c>
      <c r="N98" s="73" t="s">
        <v>365</v>
      </c>
      <c r="O98" s="25" t="s">
        <v>126</v>
      </c>
      <c r="P98" s="26" t="s">
        <v>125</v>
      </c>
      <c r="Q98" s="25" t="s">
        <v>122</v>
      </c>
      <c r="R98" s="26" t="s">
        <v>200</v>
      </c>
      <c r="S98" s="26" t="s">
        <v>201</v>
      </c>
      <c r="T98" s="25"/>
      <c r="U98" s="25" t="s">
        <v>398</v>
      </c>
      <c r="V98" s="25" t="s">
        <v>146</v>
      </c>
      <c r="W98" s="9">
        <v>30</v>
      </c>
      <c r="X98" s="9">
        <v>60</v>
      </c>
      <c r="Y98" s="17">
        <v>10</v>
      </c>
      <c r="Z98" s="89" t="s">
        <v>409</v>
      </c>
      <c r="AA98" s="5" t="s">
        <v>138</v>
      </c>
      <c r="AB98" s="74">
        <v>1.25</v>
      </c>
      <c r="AC98" s="196">
        <v>289771.5</v>
      </c>
      <c r="AD98" s="74">
        <f t="shared" si="34"/>
        <v>362214.375</v>
      </c>
      <c r="AE98" s="74">
        <f t="shared" si="35"/>
        <v>405680.10000000003</v>
      </c>
      <c r="AF98" s="74">
        <v>1.25</v>
      </c>
      <c r="AG98" s="196">
        <v>289771.5</v>
      </c>
      <c r="AH98" s="74">
        <f t="shared" si="36"/>
        <v>362214.375</v>
      </c>
      <c r="AI98" s="74">
        <f t="shared" si="37"/>
        <v>405680.10000000003</v>
      </c>
      <c r="AJ98" s="20">
        <v>0</v>
      </c>
      <c r="AK98" s="20">
        <v>0</v>
      </c>
      <c r="AL98" s="20">
        <v>0</v>
      </c>
      <c r="AM98" s="20">
        <v>0</v>
      </c>
      <c r="AN98" s="20">
        <v>0</v>
      </c>
      <c r="AO98" s="20">
        <v>0</v>
      </c>
      <c r="AP98" s="20">
        <v>0</v>
      </c>
      <c r="AQ98" s="20">
        <v>0</v>
      </c>
      <c r="AR98" s="20">
        <v>0</v>
      </c>
      <c r="AS98" s="20">
        <v>0</v>
      </c>
      <c r="AT98" s="20">
        <v>0</v>
      </c>
      <c r="AU98" s="20">
        <v>0</v>
      </c>
      <c r="AV98" s="67">
        <f t="shared" si="38"/>
        <v>2.5</v>
      </c>
      <c r="AW98" s="43">
        <v>0</v>
      </c>
      <c r="AX98" s="43">
        <f t="shared" si="28"/>
        <v>0</v>
      </c>
      <c r="AY98" s="4" t="s">
        <v>203</v>
      </c>
      <c r="AZ98" s="26"/>
      <c r="BA98" s="26"/>
      <c r="BB98" s="46"/>
      <c r="BC98" s="12" t="s">
        <v>441</v>
      </c>
      <c r="BD98" s="12" t="s">
        <v>441</v>
      </c>
      <c r="BE98" s="46"/>
      <c r="BF98" s="46"/>
      <c r="BG98" s="46"/>
      <c r="BH98" s="46"/>
      <c r="BI98" s="46"/>
      <c r="BJ98" s="90"/>
      <c r="BK98" s="46"/>
      <c r="BL98" s="169"/>
      <c r="BM98" s="168"/>
      <c r="BN98" s="46"/>
      <c r="BO98" s="46"/>
      <c r="BP98" s="46"/>
      <c r="BQ98" s="46"/>
      <c r="BR98" s="46"/>
      <c r="BS98" s="46"/>
      <c r="BT98" s="46"/>
      <c r="BU98" s="46"/>
      <c r="BV98" s="46"/>
      <c r="BW98" s="46"/>
      <c r="BX98" s="46"/>
      <c r="BY98" s="46"/>
    </row>
    <row r="99" spans="1:77" s="32" customFormat="1" ht="12.95" customHeight="1" x14ac:dyDescent="0.25">
      <c r="A99" s="69" t="s">
        <v>405</v>
      </c>
      <c r="B99" s="114"/>
      <c r="C99" s="197" t="s">
        <v>571</v>
      </c>
      <c r="D99" s="114"/>
      <c r="E99" s="217"/>
      <c r="F99" s="71" t="s">
        <v>438</v>
      </c>
      <c r="G99" s="71" t="s">
        <v>407</v>
      </c>
      <c r="H99" s="12" t="s">
        <v>439</v>
      </c>
      <c r="I99" s="26" t="s">
        <v>143</v>
      </c>
      <c r="J99" s="1" t="s">
        <v>149</v>
      </c>
      <c r="K99" s="26" t="s">
        <v>196</v>
      </c>
      <c r="L99" s="25">
        <v>30</v>
      </c>
      <c r="M99" s="72" t="s">
        <v>197</v>
      </c>
      <c r="N99" s="73" t="s">
        <v>365</v>
      </c>
      <c r="O99" s="1" t="s">
        <v>166</v>
      </c>
      <c r="P99" s="26" t="s">
        <v>125</v>
      </c>
      <c r="Q99" s="25" t="s">
        <v>122</v>
      </c>
      <c r="R99" s="26" t="s">
        <v>200</v>
      </c>
      <c r="S99" s="26" t="s">
        <v>201</v>
      </c>
      <c r="T99" s="25"/>
      <c r="U99" s="25" t="s">
        <v>398</v>
      </c>
      <c r="V99" s="25" t="s">
        <v>146</v>
      </c>
      <c r="W99" s="9">
        <v>30</v>
      </c>
      <c r="X99" s="9">
        <v>60</v>
      </c>
      <c r="Y99" s="17">
        <v>10</v>
      </c>
      <c r="Z99" s="89" t="s">
        <v>409</v>
      </c>
      <c r="AA99" s="5" t="s">
        <v>138</v>
      </c>
      <c r="AB99" s="105">
        <v>1.25</v>
      </c>
      <c r="AC99" s="198">
        <v>289771.5</v>
      </c>
      <c r="AD99" s="106">
        <f t="shared" ref="AD99" si="81">AB99*AC99</f>
        <v>362214.375</v>
      </c>
      <c r="AE99" s="106">
        <f t="shared" si="35"/>
        <v>405680.10000000003</v>
      </c>
      <c r="AF99" s="107">
        <v>1.25</v>
      </c>
      <c r="AG99" s="198">
        <v>289771.5</v>
      </c>
      <c r="AH99" s="106">
        <f t="shared" ref="AH99" si="82">AF99*AG99</f>
        <v>362214.375</v>
      </c>
      <c r="AI99" s="106">
        <f t="shared" si="37"/>
        <v>405680.10000000003</v>
      </c>
      <c r="AJ99" s="108">
        <v>0</v>
      </c>
      <c r="AK99" s="108">
        <v>0</v>
      </c>
      <c r="AL99" s="108">
        <v>0</v>
      </c>
      <c r="AM99" s="108">
        <v>0</v>
      </c>
      <c r="AN99" s="108">
        <v>0</v>
      </c>
      <c r="AO99" s="108">
        <v>0</v>
      </c>
      <c r="AP99" s="108">
        <v>0</v>
      </c>
      <c r="AQ99" s="108">
        <v>0</v>
      </c>
      <c r="AR99" s="108">
        <v>0</v>
      </c>
      <c r="AS99" s="108">
        <v>0</v>
      </c>
      <c r="AT99" s="108">
        <v>0</v>
      </c>
      <c r="AU99" s="108">
        <v>0</v>
      </c>
      <c r="AV99" s="109">
        <f t="shared" si="38"/>
        <v>2.5</v>
      </c>
      <c r="AW99" s="43">
        <v>0</v>
      </c>
      <c r="AX99" s="43">
        <f t="shared" si="28"/>
        <v>0</v>
      </c>
      <c r="AY99" s="110" t="s">
        <v>203</v>
      </c>
      <c r="AZ99" s="111"/>
      <c r="BA99" s="111"/>
      <c r="BB99" s="113"/>
      <c r="BC99" s="112" t="s">
        <v>441</v>
      </c>
      <c r="BD99" s="112" t="s">
        <v>441</v>
      </c>
      <c r="BE99" s="113"/>
      <c r="BF99" s="113"/>
      <c r="BG99" s="113"/>
      <c r="BH99" s="113"/>
      <c r="BI99" s="113"/>
      <c r="BJ99" s="90"/>
      <c r="BK99" s="15">
        <v>14</v>
      </c>
      <c r="BL99" s="169"/>
    </row>
    <row r="100" spans="1:77" s="193" customFormat="1" ht="12.95" customHeight="1" x14ac:dyDescent="0.25">
      <c r="A100" s="187" t="s">
        <v>405</v>
      </c>
      <c r="B100" s="161">
        <v>210015878</v>
      </c>
      <c r="C100" s="161" t="s">
        <v>679</v>
      </c>
      <c r="D100" s="161"/>
      <c r="E100" s="218"/>
      <c r="F100" s="199" t="s">
        <v>438</v>
      </c>
      <c r="G100" s="199" t="s">
        <v>407</v>
      </c>
      <c r="H100" s="199" t="s">
        <v>439</v>
      </c>
      <c r="I100" s="188" t="s">
        <v>143</v>
      </c>
      <c r="J100" s="155" t="s">
        <v>149</v>
      </c>
      <c r="K100" s="188" t="s">
        <v>196</v>
      </c>
      <c r="L100" s="187">
        <v>30</v>
      </c>
      <c r="M100" s="156" t="s">
        <v>197</v>
      </c>
      <c r="N100" s="200" t="s">
        <v>365</v>
      </c>
      <c r="O100" s="155" t="s">
        <v>166</v>
      </c>
      <c r="P100" s="188" t="s">
        <v>125</v>
      </c>
      <c r="Q100" s="187" t="s">
        <v>122</v>
      </c>
      <c r="R100" s="188" t="s">
        <v>200</v>
      </c>
      <c r="S100" s="188" t="s">
        <v>201</v>
      </c>
      <c r="T100" s="187"/>
      <c r="U100" s="187" t="s">
        <v>398</v>
      </c>
      <c r="V100" s="187" t="s">
        <v>146</v>
      </c>
      <c r="W100" s="199">
        <v>30</v>
      </c>
      <c r="X100" s="199">
        <v>60</v>
      </c>
      <c r="Y100" s="159">
        <v>10</v>
      </c>
      <c r="Z100" s="202" t="s">
        <v>409</v>
      </c>
      <c r="AA100" s="186" t="s">
        <v>138</v>
      </c>
      <c r="AB100" s="190">
        <v>2.5</v>
      </c>
      <c r="AC100" s="203">
        <v>286873.78000000003</v>
      </c>
      <c r="AD100" s="190">
        <v>717184.45000000007</v>
      </c>
      <c r="AE100" s="190">
        <v>803246.58400000015</v>
      </c>
      <c r="AF100" s="190">
        <v>1.25</v>
      </c>
      <c r="AG100" s="190">
        <v>289771.5</v>
      </c>
      <c r="AH100" s="190">
        <v>362214.375</v>
      </c>
      <c r="AI100" s="190">
        <v>405680.10000000003</v>
      </c>
      <c r="AJ100" s="191">
        <v>0</v>
      </c>
      <c r="AK100" s="191">
        <v>0</v>
      </c>
      <c r="AL100" s="191">
        <v>0</v>
      </c>
      <c r="AM100" s="191">
        <v>0</v>
      </c>
      <c r="AN100" s="191">
        <v>0</v>
      </c>
      <c r="AO100" s="191">
        <v>0</v>
      </c>
      <c r="AP100" s="191">
        <v>0</v>
      </c>
      <c r="AQ100" s="191">
        <v>0</v>
      </c>
      <c r="AR100" s="191">
        <v>0</v>
      </c>
      <c r="AS100" s="191">
        <v>0</v>
      </c>
      <c r="AT100" s="191">
        <v>0</v>
      </c>
      <c r="AU100" s="191">
        <v>0</v>
      </c>
      <c r="AV100" s="191">
        <f t="shared" si="38"/>
        <v>3.75</v>
      </c>
      <c r="AW100" s="190">
        <f t="shared" si="33"/>
        <v>1079398.8250000002</v>
      </c>
      <c r="AX100" s="190">
        <f t="shared" si="28"/>
        <v>1208926.6840000004</v>
      </c>
      <c r="AY100" s="161" t="s">
        <v>203</v>
      </c>
      <c r="AZ100" s="188"/>
      <c r="BA100" s="188"/>
      <c r="BB100" s="201"/>
      <c r="BC100" s="199" t="s">
        <v>441</v>
      </c>
      <c r="BD100" s="199" t="s">
        <v>441</v>
      </c>
      <c r="BE100" s="201"/>
      <c r="BF100" s="201"/>
      <c r="BG100" s="201"/>
      <c r="BH100" s="201"/>
      <c r="BI100" s="201"/>
      <c r="BJ100" s="90"/>
      <c r="BK100" s="4" t="s">
        <v>653</v>
      </c>
      <c r="BL100" s="192"/>
      <c r="BM100" s="192"/>
      <c r="BN100" s="192"/>
      <c r="BO100" s="192"/>
      <c r="BP100" s="192"/>
      <c r="BQ100" s="192"/>
      <c r="BR100" s="192"/>
      <c r="BS100" s="192"/>
      <c r="BT100" s="192"/>
    </row>
    <row r="101" spans="1:77" s="32" customFormat="1" ht="12.95" customHeight="1" x14ac:dyDescent="0.25">
      <c r="A101" s="69" t="s">
        <v>405</v>
      </c>
      <c r="B101" s="75"/>
      <c r="C101" s="195" t="s">
        <v>489</v>
      </c>
      <c r="D101" s="75"/>
      <c r="E101" s="217"/>
      <c r="F101" s="71" t="s">
        <v>442</v>
      </c>
      <c r="G101" s="71" t="s">
        <v>407</v>
      </c>
      <c r="H101" s="12" t="s">
        <v>443</v>
      </c>
      <c r="I101" s="26" t="s">
        <v>143</v>
      </c>
      <c r="J101" s="1" t="s">
        <v>149</v>
      </c>
      <c r="K101" s="26" t="s">
        <v>196</v>
      </c>
      <c r="L101" s="25">
        <v>30</v>
      </c>
      <c r="M101" s="72" t="s">
        <v>197</v>
      </c>
      <c r="N101" s="73" t="s">
        <v>365</v>
      </c>
      <c r="O101" s="25" t="s">
        <v>126</v>
      </c>
      <c r="P101" s="26" t="s">
        <v>125</v>
      </c>
      <c r="Q101" s="25" t="s">
        <v>122</v>
      </c>
      <c r="R101" s="26" t="s">
        <v>200</v>
      </c>
      <c r="S101" s="26" t="s">
        <v>201</v>
      </c>
      <c r="T101" s="25"/>
      <c r="U101" s="25" t="s">
        <v>398</v>
      </c>
      <c r="V101" s="25" t="s">
        <v>146</v>
      </c>
      <c r="W101" s="9">
        <v>30</v>
      </c>
      <c r="X101" s="9">
        <v>60</v>
      </c>
      <c r="Y101" s="17">
        <v>10</v>
      </c>
      <c r="Z101" s="89" t="s">
        <v>409</v>
      </c>
      <c r="AA101" s="5" t="s">
        <v>138</v>
      </c>
      <c r="AB101" s="74">
        <v>0.7</v>
      </c>
      <c r="AC101" s="196">
        <v>519134.61</v>
      </c>
      <c r="AD101" s="74">
        <f t="shared" si="34"/>
        <v>363394.22699999996</v>
      </c>
      <c r="AE101" s="74">
        <f t="shared" si="35"/>
        <v>407001.53424000001</v>
      </c>
      <c r="AF101" s="74">
        <v>0.7</v>
      </c>
      <c r="AG101" s="196">
        <v>519134.61</v>
      </c>
      <c r="AH101" s="74">
        <f t="shared" si="36"/>
        <v>363394.22699999996</v>
      </c>
      <c r="AI101" s="74">
        <f t="shared" si="37"/>
        <v>407001.53424000001</v>
      </c>
      <c r="AJ101" s="20">
        <v>0</v>
      </c>
      <c r="AK101" s="20">
        <v>0</v>
      </c>
      <c r="AL101" s="20">
        <v>0</v>
      </c>
      <c r="AM101" s="20">
        <v>0</v>
      </c>
      <c r="AN101" s="20">
        <v>0</v>
      </c>
      <c r="AO101" s="20">
        <v>0</v>
      </c>
      <c r="AP101" s="20">
        <v>0</v>
      </c>
      <c r="AQ101" s="20">
        <v>0</v>
      </c>
      <c r="AR101" s="20">
        <v>0</v>
      </c>
      <c r="AS101" s="20">
        <v>0</v>
      </c>
      <c r="AT101" s="20">
        <v>0</v>
      </c>
      <c r="AU101" s="20">
        <v>0</v>
      </c>
      <c r="AV101" s="67">
        <f t="shared" si="38"/>
        <v>1.4</v>
      </c>
      <c r="AW101" s="43">
        <v>0</v>
      </c>
      <c r="AX101" s="43">
        <f t="shared" si="28"/>
        <v>0</v>
      </c>
      <c r="AY101" s="4" t="s">
        <v>203</v>
      </c>
      <c r="AZ101" s="26"/>
      <c r="BA101" s="26"/>
      <c r="BB101" s="46"/>
      <c r="BC101" s="12" t="s">
        <v>444</v>
      </c>
      <c r="BD101" s="12" t="s">
        <v>444</v>
      </c>
      <c r="BE101" s="46"/>
      <c r="BF101" s="46"/>
      <c r="BG101" s="46"/>
      <c r="BH101" s="46"/>
      <c r="BI101" s="46"/>
      <c r="BJ101" s="90"/>
      <c r="BK101" s="46"/>
      <c r="BL101" s="169"/>
      <c r="BM101" s="168"/>
      <c r="BN101" s="46"/>
      <c r="BO101" s="46"/>
      <c r="BP101" s="46"/>
      <c r="BQ101" s="46"/>
      <c r="BR101" s="46"/>
      <c r="BS101" s="46"/>
      <c r="BT101" s="46"/>
      <c r="BU101" s="46"/>
      <c r="BV101" s="46"/>
      <c r="BW101" s="46"/>
      <c r="BX101" s="46"/>
      <c r="BY101" s="46"/>
    </row>
    <row r="102" spans="1:77" s="32" customFormat="1" ht="12.95" customHeight="1" x14ac:dyDescent="0.25">
      <c r="A102" s="69" t="s">
        <v>405</v>
      </c>
      <c r="B102" s="114"/>
      <c r="C102" s="197" t="s">
        <v>572</v>
      </c>
      <c r="D102" s="114"/>
      <c r="E102" s="217"/>
      <c r="F102" s="71" t="s">
        <v>442</v>
      </c>
      <c r="G102" s="71" t="s">
        <v>407</v>
      </c>
      <c r="H102" s="12" t="s">
        <v>443</v>
      </c>
      <c r="I102" s="26" t="s">
        <v>143</v>
      </c>
      <c r="J102" s="1" t="s">
        <v>149</v>
      </c>
      <c r="K102" s="26" t="s">
        <v>196</v>
      </c>
      <c r="L102" s="25">
        <v>30</v>
      </c>
      <c r="M102" s="72" t="s">
        <v>197</v>
      </c>
      <c r="N102" s="73" t="s">
        <v>365</v>
      </c>
      <c r="O102" s="1" t="s">
        <v>166</v>
      </c>
      <c r="P102" s="26" t="s">
        <v>125</v>
      </c>
      <c r="Q102" s="25" t="s">
        <v>122</v>
      </c>
      <c r="R102" s="26" t="s">
        <v>200</v>
      </c>
      <c r="S102" s="26" t="s">
        <v>201</v>
      </c>
      <c r="T102" s="25"/>
      <c r="U102" s="25" t="s">
        <v>398</v>
      </c>
      <c r="V102" s="25" t="s">
        <v>146</v>
      </c>
      <c r="W102" s="9">
        <v>30</v>
      </c>
      <c r="X102" s="9">
        <v>60</v>
      </c>
      <c r="Y102" s="17">
        <v>10</v>
      </c>
      <c r="Z102" s="89" t="s">
        <v>409</v>
      </c>
      <c r="AA102" s="5" t="s">
        <v>138</v>
      </c>
      <c r="AB102" s="105">
        <v>0.7</v>
      </c>
      <c r="AC102" s="198">
        <v>519134.61</v>
      </c>
      <c r="AD102" s="106">
        <f t="shared" ref="AD102" si="83">AB102*AC102</f>
        <v>363394.22699999996</v>
      </c>
      <c r="AE102" s="106">
        <f t="shared" si="35"/>
        <v>407001.53424000001</v>
      </c>
      <c r="AF102" s="107">
        <v>0.7</v>
      </c>
      <c r="AG102" s="198">
        <v>519134.61</v>
      </c>
      <c r="AH102" s="106">
        <f t="shared" ref="AH102" si="84">AF102*AG102</f>
        <v>363394.22699999996</v>
      </c>
      <c r="AI102" s="106">
        <f t="shared" si="37"/>
        <v>407001.53424000001</v>
      </c>
      <c r="AJ102" s="108">
        <v>0</v>
      </c>
      <c r="AK102" s="108">
        <v>0</v>
      </c>
      <c r="AL102" s="108">
        <v>0</v>
      </c>
      <c r="AM102" s="108">
        <v>0</v>
      </c>
      <c r="AN102" s="108">
        <v>0</v>
      </c>
      <c r="AO102" s="108">
        <v>0</v>
      </c>
      <c r="AP102" s="108">
        <v>0</v>
      </c>
      <c r="AQ102" s="108">
        <v>0</v>
      </c>
      <c r="AR102" s="108">
        <v>0</v>
      </c>
      <c r="AS102" s="108">
        <v>0</v>
      </c>
      <c r="AT102" s="108">
        <v>0</v>
      </c>
      <c r="AU102" s="108">
        <v>0</v>
      </c>
      <c r="AV102" s="109">
        <f t="shared" si="38"/>
        <v>1.4</v>
      </c>
      <c r="AW102" s="43">
        <v>0</v>
      </c>
      <c r="AX102" s="43">
        <f t="shared" si="28"/>
        <v>0</v>
      </c>
      <c r="AY102" s="110" t="s">
        <v>203</v>
      </c>
      <c r="AZ102" s="111"/>
      <c r="BA102" s="111"/>
      <c r="BB102" s="113"/>
      <c r="BC102" s="112" t="s">
        <v>444</v>
      </c>
      <c r="BD102" s="112" t="s">
        <v>444</v>
      </c>
      <c r="BE102" s="113"/>
      <c r="BF102" s="113"/>
      <c r="BG102" s="113"/>
      <c r="BH102" s="113"/>
      <c r="BI102" s="113"/>
      <c r="BJ102" s="90"/>
      <c r="BK102" s="15">
        <v>14</v>
      </c>
      <c r="BL102" s="169"/>
    </row>
    <row r="103" spans="1:77" s="193" customFormat="1" ht="12.95" customHeight="1" x14ac:dyDescent="0.25">
      <c r="A103" s="187" t="s">
        <v>405</v>
      </c>
      <c r="B103" s="161">
        <v>210023510</v>
      </c>
      <c r="C103" s="161" t="s">
        <v>680</v>
      </c>
      <c r="D103" s="161"/>
      <c r="E103" s="218"/>
      <c r="F103" s="199" t="s">
        <v>442</v>
      </c>
      <c r="G103" s="199" t="s">
        <v>407</v>
      </c>
      <c r="H103" s="199" t="s">
        <v>443</v>
      </c>
      <c r="I103" s="188" t="s">
        <v>143</v>
      </c>
      <c r="J103" s="155" t="s">
        <v>149</v>
      </c>
      <c r="K103" s="188" t="s">
        <v>196</v>
      </c>
      <c r="L103" s="187">
        <v>30</v>
      </c>
      <c r="M103" s="156" t="s">
        <v>197</v>
      </c>
      <c r="N103" s="200" t="s">
        <v>365</v>
      </c>
      <c r="O103" s="155" t="s">
        <v>166</v>
      </c>
      <c r="P103" s="188" t="s">
        <v>125</v>
      </c>
      <c r="Q103" s="187" t="s">
        <v>122</v>
      </c>
      <c r="R103" s="188" t="s">
        <v>200</v>
      </c>
      <c r="S103" s="188" t="s">
        <v>201</v>
      </c>
      <c r="T103" s="187"/>
      <c r="U103" s="187" t="s">
        <v>398</v>
      </c>
      <c r="V103" s="187" t="s">
        <v>146</v>
      </c>
      <c r="W103" s="199">
        <v>30</v>
      </c>
      <c r="X103" s="199">
        <v>60</v>
      </c>
      <c r="Y103" s="159">
        <v>10</v>
      </c>
      <c r="Z103" s="202" t="s">
        <v>409</v>
      </c>
      <c r="AA103" s="186" t="s">
        <v>138</v>
      </c>
      <c r="AB103" s="190">
        <v>0.54</v>
      </c>
      <c r="AC103" s="203">
        <v>513943.26</v>
      </c>
      <c r="AD103" s="190">
        <v>277529.36040000001</v>
      </c>
      <c r="AE103" s="190">
        <v>310832.88364800002</v>
      </c>
      <c r="AF103" s="190">
        <v>0.7</v>
      </c>
      <c r="AG103" s="190">
        <v>519134.61</v>
      </c>
      <c r="AH103" s="190">
        <v>363394.22699999996</v>
      </c>
      <c r="AI103" s="190">
        <v>407001.53424000001</v>
      </c>
      <c r="AJ103" s="191">
        <v>0</v>
      </c>
      <c r="AK103" s="191">
        <v>0</v>
      </c>
      <c r="AL103" s="191">
        <v>0</v>
      </c>
      <c r="AM103" s="191">
        <v>0</v>
      </c>
      <c r="AN103" s="191">
        <v>0</v>
      </c>
      <c r="AO103" s="191">
        <v>0</v>
      </c>
      <c r="AP103" s="191">
        <v>0</v>
      </c>
      <c r="AQ103" s="191">
        <v>0</v>
      </c>
      <c r="AR103" s="191">
        <v>0</v>
      </c>
      <c r="AS103" s="191">
        <v>0</v>
      </c>
      <c r="AT103" s="191">
        <v>0</v>
      </c>
      <c r="AU103" s="191">
        <v>0</v>
      </c>
      <c r="AV103" s="191">
        <f t="shared" si="38"/>
        <v>1.24</v>
      </c>
      <c r="AW103" s="190">
        <f t="shared" si="33"/>
        <v>640923.58739999996</v>
      </c>
      <c r="AX103" s="190">
        <f t="shared" si="28"/>
        <v>717834.41788800003</v>
      </c>
      <c r="AY103" s="161" t="s">
        <v>203</v>
      </c>
      <c r="AZ103" s="188"/>
      <c r="BA103" s="188"/>
      <c r="BB103" s="201"/>
      <c r="BC103" s="199" t="s">
        <v>444</v>
      </c>
      <c r="BD103" s="199" t="s">
        <v>444</v>
      </c>
      <c r="BE103" s="201"/>
      <c r="BF103" s="201"/>
      <c r="BG103" s="201"/>
      <c r="BH103" s="201"/>
      <c r="BI103" s="201"/>
      <c r="BJ103" s="90"/>
      <c r="BK103" s="4" t="s">
        <v>653</v>
      </c>
      <c r="BL103" s="192"/>
      <c r="BM103" s="192"/>
      <c r="BN103" s="192"/>
      <c r="BO103" s="192"/>
      <c r="BP103" s="192"/>
      <c r="BQ103" s="192"/>
      <c r="BR103" s="192"/>
      <c r="BS103" s="192"/>
      <c r="BT103" s="192"/>
    </row>
    <row r="104" spans="1:77" s="32" customFormat="1" ht="12.95" customHeight="1" x14ac:dyDescent="0.25">
      <c r="A104" s="69" t="s">
        <v>405</v>
      </c>
      <c r="B104" s="75"/>
      <c r="C104" s="195" t="s">
        <v>490</v>
      </c>
      <c r="D104" s="75"/>
      <c r="E104" s="217"/>
      <c r="F104" s="71" t="s">
        <v>442</v>
      </c>
      <c r="G104" s="71" t="s">
        <v>407</v>
      </c>
      <c r="H104" s="12" t="s">
        <v>443</v>
      </c>
      <c r="I104" s="26" t="s">
        <v>143</v>
      </c>
      <c r="J104" s="1" t="s">
        <v>149</v>
      </c>
      <c r="K104" s="26" t="s">
        <v>196</v>
      </c>
      <c r="L104" s="25">
        <v>30</v>
      </c>
      <c r="M104" s="72" t="s">
        <v>197</v>
      </c>
      <c r="N104" s="73" t="s">
        <v>365</v>
      </c>
      <c r="O104" s="25" t="s">
        <v>126</v>
      </c>
      <c r="P104" s="26" t="s">
        <v>125</v>
      </c>
      <c r="Q104" s="25" t="s">
        <v>122</v>
      </c>
      <c r="R104" s="26" t="s">
        <v>200</v>
      </c>
      <c r="S104" s="26" t="s">
        <v>201</v>
      </c>
      <c r="T104" s="25"/>
      <c r="U104" s="25" t="s">
        <v>398</v>
      </c>
      <c r="V104" s="25" t="s">
        <v>146</v>
      </c>
      <c r="W104" s="9">
        <v>30</v>
      </c>
      <c r="X104" s="9">
        <v>60</v>
      </c>
      <c r="Y104" s="17">
        <v>10</v>
      </c>
      <c r="Z104" s="89" t="s">
        <v>409</v>
      </c>
      <c r="AA104" s="5" t="s">
        <v>138</v>
      </c>
      <c r="AB104" s="74">
        <v>0.6</v>
      </c>
      <c r="AC104" s="196">
        <v>907955.84</v>
      </c>
      <c r="AD104" s="74">
        <f t="shared" si="34"/>
        <v>544773.50399999996</v>
      </c>
      <c r="AE104" s="74">
        <f t="shared" si="35"/>
        <v>610146.32447999995</v>
      </c>
      <c r="AF104" s="74">
        <v>0.6</v>
      </c>
      <c r="AG104" s="196">
        <v>907955.85</v>
      </c>
      <c r="AH104" s="74">
        <f t="shared" si="36"/>
        <v>544773.51</v>
      </c>
      <c r="AI104" s="74">
        <f t="shared" si="37"/>
        <v>610146.33120000002</v>
      </c>
      <c r="AJ104" s="20">
        <v>0</v>
      </c>
      <c r="AK104" s="20">
        <v>0</v>
      </c>
      <c r="AL104" s="20">
        <v>0</v>
      </c>
      <c r="AM104" s="20">
        <v>0</v>
      </c>
      <c r="AN104" s="20">
        <v>0</v>
      </c>
      <c r="AO104" s="20">
        <v>0</v>
      </c>
      <c r="AP104" s="20">
        <v>0</v>
      </c>
      <c r="AQ104" s="20">
        <v>0</v>
      </c>
      <c r="AR104" s="20">
        <v>0</v>
      </c>
      <c r="AS104" s="20">
        <v>0</v>
      </c>
      <c r="AT104" s="20">
        <v>0</v>
      </c>
      <c r="AU104" s="20">
        <v>0</v>
      </c>
      <c r="AV104" s="67">
        <f t="shared" si="38"/>
        <v>1.2</v>
      </c>
      <c r="AW104" s="43">
        <v>0</v>
      </c>
      <c r="AX104" s="43">
        <f t="shared" si="28"/>
        <v>0</v>
      </c>
      <c r="AY104" s="4" t="s">
        <v>203</v>
      </c>
      <c r="AZ104" s="26"/>
      <c r="BA104" s="26"/>
      <c r="BB104" s="46"/>
      <c r="BC104" s="12" t="s">
        <v>445</v>
      </c>
      <c r="BD104" s="12" t="s">
        <v>445</v>
      </c>
      <c r="BE104" s="46"/>
      <c r="BF104" s="46"/>
      <c r="BG104" s="46"/>
      <c r="BH104" s="46"/>
      <c r="BI104" s="46"/>
      <c r="BJ104" s="90"/>
      <c r="BK104" s="46"/>
      <c r="BL104" s="169"/>
      <c r="BM104" s="168"/>
      <c r="BN104" s="46"/>
      <c r="BO104" s="46"/>
      <c r="BP104" s="46"/>
      <c r="BQ104" s="46"/>
      <c r="BR104" s="46"/>
      <c r="BS104" s="46"/>
      <c r="BT104" s="46"/>
      <c r="BU104" s="46"/>
      <c r="BV104" s="46"/>
      <c r="BW104" s="46"/>
      <c r="BX104" s="46"/>
      <c r="BY104" s="46"/>
    </row>
    <row r="105" spans="1:77" s="32" customFormat="1" ht="12.95" customHeight="1" x14ac:dyDescent="0.25">
      <c r="A105" s="69" t="s">
        <v>405</v>
      </c>
      <c r="B105" s="114"/>
      <c r="C105" s="197" t="s">
        <v>573</v>
      </c>
      <c r="D105" s="114"/>
      <c r="E105" s="217"/>
      <c r="F105" s="71" t="s">
        <v>442</v>
      </c>
      <c r="G105" s="71" t="s">
        <v>407</v>
      </c>
      <c r="H105" s="12" t="s">
        <v>443</v>
      </c>
      <c r="I105" s="26" t="s">
        <v>143</v>
      </c>
      <c r="J105" s="1" t="s">
        <v>149</v>
      </c>
      <c r="K105" s="26" t="s">
        <v>196</v>
      </c>
      <c r="L105" s="25">
        <v>30</v>
      </c>
      <c r="M105" s="72" t="s">
        <v>197</v>
      </c>
      <c r="N105" s="73" t="s">
        <v>365</v>
      </c>
      <c r="O105" s="1" t="s">
        <v>166</v>
      </c>
      <c r="P105" s="26" t="s">
        <v>125</v>
      </c>
      <c r="Q105" s="25" t="s">
        <v>122</v>
      </c>
      <c r="R105" s="26" t="s">
        <v>200</v>
      </c>
      <c r="S105" s="26" t="s">
        <v>201</v>
      </c>
      <c r="T105" s="25"/>
      <c r="U105" s="25" t="s">
        <v>398</v>
      </c>
      <c r="V105" s="25" t="s">
        <v>146</v>
      </c>
      <c r="W105" s="9">
        <v>30</v>
      </c>
      <c r="X105" s="9">
        <v>60</v>
      </c>
      <c r="Y105" s="17">
        <v>10</v>
      </c>
      <c r="Z105" s="89" t="s">
        <v>409</v>
      </c>
      <c r="AA105" s="5" t="s">
        <v>138</v>
      </c>
      <c r="AB105" s="105">
        <v>0.6</v>
      </c>
      <c r="AC105" s="198">
        <v>907955.84</v>
      </c>
      <c r="AD105" s="106">
        <f t="shared" ref="AD105" si="85">AB105*AC105</f>
        <v>544773.50399999996</v>
      </c>
      <c r="AE105" s="106">
        <f t="shared" si="35"/>
        <v>610146.32447999995</v>
      </c>
      <c r="AF105" s="107">
        <v>0.6</v>
      </c>
      <c r="AG105" s="198">
        <v>907955.85</v>
      </c>
      <c r="AH105" s="106">
        <f t="shared" ref="AH105" si="86">AF105*AG105</f>
        <v>544773.51</v>
      </c>
      <c r="AI105" s="106">
        <f t="shared" si="37"/>
        <v>610146.33120000002</v>
      </c>
      <c r="AJ105" s="108">
        <v>0</v>
      </c>
      <c r="AK105" s="108">
        <v>0</v>
      </c>
      <c r="AL105" s="108">
        <v>0</v>
      </c>
      <c r="AM105" s="108">
        <v>0</v>
      </c>
      <c r="AN105" s="108">
        <v>0</v>
      </c>
      <c r="AO105" s="108">
        <v>0</v>
      </c>
      <c r="AP105" s="108">
        <v>0</v>
      </c>
      <c r="AQ105" s="108">
        <v>0</v>
      </c>
      <c r="AR105" s="108">
        <v>0</v>
      </c>
      <c r="AS105" s="108">
        <v>0</v>
      </c>
      <c r="AT105" s="108">
        <v>0</v>
      </c>
      <c r="AU105" s="108">
        <v>0</v>
      </c>
      <c r="AV105" s="109">
        <f t="shared" si="38"/>
        <v>1.2</v>
      </c>
      <c r="AW105" s="43">
        <v>0</v>
      </c>
      <c r="AX105" s="43">
        <f t="shared" si="28"/>
        <v>0</v>
      </c>
      <c r="AY105" s="110" t="s">
        <v>203</v>
      </c>
      <c r="AZ105" s="111"/>
      <c r="BA105" s="111"/>
      <c r="BB105" s="113"/>
      <c r="BC105" s="112" t="s">
        <v>445</v>
      </c>
      <c r="BD105" s="112" t="s">
        <v>445</v>
      </c>
      <c r="BE105" s="113"/>
      <c r="BF105" s="113"/>
      <c r="BG105" s="113"/>
      <c r="BH105" s="113"/>
      <c r="BI105" s="113"/>
      <c r="BJ105" s="90"/>
      <c r="BK105" s="15">
        <v>14</v>
      </c>
      <c r="BL105" s="169"/>
    </row>
    <row r="106" spans="1:77" s="193" customFormat="1" ht="12.95" customHeight="1" x14ac:dyDescent="0.25">
      <c r="A106" s="187" t="s">
        <v>405</v>
      </c>
      <c r="B106" s="161">
        <v>210023511</v>
      </c>
      <c r="C106" s="161" t="s">
        <v>681</v>
      </c>
      <c r="D106" s="161"/>
      <c r="E106" s="218"/>
      <c r="F106" s="199" t="s">
        <v>442</v>
      </c>
      <c r="G106" s="199" t="s">
        <v>407</v>
      </c>
      <c r="H106" s="199" t="s">
        <v>443</v>
      </c>
      <c r="I106" s="188" t="s">
        <v>143</v>
      </c>
      <c r="J106" s="155" t="s">
        <v>149</v>
      </c>
      <c r="K106" s="188" t="s">
        <v>196</v>
      </c>
      <c r="L106" s="187">
        <v>30</v>
      </c>
      <c r="M106" s="156" t="s">
        <v>197</v>
      </c>
      <c r="N106" s="200" t="s">
        <v>365</v>
      </c>
      <c r="O106" s="155" t="s">
        <v>166</v>
      </c>
      <c r="P106" s="188" t="s">
        <v>125</v>
      </c>
      <c r="Q106" s="187" t="s">
        <v>122</v>
      </c>
      <c r="R106" s="188" t="s">
        <v>200</v>
      </c>
      <c r="S106" s="188" t="s">
        <v>201</v>
      </c>
      <c r="T106" s="187"/>
      <c r="U106" s="187" t="s">
        <v>398</v>
      </c>
      <c r="V106" s="187" t="s">
        <v>146</v>
      </c>
      <c r="W106" s="199">
        <v>30</v>
      </c>
      <c r="X106" s="199">
        <v>60</v>
      </c>
      <c r="Y106" s="159">
        <v>10</v>
      </c>
      <c r="Z106" s="202" t="s">
        <v>409</v>
      </c>
      <c r="AA106" s="186" t="s">
        <v>138</v>
      </c>
      <c r="AB106" s="190">
        <v>0.8</v>
      </c>
      <c r="AC106" s="203">
        <v>898876.29</v>
      </c>
      <c r="AD106" s="190">
        <v>719101.03200000012</v>
      </c>
      <c r="AE106" s="190">
        <v>805393.15584000025</v>
      </c>
      <c r="AF106" s="190">
        <v>0.6</v>
      </c>
      <c r="AG106" s="190">
        <v>907955.85</v>
      </c>
      <c r="AH106" s="190">
        <v>544773.51</v>
      </c>
      <c r="AI106" s="190">
        <v>610146.33120000002</v>
      </c>
      <c r="AJ106" s="191">
        <v>0</v>
      </c>
      <c r="AK106" s="191">
        <v>0</v>
      </c>
      <c r="AL106" s="191">
        <v>0</v>
      </c>
      <c r="AM106" s="191">
        <v>0</v>
      </c>
      <c r="AN106" s="191">
        <v>0</v>
      </c>
      <c r="AO106" s="191">
        <v>0</v>
      </c>
      <c r="AP106" s="191">
        <v>0</v>
      </c>
      <c r="AQ106" s="191">
        <v>0</v>
      </c>
      <c r="AR106" s="191">
        <v>0</v>
      </c>
      <c r="AS106" s="191">
        <v>0</v>
      </c>
      <c r="AT106" s="191">
        <v>0</v>
      </c>
      <c r="AU106" s="191">
        <v>0</v>
      </c>
      <c r="AV106" s="191">
        <f t="shared" si="38"/>
        <v>1.4</v>
      </c>
      <c r="AW106" s="190">
        <f t="shared" si="33"/>
        <v>1263874.5420000001</v>
      </c>
      <c r="AX106" s="190">
        <f t="shared" si="28"/>
        <v>1415539.4870400003</v>
      </c>
      <c r="AY106" s="161" t="s">
        <v>203</v>
      </c>
      <c r="AZ106" s="188"/>
      <c r="BA106" s="188"/>
      <c r="BB106" s="201"/>
      <c r="BC106" s="199" t="s">
        <v>445</v>
      </c>
      <c r="BD106" s="199" t="s">
        <v>445</v>
      </c>
      <c r="BE106" s="201"/>
      <c r="BF106" s="201"/>
      <c r="BG106" s="201"/>
      <c r="BH106" s="201"/>
      <c r="BI106" s="201"/>
      <c r="BJ106" s="90"/>
      <c r="BK106" s="4" t="s">
        <v>653</v>
      </c>
      <c r="BL106" s="192"/>
      <c r="BM106" s="192"/>
      <c r="BN106" s="192"/>
      <c r="BO106" s="192"/>
      <c r="BP106" s="192"/>
      <c r="BQ106" s="192"/>
      <c r="BR106" s="192"/>
      <c r="BS106" s="192"/>
      <c r="BT106" s="192"/>
    </row>
    <row r="107" spans="1:77" s="32" customFormat="1" ht="12.95" customHeight="1" x14ac:dyDescent="0.25">
      <c r="A107" s="69" t="s">
        <v>405</v>
      </c>
      <c r="B107" s="75"/>
      <c r="C107" s="195" t="s">
        <v>491</v>
      </c>
      <c r="D107" s="75"/>
      <c r="E107" s="217"/>
      <c r="F107" s="71" t="s">
        <v>406</v>
      </c>
      <c r="G107" s="71" t="s">
        <v>407</v>
      </c>
      <c r="H107" s="12" t="s">
        <v>408</v>
      </c>
      <c r="I107" s="26" t="s">
        <v>143</v>
      </c>
      <c r="J107" s="1" t="s">
        <v>149</v>
      </c>
      <c r="K107" s="26" t="s">
        <v>196</v>
      </c>
      <c r="L107" s="25">
        <v>30</v>
      </c>
      <c r="M107" s="72" t="s">
        <v>197</v>
      </c>
      <c r="N107" s="73" t="s">
        <v>365</v>
      </c>
      <c r="O107" s="25" t="s">
        <v>126</v>
      </c>
      <c r="P107" s="26" t="s">
        <v>125</v>
      </c>
      <c r="Q107" s="25" t="s">
        <v>122</v>
      </c>
      <c r="R107" s="26" t="s">
        <v>200</v>
      </c>
      <c r="S107" s="26" t="s">
        <v>201</v>
      </c>
      <c r="T107" s="25"/>
      <c r="U107" s="25" t="s">
        <v>398</v>
      </c>
      <c r="V107" s="25" t="s">
        <v>146</v>
      </c>
      <c r="W107" s="9">
        <v>30</v>
      </c>
      <c r="X107" s="9">
        <v>60</v>
      </c>
      <c r="Y107" s="17">
        <v>10</v>
      </c>
      <c r="Z107" s="89" t="s">
        <v>409</v>
      </c>
      <c r="AA107" s="5" t="s">
        <v>138</v>
      </c>
      <c r="AB107" s="74">
        <v>0.16</v>
      </c>
      <c r="AC107" s="196">
        <v>620081.28</v>
      </c>
      <c r="AD107" s="74">
        <f t="shared" si="34"/>
        <v>99213.00480000001</v>
      </c>
      <c r="AE107" s="74">
        <f t="shared" si="35"/>
        <v>111118.56537600003</v>
      </c>
      <c r="AF107" s="74">
        <v>0.16</v>
      </c>
      <c r="AG107" s="196">
        <v>620081.28</v>
      </c>
      <c r="AH107" s="74">
        <f t="shared" si="36"/>
        <v>99213.00480000001</v>
      </c>
      <c r="AI107" s="74">
        <f t="shared" si="37"/>
        <v>111118.56537600003</v>
      </c>
      <c r="AJ107" s="20">
        <v>0</v>
      </c>
      <c r="AK107" s="20">
        <v>0</v>
      </c>
      <c r="AL107" s="20">
        <v>0</v>
      </c>
      <c r="AM107" s="20">
        <v>0</v>
      </c>
      <c r="AN107" s="20">
        <v>0</v>
      </c>
      <c r="AO107" s="20">
        <v>0</v>
      </c>
      <c r="AP107" s="20">
        <v>0</v>
      </c>
      <c r="AQ107" s="20">
        <v>0</v>
      </c>
      <c r="AR107" s="20">
        <v>0</v>
      </c>
      <c r="AS107" s="20">
        <v>0</v>
      </c>
      <c r="AT107" s="20">
        <v>0</v>
      </c>
      <c r="AU107" s="20">
        <v>0</v>
      </c>
      <c r="AV107" s="67">
        <f t="shared" si="38"/>
        <v>0.32</v>
      </c>
      <c r="AW107" s="43">
        <v>0</v>
      </c>
      <c r="AX107" s="43">
        <f t="shared" si="28"/>
        <v>0</v>
      </c>
      <c r="AY107" s="4" t="s">
        <v>203</v>
      </c>
      <c r="AZ107" s="26"/>
      <c r="BA107" s="26"/>
      <c r="BB107" s="46"/>
      <c r="BC107" s="12" t="s">
        <v>446</v>
      </c>
      <c r="BD107" s="12" t="s">
        <v>446</v>
      </c>
      <c r="BE107" s="46"/>
      <c r="BF107" s="46"/>
      <c r="BG107" s="46"/>
      <c r="BH107" s="46"/>
      <c r="BI107" s="46"/>
      <c r="BJ107" s="90"/>
      <c r="BK107" s="46"/>
      <c r="BL107" s="169"/>
      <c r="BM107" s="168"/>
      <c r="BN107" s="46"/>
      <c r="BO107" s="46"/>
      <c r="BP107" s="46"/>
      <c r="BQ107" s="46"/>
      <c r="BR107" s="46"/>
      <c r="BS107" s="46"/>
      <c r="BT107" s="46"/>
      <c r="BU107" s="46"/>
      <c r="BV107" s="46"/>
      <c r="BW107" s="46"/>
      <c r="BX107" s="46"/>
      <c r="BY107" s="46"/>
    </row>
    <row r="108" spans="1:77" s="32" customFormat="1" ht="12.95" customHeight="1" x14ac:dyDescent="0.25">
      <c r="A108" s="69" t="s">
        <v>405</v>
      </c>
      <c r="B108" s="114"/>
      <c r="C108" s="197" t="s">
        <v>574</v>
      </c>
      <c r="D108" s="114"/>
      <c r="E108" s="217"/>
      <c r="F108" s="71" t="s">
        <v>406</v>
      </c>
      <c r="G108" s="71" t="s">
        <v>407</v>
      </c>
      <c r="H108" s="12" t="s">
        <v>408</v>
      </c>
      <c r="I108" s="26" t="s">
        <v>143</v>
      </c>
      <c r="J108" s="1" t="s">
        <v>149</v>
      </c>
      <c r="K108" s="26" t="s">
        <v>196</v>
      </c>
      <c r="L108" s="25">
        <v>30</v>
      </c>
      <c r="M108" s="72" t="s">
        <v>197</v>
      </c>
      <c r="N108" s="73" t="s">
        <v>365</v>
      </c>
      <c r="O108" s="1" t="s">
        <v>166</v>
      </c>
      <c r="P108" s="26" t="s">
        <v>125</v>
      </c>
      <c r="Q108" s="25" t="s">
        <v>122</v>
      </c>
      <c r="R108" s="26" t="s">
        <v>200</v>
      </c>
      <c r="S108" s="26" t="s">
        <v>201</v>
      </c>
      <c r="T108" s="25"/>
      <c r="U108" s="25" t="s">
        <v>398</v>
      </c>
      <c r="V108" s="25" t="s">
        <v>146</v>
      </c>
      <c r="W108" s="9">
        <v>30</v>
      </c>
      <c r="X108" s="9">
        <v>60</v>
      </c>
      <c r="Y108" s="17">
        <v>10</v>
      </c>
      <c r="Z108" s="89" t="s">
        <v>409</v>
      </c>
      <c r="AA108" s="5" t="s">
        <v>138</v>
      </c>
      <c r="AB108" s="105">
        <v>0.16</v>
      </c>
      <c r="AC108" s="198">
        <v>620081.28</v>
      </c>
      <c r="AD108" s="106">
        <f t="shared" ref="AD108" si="87">AB108*AC108</f>
        <v>99213.00480000001</v>
      </c>
      <c r="AE108" s="106">
        <f t="shared" si="35"/>
        <v>111118.56537600003</v>
      </c>
      <c r="AF108" s="107">
        <v>0.16</v>
      </c>
      <c r="AG108" s="198">
        <v>620081.28</v>
      </c>
      <c r="AH108" s="106">
        <f t="shared" ref="AH108" si="88">AF108*AG108</f>
        <v>99213.00480000001</v>
      </c>
      <c r="AI108" s="106">
        <f t="shared" si="37"/>
        <v>111118.56537600003</v>
      </c>
      <c r="AJ108" s="108">
        <v>0</v>
      </c>
      <c r="AK108" s="108">
        <v>0</v>
      </c>
      <c r="AL108" s="108">
        <v>0</v>
      </c>
      <c r="AM108" s="108">
        <v>0</v>
      </c>
      <c r="AN108" s="108">
        <v>0</v>
      </c>
      <c r="AO108" s="108">
        <v>0</v>
      </c>
      <c r="AP108" s="108">
        <v>0</v>
      </c>
      <c r="AQ108" s="108">
        <v>0</v>
      </c>
      <c r="AR108" s="108">
        <v>0</v>
      </c>
      <c r="AS108" s="108">
        <v>0</v>
      </c>
      <c r="AT108" s="108">
        <v>0</v>
      </c>
      <c r="AU108" s="108">
        <v>0</v>
      </c>
      <c r="AV108" s="109">
        <f t="shared" si="38"/>
        <v>0.32</v>
      </c>
      <c r="AW108" s="207">
        <f t="shared" si="33"/>
        <v>198426.00960000002</v>
      </c>
      <c r="AX108" s="207">
        <f t="shared" si="28"/>
        <v>222237.13075200006</v>
      </c>
      <c r="AY108" s="110" t="s">
        <v>203</v>
      </c>
      <c r="AZ108" s="111"/>
      <c r="BA108" s="111"/>
      <c r="BB108" s="113"/>
      <c r="BC108" s="112" t="s">
        <v>446</v>
      </c>
      <c r="BD108" s="112" t="s">
        <v>446</v>
      </c>
      <c r="BE108" s="113"/>
      <c r="BF108" s="113"/>
      <c r="BG108" s="113"/>
      <c r="BH108" s="113"/>
      <c r="BI108" s="113"/>
      <c r="BJ108" s="90"/>
      <c r="BK108" s="15">
        <v>14</v>
      </c>
      <c r="BL108" s="169"/>
    </row>
    <row r="109" spans="1:77" s="32" customFormat="1" ht="12.95" customHeight="1" x14ac:dyDescent="0.25">
      <c r="A109" s="69" t="s">
        <v>405</v>
      </c>
      <c r="B109" s="75"/>
      <c r="C109" s="195" t="s">
        <v>492</v>
      </c>
      <c r="D109" s="75"/>
      <c r="E109" s="217"/>
      <c r="F109" s="71" t="s">
        <v>438</v>
      </c>
      <c r="G109" s="71" t="s">
        <v>407</v>
      </c>
      <c r="H109" s="12" t="s">
        <v>439</v>
      </c>
      <c r="I109" s="26" t="s">
        <v>143</v>
      </c>
      <c r="J109" s="1" t="s">
        <v>149</v>
      </c>
      <c r="K109" s="26" t="s">
        <v>196</v>
      </c>
      <c r="L109" s="25">
        <v>30</v>
      </c>
      <c r="M109" s="72" t="s">
        <v>197</v>
      </c>
      <c r="N109" s="73" t="s">
        <v>365</v>
      </c>
      <c r="O109" s="25" t="s">
        <v>126</v>
      </c>
      <c r="P109" s="26" t="s">
        <v>125</v>
      </c>
      <c r="Q109" s="25" t="s">
        <v>122</v>
      </c>
      <c r="R109" s="26" t="s">
        <v>200</v>
      </c>
      <c r="S109" s="26" t="s">
        <v>201</v>
      </c>
      <c r="T109" s="25"/>
      <c r="U109" s="25" t="s">
        <v>398</v>
      </c>
      <c r="V109" s="25" t="s">
        <v>146</v>
      </c>
      <c r="W109" s="9">
        <v>30</v>
      </c>
      <c r="X109" s="9">
        <v>60</v>
      </c>
      <c r="Y109" s="17">
        <v>10</v>
      </c>
      <c r="Z109" s="89" t="s">
        <v>409</v>
      </c>
      <c r="AA109" s="5" t="s">
        <v>138</v>
      </c>
      <c r="AB109" s="74">
        <v>0.55000000000000004</v>
      </c>
      <c r="AC109" s="196">
        <v>208713.3</v>
      </c>
      <c r="AD109" s="74">
        <f t="shared" si="34"/>
        <v>114792.315</v>
      </c>
      <c r="AE109" s="74">
        <f t="shared" si="35"/>
        <v>128567.39280000002</v>
      </c>
      <c r="AF109" s="74">
        <v>0.55000000000000004</v>
      </c>
      <c r="AG109" s="196">
        <v>208713.3</v>
      </c>
      <c r="AH109" s="74">
        <f t="shared" si="36"/>
        <v>114792.315</v>
      </c>
      <c r="AI109" s="74">
        <f t="shared" si="37"/>
        <v>128567.39280000002</v>
      </c>
      <c r="AJ109" s="20">
        <v>0</v>
      </c>
      <c r="AK109" s="20">
        <v>0</v>
      </c>
      <c r="AL109" s="20">
        <v>0</v>
      </c>
      <c r="AM109" s="20">
        <v>0</v>
      </c>
      <c r="AN109" s="20">
        <v>0</v>
      </c>
      <c r="AO109" s="20">
        <v>0</v>
      </c>
      <c r="AP109" s="20">
        <v>0</v>
      </c>
      <c r="AQ109" s="20">
        <v>0</v>
      </c>
      <c r="AR109" s="20">
        <v>0</v>
      </c>
      <c r="AS109" s="20">
        <v>0</v>
      </c>
      <c r="AT109" s="20">
        <v>0</v>
      </c>
      <c r="AU109" s="20">
        <v>0</v>
      </c>
      <c r="AV109" s="67">
        <f t="shared" si="38"/>
        <v>1.1000000000000001</v>
      </c>
      <c r="AW109" s="43">
        <v>0</v>
      </c>
      <c r="AX109" s="43">
        <f t="shared" si="28"/>
        <v>0</v>
      </c>
      <c r="AY109" s="4" t="s">
        <v>203</v>
      </c>
      <c r="AZ109" s="26"/>
      <c r="BA109" s="26"/>
      <c r="BB109" s="46"/>
      <c r="BC109" s="12" t="s">
        <v>447</v>
      </c>
      <c r="BD109" s="12" t="s">
        <v>447</v>
      </c>
      <c r="BE109" s="46"/>
      <c r="BF109" s="46"/>
      <c r="BG109" s="46"/>
      <c r="BH109" s="46"/>
      <c r="BI109" s="46"/>
      <c r="BJ109" s="90"/>
      <c r="BK109" s="46"/>
      <c r="BL109" s="169"/>
      <c r="BM109" s="168"/>
      <c r="BN109" s="46"/>
      <c r="BO109" s="46"/>
      <c r="BP109" s="46"/>
      <c r="BQ109" s="46"/>
      <c r="BR109" s="46"/>
      <c r="BS109" s="46"/>
      <c r="BT109" s="46"/>
      <c r="BU109" s="46"/>
      <c r="BV109" s="46"/>
      <c r="BW109" s="46"/>
      <c r="BX109" s="46"/>
      <c r="BY109" s="46"/>
    </row>
    <row r="110" spans="1:77" s="32" customFormat="1" ht="12.95" customHeight="1" x14ac:dyDescent="0.25">
      <c r="A110" s="69" t="s">
        <v>405</v>
      </c>
      <c r="B110" s="114"/>
      <c r="C110" s="197" t="s">
        <v>575</v>
      </c>
      <c r="D110" s="114"/>
      <c r="E110" s="217"/>
      <c r="F110" s="71" t="s">
        <v>438</v>
      </c>
      <c r="G110" s="71" t="s">
        <v>407</v>
      </c>
      <c r="H110" s="12" t="s">
        <v>439</v>
      </c>
      <c r="I110" s="26" t="s">
        <v>143</v>
      </c>
      <c r="J110" s="1" t="s">
        <v>149</v>
      </c>
      <c r="K110" s="26" t="s">
        <v>196</v>
      </c>
      <c r="L110" s="25">
        <v>30</v>
      </c>
      <c r="M110" s="72" t="s">
        <v>197</v>
      </c>
      <c r="N110" s="73" t="s">
        <v>365</v>
      </c>
      <c r="O110" s="1" t="s">
        <v>166</v>
      </c>
      <c r="P110" s="26" t="s">
        <v>125</v>
      </c>
      <c r="Q110" s="25" t="s">
        <v>122</v>
      </c>
      <c r="R110" s="26" t="s">
        <v>200</v>
      </c>
      <c r="S110" s="26" t="s">
        <v>201</v>
      </c>
      <c r="T110" s="25"/>
      <c r="U110" s="25" t="s">
        <v>398</v>
      </c>
      <c r="V110" s="25" t="s">
        <v>146</v>
      </c>
      <c r="W110" s="9">
        <v>30</v>
      </c>
      <c r="X110" s="9">
        <v>60</v>
      </c>
      <c r="Y110" s="17">
        <v>10</v>
      </c>
      <c r="Z110" s="89" t="s">
        <v>409</v>
      </c>
      <c r="AA110" s="5" t="s">
        <v>138</v>
      </c>
      <c r="AB110" s="105">
        <v>0.55000000000000004</v>
      </c>
      <c r="AC110" s="198">
        <v>208713.3</v>
      </c>
      <c r="AD110" s="106">
        <f t="shared" ref="AD110" si="89">AB110*AC110</f>
        <v>114792.315</v>
      </c>
      <c r="AE110" s="106">
        <f t="shared" si="35"/>
        <v>128567.39280000002</v>
      </c>
      <c r="AF110" s="107">
        <v>0.55000000000000004</v>
      </c>
      <c r="AG110" s="198">
        <v>208713.3</v>
      </c>
      <c r="AH110" s="106">
        <f t="shared" ref="AH110" si="90">AF110*AG110</f>
        <v>114792.315</v>
      </c>
      <c r="AI110" s="106">
        <f t="shared" si="37"/>
        <v>128567.39280000002</v>
      </c>
      <c r="AJ110" s="108">
        <v>0</v>
      </c>
      <c r="AK110" s="108">
        <v>0</v>
      </c>
      <c r="AL110" s="108">
        <v>0</v>
      </c>
      <c r="AM110" s="108">
        <v>0</v>
      </c>
      <c r="AN110" s="108">
        <v>0</v>
      </c>
      <c r="AO110" s="108">
        <v>0</v>
      </c>
      <c r="AP110" s="108">
        <v>0</v>
      </c>
      <c r="AQ110" s="108">
        <v>0</v>
      </c>
      <c r="AR110" s="108">
        <v>0</v>
      </c>
      <c r="AS110" s="108">
        <v>0</v>
      </c>
      <c r="AT110" s="108">
        <v>0</v>
      </c>
      <c r="AU110" s="108">
        <v>0</v>
      </c>
      <c r="AV110" s="109">
        <f t="shared" si="38"/>
        <v>1.1000000000000001</v>
      </c>
      <c r="AW110" s="43">
        <v>0</v>
      </c>
      <c r="AX110" s="43">
        <f t="shared" si="28"/>
        <v>0</v>
      </c>
      <c r="AY110" s="110" t="s">
        <v>203</v>
      </c>
      <c r="AZ110" s="111"/>
      <c r="BA110" s="111"/>
      <c r="BB110" s="113"/>
      <c r="BC110" s="112" t="s">
        <v>447</v>
      </c>
      <c r="BD110" s="112" t="s">
        <v>447</v>
      </c>
      <c r="BE110" s="113"/>
      <c r="BF110" s="113"/>
      <c r="BG110" s="113"/>
      <c r="BH110" s="113"/>
      <c r="BI110" s="113"/>
      <c r="BJ110" s="90"/>
      <c r="BK110" s="15">
        <v>14</v>
      </c>
      <c r="BL110" s="169"/>
    </row>
    <row r="111" spans="1:77" s="193" customFormat="1" ht="12.95" customHeight="1" x14ac:dyDescent="0.25">
      <c r="A111" s="187" t="s">
        <v>405</v>
      </c>
      <c r="B111" s="161">
        <v>210030297</v>
      </c>
      <c r="C111" s="161" t="s">
        <v>682</v>
      </c>
      <c r="D111" s="161"/>
      <c r="E111" s="218"/>
      <c r="F111" s="199" t="s">
        <v>438</v>
      </c>
      <c r="G111" s="199" t="s">
        <v>407</v>
      </c>
      <c r="H111" s="199" t="s">
        <v>439</v>
      </c>
      <c r="I111" s="188" t="s">
        <v>143</v>
      </c>
      <c r="J111" s="155" t="s">
        <v>149</v>
      </c>
      <c r="K111" s="188" t="s">
        <v>196</v>
      </c>
      <c r="L111" s="187">
        <v>30</v>
      </c>
      <c r="M111" s="156" t="s">
        <v>197</v>
      </c>
      <c r="N111" s="200" t="s">
        <v>365</v>
      </c>
      <c r="O111" s="155" t="s">
        <v>166</v>
      </c>
      <c r="P111" s="188" t="s">
        <v>125</v>
      </c>
      <c r="Q111" s="187" t="s">
        <v>122</v>
      </c>
      <c r="R111" s="188" t="s">
        <v>200</v>
      </c>
      <c r="S111" s="188" t="s">
        <v>201</v>
      </c>
      <c r="T111" s="187"/>
      <c r="U111" s="187" t="s">
        <v>398</v>
      </c>
      <c r="V111" s="187" t="s">
        <v>146</v>
      </c>
      <c r="W111" s="199">
        <v>30</v>
      </c>
      <c r="X111" s="199">
        <v>60</v>
      </c>
      <c r="Y111" s="159">
        <v>10</v>
      </c>
      <c r="Z111" s="202" t="s">
        <v>409</v>
      </c>
      <c r="AA111" s="186" t="s">
        <v>138</v>
      </c>
      <c r="AB111" s="190">
        <v>0.69</v>
      </c>
      <c r="AC111" s="203">
        <v>206626.17</v>
      </c>
      <c r="AD111" s="190">
        <v>142572.05729999999</v>
      </c>
      <c r="AE111" s="190">
        <v>159680.704176</v>
      </c>
      <c r="AF111" s="190">
        <v>0.55000000000000004</v>
      </c>
      <c r="AG111" s="190">
        <v>208713.3</v>
      </c>
      <c r="AH111" s="190">
        <v>114792.315</v>
      </c>
      <c r="AI111" s="190">
        <v>128567.39280000002</v>
      </c>
      <c r="AJ111" s="191">
        <v>0</v>
      </c>
      <c r="AK111" s="191">
        <v>0</v>
      </c>
      <c r="AL111" s="191">
        <v>0</v>
      </c>
      <c r="AM111" s="191">
        <v>0</v>
      </c>
      <c r="AN111" s="191">
        <v>0</v>
      </c>
      <c r="AO111" s="191">
        <v>0</v>
      </c>
      <c r="AP111" s="191">
        <v>0</v>
      </c>
      <c r="AQ111" s="191">
        <v>0</v>
      </c>
      <c r="AR111" s="191">
        <v>0</v>
      </c>
      <c r="AS111" s="191">
        <v>0</v>
      </c>
      <c r="AT111" s="191">
        <v>0</v>
      </c>
      <c r="AU111" s="191">
        <v>0</v>
      </c>
      <c r="AV111" s="191">
        <f t="shared" si="38"/>
        <v>1.24</v>
      </c>
      <c r="AW111" s="190">
        <f t="shared" si="33"/>
        <v>257364.37229999999</v>
      </c>
      <c r="AX111" s="190">
        <f t="shared" si="28"/>
        <v>288248.096976</v>
      </c>
      <c r="AY111" s="161" t="s">
        <v>203</v>
      </c>
      <c r="AZ111" s="188"/>
      <c r="BA111" s="188"/>
      <c r="BB111" s="201"/>
      <c r="BC111" s="199" t="s">
        <v>447</v>
      </c>
      <c r="BD111" s="199" t="s">
        <v>447</v>
      </c>
      <c r="BE111" s="201"/>
      <c r="BF111" s="201"/>
      <c r="BG111" s="201"/>
      <c r="BH111" s="201"/>
      <c r="BI111" s="201"/>
      <c r="BJ111" s="90"/>
      <c r="BK111" s="4" t="s">
        <v>653</v>
      </c>
      <c r="BL111" s="192"/>
      <c r="BM111" s="192"/>
      <c r="BN111" s="192"/>
      <c r="BO111" s="192"/>
      <c r="BP111" s="192"/>
      <c r="BQ111" s="192"/>
      <c r="BR111" s="192"/>
      <c r="BS111" s="192"/>
      <c r="BT111" s="192"/>
    </row>
    <row r="112" spans="1:77" s="32" customFormat="1" ht="12.95" customHeight="1" x14ac:dyDescent="0.25">
      <c r="A112" s="69" t="s">
        <v>405</v>
      </c>
      <c r="B112" s="75"/>
      <c r="C112" s="195" t="s">
        <v>493</v>
      </c>
      <c r="D112" s="75"/>
      <c r="E112" s="217"/>
      <c r="F112" s="71" t="s">
        <v>442</v>
      </c>
      <c r="G112" s="71" t="s">
        <v>407</v>
      </c>
      <c r="H112" s="12" t="s">
        <v>443</v>
      </c>
      <c r="I112" s="26" t="s">
        <v>143</v>
      </c>
      <c r="J112" s="1" t="s">
        <v>149</v>
      </c>
      <c r="K112" s="26" t="s">
        <v>196</v>
      </c>
      <c r="L112" s="25">
        <v>30</v>
      </c>
      <c r="M112" s="72" t="s">
        <v>197</v>
      </c>
      <c r="N112" s="73" t="s">
        <v>365</v>
      </c>
      <c r="O112" s="25" t="s">
        <v>126</v>
      </c>
      <c r="P112" s="26" t="s">
        <v>125</v>
      </c>
      <c r="Q112" s="25" t="s">
        <v>122</v>
      </c>
      <c r="R112" s="26" t="s">
        <v>200</v>
      </c>
      <c r="S112" s="26" t="s">
        <v>201</v>
      </c>
      <c r="T112" s="25"/>
      <c r="U112" s="25" t="s">
        <v>398</v>
      </c>
      <c r="V112" s="25" t="s">
        <v>146</v>
      </c>
      <c r="W112" s="9">
        <v>30</v>
      </c>
      <c r="X112" s="9">
        <v>60</v>
      </c>
      <c r="Y112" s="17">
        <v>10</v>
      </c>
      <c r="Z112" s="89" t="s">
        <v>409</v>
      </c>
      <c r="AA112" s="5" t="s">
        <v>138</v>
      </c>
      <c r="AB112" s="74">
        <v>0.4</v>
      </c>
      <c r="AC112" s="196">
        <v>3158727.06</v>
      </c>
      <c r="AD112" s="74">
        <f t="shared" si="34"/>
        <v>1263490.824</v>
      </c>
      <c r="AE112" s="74">
        <f t="shared" si="35"/>
        <v>1415109.7228800002</v>
      </c>
      <c r="AF112" s="74">
        <v>0.4</v>
      </c>
      <c r="AG112" s="196">
        <v>3158727.06</v>
      </c>
      <c r="AH112" s="74">
        <f t="shared" si="36"/>
        <v>1263490.824</v>
      </c>
      <c r="AI112" s="74">
        <f t="shared" si="37"/>
        <v>1415109.7228800002</v>
      </c>
      <c r="AJ112" s="20">
        <v>0</v>
      </c>
      <c r="AK112" s="20">
        <v>0</v>
      </c>
      <c r="AL112" s="20">
        <v>0</v>
      </c>
      <c r="AM112" s="20">
        <v>0</v>
      </c>
      <c r="AN112" s="20">
        <v>0</v>
      </c>
      <c r="AO112" s="20">
        <v>0</v>
      </c>
      <c r="AP112" s="20">
        <v>0</v>
      </c>
      <c r="AQ112" s="20">
        <v>0</v>
      </c>
      <c r="AR112" s="20">
        <v>0</v>
      </c>
      <c r="AS112" s="20">
        <v>0</v>
      </c>
      <c r="AT112" s="20">
        <v>0</v>
      </c>
      <c r="AU112" s="20">
        <v>0</v>
      </c>
      <c r="AV112" s="67">
        <f t="shared" si="38"/>
        <v>0.8</v>
      </c>
      <c r="AW112" s="43">
        <v>0</v>
      </c>
      <c r="AX112" s="43">
        <f t="shared" si="28"/>
        <v>0</v>
      </c>
      <c r="AY112" s="4" t="s">
        <v>203</v>
      </c>
      <c r="AZ112" s="26"/>
      <c r="BA112" s="26"/>
      <c r="BB112" s="46"/>
      <c r="BC112" s="12" t="s">
        <v>448</v>
      </c>
      <c r="BD112" s="12" t="s">
        <v>448</v>
      </c>
      <c r="BE112" s="46"/>
      <c r="BF112" s="46"/>
      <c r="BG112" s="46"/>
      <c r="BH112" s="46"/>
      <c r="BI112" s="46"/>
      <c r="BJ112" s="90"/>
      <c r="BK112" s="46"/>
      <c r="BL112" s="169"/>
      <c r="BM112" s="168"/>
      <c r="BN112" s="46"/>
      <c r="BO112" s="46"/>
      <c r="BP112" s="46"/>
      <c r="BQ112" s="46"/>
      <c r="BR112" s="46"/>
      <c r="BS112" s="46"/>
      <c r="BT112" s="46"/>
      <c r="BU112" s="46"/>
      <c r="BV112" s="46"/>
      <c r="BW112" s="46"/>
      <c r="BX112" s="46"/>
      <c r="BY112" s="46"/>
    </row>
    <row r="113" spans="1:77" s="32" customFormat="1" ht="12.95" customHeight="1" x14ac:dyDescent="0.25">
      <c r="A113" s="69" t="s">
        <v>405</v>
      </c>
      <c r="B113" s="114"/>
      <c r="C113" s="197" t="s">
        <v>576</v>
      </c>
      <c r="D113" s="114"/>
      <c r="E113" s="217"/>
      <c r="F113" s="71" t="s">
        <v>442</v>
      </c>
      <c r="G113" s="71" t="s">
        <v>407</v>
      </c>
      <c r="H113" s="12" t="s">
        <v>443</v>
      </c>
      <c r="I113" s="26" t="s">
        <v>143</v>
      </c>
      <c r="J113" s="1" t="s">
        <v>149</v>
      </c>
      <c r="K113" s="26" t="s">
        <v>196</v>
      </c>
      <c r="L113" s="25">
        <v>30</v>
      </c>
      <c r="M113" s="72" t="s">
        <v>197</v>
      </c>
      <c r="N113" s="73" t="s">
        <v>365</v>
      </c>
      <c r="O113" s="1" t="s">
        <v>166</v>
      </c>
      <c r="P113" s="26" t="s">
        <v>125</v>
      </c>
      <c r="Q113" s="25" t="s">
        <v>122</v>
      </c>
      <c r="R113" s="26" t="s">
        <v>200</v>
      </c>
      <c r="S113" s="26" t="s">
        <v>201</v>
      </c>
      <c r="T113" s="25"/>
      <c r="U113" s="25" t="s">
        <v>398</v>
      </c>
      <c r="V113" s="25" t="s">
        <v>146</v>
      </c>
      <c r="W113" s="9">
        <v>30</v>
      </c>
      <c r="X113" s="9">
        <v>60</v>
      </c>
      <c r="Y113" s="17">
        <v>10</v>
      </c>
      <c r="Z113" s="89" t="s">
        <v>409</v>
      </c>
      <c r="AA113" s="5" t="s">
        <v>138</v>
      </c>
      <c r="AB113" s="105">
        <v>0.4</v>
      </c>
      <c r="AC113" s="198">
        <v>3158727.06</v>
      </c>
      <c r="AD113" s="106">
        <f t="shared" ref="AD113" si="91">AB113*AC113</f>
        <v>1263490.824</v>
      </c>
      <c r="AE113" s="106">
        <f t="shared" si="35"/>
        <v>1415109.7228800002</v>
      </c>
      <c r="AF113" s="107">
        <v>0.4</v>
      </c>
      <c r="AG113" s="198">
        <v>3158727.06</v>
      </c>
      <c r="AH113" s="106">
        <f t="shared" ref="AH113" si="92">AF113*AG113</f>
        <v>1263490.824</v>
      </c>
      <c r="AI113" s="106">
        <f t="shared" si="37"/>
        <v>1415109.7228800002</v>
      </c>
      <c r="AJ113" s="108">
        <v>0</v>
      </c>
      <c r="AK113" s="108">
        <v>0</v>
      </c>
      <c r="AL113" s="108">
        <v>0</v>
      </c>
      <c r="AM113" s="108">
        <v>0</v>
      </c>
      <c r="AN113" s="108">
        <v>0</v>
      </c>
      <c r="AO113" s="108">
        <v>0</v>
      </c>
      <c r="AP113" s="108">
        <v>0</v>
      </c>
      <c r="AQ113" s="108">
        <v>0</v>
      </c>
      <c r="AR113" s="108">
        <v>0</v>
      </c>
      <c r="AS113" s="108">
        <v>0</v>
      </c>
      <c r="AT113" s="108">
        <v>0</v>
      </c>
      <c r="AU113" s="108">
        <v>0</v>
      </c>
      <c r="AV113" s="109">
        <f t="shared" si="38"/>
        <v>0.8</v>
      </c>
      <c r="AW113" s="43">
        <v>0</v>
      </c>
      <c r="AX113" s="43">
        <f t="shared" si="28"/>
        <v>0</v>
      </c>
      <c r="AY113" s="110" t="s">
        <v>203</v>
      </c>
      <c r="AZ113" s="111"/>
      <c r="BA113" s="111"/>
      <c r="BB113" s="113"/>
      <c r="BC113" s="112" t="s">
        <v>448</v>
      </c>
      <c r="BD113" s="112" t="s">
        <v>448</v>
      </c>
      <c r="BE113" s="113"/>
      <c r="BF113" s="113"/>
      <c r="BG113" s="113"/>
      <c r="BH113" s="113"/>
      <c r="BI113" s="113"/>
      <c r="BJ113" s="90"/>
      <c r="BK113" s="15">
        <v>14</v>
      </c>
      <c r="BL113" s="169"/>
    </row>
    <row r="114" spans="1:77" s="193" customFormat="1" ht="12.95" customHeight="1" x14ac:dyDescent="0.25">
      <c r="A114" s="187" t="s">
        <v>405</v>
      </c>
      <c r="B114" s="161">
        <v>210032303</v>
      </c>
      <c r="C114" s="161" t="s">
        <v>683</v>
      </c>
      <c r="D114" s="161"/>
      <c r="E114" s="218"/>
      <c r="F114" s="199" t="s">
        <v>442</v>
      </c>
      <c r="G114" s="199" t="s">
        <v>407</v>
      </c>
      <c r="H114" s="199" t="s">
        <v>443</v>
      </c>
      <c r="I114" s="188" t="s">
        <v>143</v>
      </c>
      <c r="J114" s="155" t="s">
        <v>149</v>
      </c>
      <c r="K114" s="188" t="s">
        <v>196</v>
      </c>
      <c r="L114" s="187">
        <v>30</v>
      </c>
      <c r="M114" s="156" t="s">
        <v>197</v>
      </c>
      <c r="N114" s="200" t="s">
        <v>365</v>
      </c>
      <c r="O114" s="155" t="s">
        <v>166</v>
      </c>
      <c r="P114" s="188" t="s">
        <v>125</v>
      </c>
      <c r="Q114" s="187" t="s">
        <v>122</v>
      </c>
      <c r="R114" s="188" t="s">
        <v>200</v>
      </c>
      <c r="S114" s="188" t="s">
        <v>201</v>
      </c>
      <c r="T114" s="187"/>
      <c r="U114" s="187" t="s">
        <v>398</v>
      </c>
      <c r="V114" s="187" t="s">
        <v>146</v>
      </c>
      <c r="W114" s="199">
        <v>30</v>
      </c>
      <c r="X114" s="199">
        <v>60</v>
      </c>
      <c r="Y114" s="159">
        <v>10</v>
      </c>
      <c r="Z114" s="202" t="s">
        <v>409</v>
      </c>
      <c r="AA114" s="186" t="s">
        <v>138</v>
      </c>
      <c r="AB114" s="190">
        <v>0.8</v>
      </c>
      <c r="AC114" s="203">
        <v>3127139.79</v>
      </c>
      <c r="AD114" s="190">
        <v>2501711.8319999999</v>
      </c>
      <c r="AE114" s="190">
        <v>2801917.25184</v>
      </c>
      <c r="AF114" s="190">
        <v>0.4</v>
      </c>
      <c r="AG114" s="190">
        <v>2942347.64</v>
      </c>
      <c r="AH114" s="190">
        <v>1176939.0560000001</v>
      </c>
      <c r="AI114" s="190">
        <v>1318171.7427200002</v>
      </c>
      <c r="AJ114" s="191">
        <v>0</v>
      </c>
      <c r="AK114" s="191">
        <v>0</v>
      </c>
      <c r="AL114" s="191">
        <v>0</v>
      </c>
      <c r="AM114" s="191">
        <v>0</v>
      </c>
      <c r="AN114" s="191">
        <v>0</v>
      </c>
      <c r="AO114" s="191">
        <v>0</v>
      </c>
      <c r="AP114" s="191">
        <v>0</v>
      </c>
      <c r="AQ114" s="191">
        <v>0</v>
      </c>
      <c r="AR114" s="191">
        <v>0</v>
      </c>
      <c r="AS114" s="191">
        <v>0</v>
      </c>
      <c r="AT114" s="191">
        <v>0</v>
      </c>
      <c r="AU114" s="191">
        <v>0</v>
      </c>
      <c r="AV114" s="191">
        <f t="shared" si="38"/>
        <v>1.2000000000000002</v>
      </c>
      <c r="AW114" s="190">
        <f t="shared" si="33"/>
        <v>3678650.8880000003</v>
      </c>
      <c r="AX114" s="190">
        <f t="shared" si="28"/>
        <v>4120088.9945600005</v>
      </c>
      <c r="AY114" s="161" t="s">
        <v>203</v>
      </c>
      <c r="AZ114" s="188"/>
      <c r="BA114" s="188"/>
      <c r="BB114" s="201"/>
      <c r="BC114" s="199" t="s">
        <v>448</v>
      </c>
      <c r="BD114" s="199" t="s">
        <v>448</v>
      </c>
      <c r="BE114" s="201"/>
      <c r="BF114" s="201"/>
      <c r="BG114" s="201"/>
      <c r="BH114" s="201"/>
      <c r="BI114" s="201"/>
      <c r="BJ114" s="90"/>
      <c r="BK114" s="4" t="s">
        <v>653</v>
      </c>
      <c r="BL114" s="192"/>
      <c r="BM114" s="192"/>
      <c r="BN114" s="192"/>
      <c r="BO114" s="192"/>
      <c r="BP114" s="192"/>
      <c r="BQ114" s="192"/>
      <c r="BR114" s="192"/>
      <c r="BS114" s="192"/>
      <c r="BT114" s="192"/>
    </row>
    <row r="115" spans="1:77" s="32" customFormat="1" ht="12.95" customHeight="1" x14ac:dyDescent="0.25">
      <c r="A115" s="69" t="s">
        <v>405</v>
      </c>
      <c r="B115" s="75"/>
      <c r="C115" s="195" t="s">
        <v>494</v>
      </c>
      <c r="D115" s="75"/>
      <c r="E115" s="217"/>
      <c r="F115" s="71" t="s">
        <v>442</v>
      </c>
      <c r="G115" s="71" t="s">
        <v>407</v>
      </c>
      <c r="H115" s="12" t="s">
        <v>443</v>
      </c>
      <c r="I115" s="26" t="s">
        <v>143</v>
      </c>
      <c r="J115" s="1" t="s">
        <v>149</v>
      </c>
      <c r="K115" s="26" t="s">
        <v>196</v>
      </c>
      <c r="L115" s="25">
        <v>30</v>
      </c>
      <c r="M115" s="72" t="s">
        <v>197</v>
      </c>
      <c r="N115" s="73" t="s">
        <v>365</v>
      </c>
      <c r="O115" s="25" t="s">
        <v>126</v>
      </c>
      <c r="P115" s="26" t="s">
        <v>125</v>
      </c>
      <c r="Q115" s="25" t="s">
        <v>122</v>
      </c>
      <c r="R115" s="26" t="s">
        <v>200</v>
      </c>
      <c r="S115" s="26" t="s">
        <v>201</v>
      </c>
      <c r="T115" s="25"/>
      <c r="U115" s="25" t="s">
        <v>398</v>
      </c>
      <c r="V115" s="25" t="s">
        <v>146</v>
      </c>
      <c r="W115" s="9">
        <v>30</v>
      </c>
      <c r="X115" s="9">
        <v>60</v>
      </c>
      <c r="Y115" s="17">
        <v>10</v>
      </c>
      <c r="Z115" s="89" t="s">
        <v>409</v>
      </c>
      <c r="AA115" s="5" t="s">
        <v>138</v>
      </c>
      <c r="AB115" s="74">
        <v>1.1499999999999999</v>
      </c>
      <c r="AC115" s="196">
        <v>490740.83</v>
      </c>
      <c r="AD115" s="74">
        <f t="shared" si="34"/>
        <v>564351.95449999999</v>
      </c>
      <c r="AE115" s="74">
        <f t="shared" si="35"/>
        <v>632074.18904000008</v>
      </c>
      <c r="AF115" s="74">
        <v>1.1499999999999999</v>
      </c>
      <c r="AG115" s="196">
        <v>490740.83</v>
      </c>
      <c r="AH115" s="74">
        <f t="shared" si="36"/>
        <v>564351.95449999999</v>
      </c>
      <c r="AI115" s="74">
        <f t="shared" si="37"/>
        <v>632074.18904000008</v>
      </c>
      <c r="AJ115" s="20">
        <v>0</v>
      </c>
      <c r="AK115" s="20">
        <v>0</v>
      </c>
      <c r="AL115" s="20">
        <v>0</v>
      </c>
      <c r="AM115" s="20">
        <v>0</v>
      </c>
      <c r="AN115" s="20">
        <v>0</v>
      </c>
      <c r="AO115" s="20">
        <v>0</v>
      </c>
      <c r="AP115" s="20">
        <v>0</v>
      </c>
      <c r="AQ115" s="20">
        <v>0</v>
      </c>
      <c r="AR115" s="20">
        <v>0</v>
      </c>
      <c r="AS115" s="20">
        <v>0</v>
      </c>
      <c r="AT115" s="20">
        <v>0</v>
      </c>
      <c r="AU115" s="20">
        <v>0</v>
      </c>
      <c r="AV115" s="67">
        <f t="shared" si="38"/>
        <v>2.2999999999999998</v>
      </c>
      <c r="AW115" s="43">
        <v>0</v>
      </c>
      <c r="AX115" s="43">
        <f t="shared" si="28"/>
        <v>0</v>
      </c>
      <c r="AY115" s="4" t="s">
        <v>203</v>
      </c>
      <c r="AZ115" s="26"/>
      <c r="BA115" s="26"/>
      <c r="BB115" s="46"/>
      <c r="BC115" s="12" t="s">
        <v>449</v>
      </c>
      <c r="BD115" s="12" t="s">
        <v>449</v>
      </c>
      <c r="BE115" s="46"/>
      <c r="BF115" s="46"/>
      <c r="BG115" s="46"/>
      <c r="BH115" s="46"/>
      <c r="BI115" s="46"/>
      <c r="BJ115" s="90"/>
      <c r="BK115" s="46"/>
      <c r="BL115" s="169"/>
      <c r="BM115" s="168"/>
      <c r="BN115" s="46"/>
      <c r="BO115" s="46"/>
      <c r="BP115" s="46"/>
      <c r="BQ115" s="46"/>
      <c r="BR115" s="46"/>
      <c r="BS115" s="46"/>
      <c r="BT115" s="46"/>
      <c r="BU115" s="46"/>
      <c r="BV115" s="46"/>
      <c r="BW115" s="46"/>
      <c r="BX115" s="46"/>
      <c r="BY115" s="46"/>
    </row>
    <row r="116" spans="1:77" s="32" customFormat="1" ht="12.95" customHeight="1" x14ac:dyDescent="0.25">
      <c r="A116" s="69" t="s">
        <v>405</v>
      </c>
      <c r="B116" s="114"/>
      <c r="C116" s="197" t="s">
        <v>577</v>
      </c>
      <c r="D116" s="114"/>
      <c r="E116" s="217"/>
      <c r="F116" s="71" t="s">
        <v>442</v>
      </c>
      <c r="G116" s="71" t="s">
        <v>407</v>
      </c>
      <c r="H116" s="12" t="s">
        <v>443</v>
      </c>
      <c r="I116" s="26" t="s">
        <v>143</v>
      </c>
      <c r="J116" s="1" t="s">
        <v>149</v>
      </c>
      <c r="K116" s="26" t="s">
        <v>196</v>
      </c>
      <c r="L116" s="25">
        <v>30</v>
      </c>
      <c r="M116" s="72" t="s">
        <v>197</v>
      </c>
      <c r="N116" s="73" t="s">
        <v>365</v>
      </c>
      <c r="O116" s="1" t="s">
        <v>166</v>
      </c>
      <c r="P116" s="26" t="s">
        <v>125</v>
      </c>
      <c r="Q116" s="25" t="s">
        <v>122</v>
      </c>
      <c r="R116" s="26" t="s">
        <v>200</v>
      </c>
      <c r="S116" s="26" t="s">
        <v>201</v>
      </c>
      <c r="T116" s="25"/>
      <c r="U116" s="25" t="s">
        <v>398</v>
      </c>
      <c r="V116" s="25" t="s">
        <v>146</v>
      </c>
      <c r="W116" s="9">
        <v>30</v>
      </c>
      <c r="X116" s="9">
        <v>60</v>
      </c>
      <c r="Y116" s="17">
        <v>10</v>
      </c>
      <c r="Z116" s="89" t="s">
        <v>409</v>
      </c>
      <c r="AA116" s="5" t="s">
        <v>138</v>
      </c>
      <c r="AB116" s="105">
        <v>1.1499999999999999</v>
      </c>
      <c r="AC116" s="198">
        <v>490740.83</v>
      </c>
      <c r="AD116" s="106">
        <f t="shared" ref="AD116" si="93">AB116*AC116</f>
        <v>564351.95449999999</v>
      </c>
      <c r="AE116" s="106">
        <f t="shared" si="35"/>
        <v>632074.18904000008</v>
      </c>
      <c r="AF116" s="107">
        <v>1.1499999999999999</v>
      </c>
      <c r="AG116" s="198">
        <v>490740.83</v>
      </c>
      <c r="AH116" s="106">
        <f t="shared" ref="AH116" si="94">AF116*AG116</f>
        <v>564351.95449999999</v>
      </c>
      <c r="AI116" s="106">
        <f t="shared" si="37"/>
        <v>632074.18904000008</v>
      </c>
      <c r="AJ116" s="108">
        <v>0</v>
      </c>
      <c r="AK116" s="108">
        <v>0</v>
      </c>
      <c r="AL116" s="108">
        <v>0</v>
      </c>
      <c r="AM116" s="108">
        <v>0</v>
      </c>
      <c r="AN116" s="108">
        <v>0</v>
      </c>
      <c r="AO116" s="108">
        <v>0</v>
      </c>
      <c r="AP116" s="108">
        <v>0</v>
      </c>
      <c r="AQ116" s="108">
        <v>0</v>
      </c>
      <c r="AR116" s="108">
        <v>0</v>
      </c>
      <c r="AS116" s="108">
        <v>0</v>
      </c>
      <c r="AT116" s="108">
        <v>0</v>
      </c>
      <c r="AU116" s="108">
        <v>0</v>
      </c>
      <c r="AV116" s="109">
        <f t="shared" si="38"/>
        <v>2.2999999999999998</v>
      </c>
      <c r="AW116" s="43">
        <v>0</v>
      </c>
      <c r="AX116" s="43">
        <f t="shared" si="28"/>
        <v>0</v>
      </c>
      <c r="AY116" s="110" t="s">
        <v>203</v>
      </c>
      <c r="AZ116" s="111"/>
      <c r="BA116" s="111"/>
      <c r="BB116" s="113"/>
      <c r="BC116" s="112" t="s">
        <v>449</v>
      </c>
      <c r="BD116" s="112" t="s">
        <v>449</v>
      </c>
      <c r="BE116" s="113"/>
      <c r="BF116" s="113"/>
      <c r="BG116" s="113"/>
      <c r="BH116" s="113"/>
      <c r="BI116" s="113"/>
      <c r="BJ116" s="90"/>
      <c r="BK116" s="15">
        <v>14</v>
      </c>
      <c r="BL116" s="169"/>
    </row>
    <row r="117" spans="1:77" s="193" customFormat="1" ht="12.95" customHeight="1" x14ac:dyDescent="0.25">
      <c r="A117" s="187" t="s">
        <v>405</v>
      </c>
      <c r="B117" s="161">
        <v>210032304</v>
      </c>
      <c r="C117" s="161" t="s">
        <v>684</v>
      </c>
      <c r="D117" s="161"/>
      <c r="E117" s="218"/>
      <c r="F117" s="199" t="s">
        <v>442</v>
      </c>
      <c r="G117" s="199" t="s">
        <v>407</v>
      </c>
      <c r="H117" s="199" t="s">
        <v>443</v>
      </c>
      <c r="I117" s="188" t="s">
        <v>143</v>
      </c>
      <c r="J117" s="155" t="s">
        <v>149</v>
      </c>
      <c r="K117" s="188" t="s">
        <v>196</v>
      </c>
      <c r="L117" s="187">
        <v>30</v>
      </c>
      <c r="M117" s="156" t="s">
        <v>197</v>
      </c>
      <c r="N117" s="200" t="s">
        <v>365</v>
      </c>
      <c r="O117" s="155" t="s">
        <v>166</v>
      </c>
      <c r="P117" s="188" t="s">
        <v>125</v>
      </c>
      <c r="Q117" s="187" t="s">
        <v>122</v>
      </c>
      <c r="R117" s="188" t="s">
        <v>200</v>
      </c>
      <c r="S117" s="188" t="s">
        <v>201</v>
      </c>
      <c r="T117" s="187"/>
      <c r="U117" s="187" t="s">
        <v>398</v>
      </c>
      <c r="V117" s="187" t="s">
        <v>146</v>
      </c>
      <c r="W117" s="199">
        <v>30</v>
      </c>
      <c r="X117" s="199">
        <v>60</v>
      </c>
      <c r="Y117" s="159">
        <v>10</v>
      </c>
      <c r="Z117" s="202" t="s">
        <v>409</v>
      </c>
      <c r="AA117" s="186" t="s">
        <v>138</v>
      </c>
      <c r="AB117" s="190">
        <v>0.69</v>
      </c>
      <c r="AC117" s="203">
        <v>485833.42</v>
      </c>
      <c r="AD117" s="190">
        <v>335225.05979999999</v>
      </c>
      <c r="AE117" s="190">
        <v>375452.06697600003</v>
      </c>
      <c r="AF117" s="190">
        <v>1.1499999999999999</v>
      </c>
      <c r="AG117" s="190">
        <v>490740.83</v>
      </c>
      <c r="AH117" s="190">
        <v>564351.95449999999</v>
      </c>
      <c r="AI117" s="190">
        <v>632074.18904000008</v>
      </c>
      <c r="AJ117" s="191">
        <v>0</v>
      </c>
      <c r="AK117" s="191">
        <v>0</v>
      </c>
      <c r="AL117" s="191">
        <v>0</v>
      </c>
      <c r="AM117" s="191">
        <v>0</v>
      </c>
      <c r="AN117" s="191">
        <v>0</v>
      </c>
      <c r="AO117" s="191">
        <v>0</v>
      </c>
      <c r="AP117" s="191">
        <v>0</v>
      </c>
      <c r="AQ117" s="191">
        <v>0</v>
      </c>
      <c r="AR117" s="191">
        <v>0</v>
      </c>
      <c r="AS117" s="191">
        <v>0</v>
      </c>
      <c r="AT117" s="191">
        <v>0</v>
      </c>
      <c r="AU117" s="191">
        <v>0</v>
      </c>
      <c r="AV117" s="191">
        <f t="shared" si="38"/>
        <v>1.8399999999999999</v>
      </c>
      <c r="AW117" s="190">
        <f t="shared" si="33"/>
        <v>899577.01429999992</v>
      </c>
      <c r="AX117" s="190">
        <f t="shared" si="28"/>
        <v>1007526.2560160001</v>
      </c>
      <c r="AY117" s="161" t="s">
        <v>203</v>
      </c>
      <c r="AZ117" s="188"/>
      <c r="BA117" s="188"/>
      <c r="BB117" s="201"/>
      <c r="BC117" s="199" t="s">
        <v>449</v>
      </c>
      <c r="BD117" s="199" t="s">
        <v>449</v>
      </c>
      <c r="BE117" s="201"/>
      <c r="BF117" s="201"/>
      <c r="BG117" s="201"/>
      <c r="BH117" s="201"/>
      <c r="BI117" s="201"/>
      <c r="BJ117" s="90"/>
      <c r="BK117" s="4" t="s">
        <v>653</v>
      </c>
      <c r="BL117" s="192"/>
      <c r="BM117" s="192"/>
      <c r="BN117" s="192"/>
      <c r="BO117" s="192"/>
      <c r="BP117" s="192"/>
      <c r="BQ117" s="192"/>
      <c r="BR117" s="192"/>
      <c r="BS117" s="192"/>
      <c r="BT117" s="192"/>
    </row>
    <row r="118" spans="1:77" s="32" customFormat="1" ht="12.95" customHeight="1" x14ac:dyDescent="0.25">
      <c r="A118" s="69" t="s">
        <v>405</v>
      </c>
      <c r="B118" s="75"/>
      <c r="C118" s="195" t="s">
        <v>495</v>
      </c>
      <c r="D118" s="75"/>
      <c r="E118" s="217"/>
      <c r="F118" s="71" t="s">
        <v>450</v>
      </c>
      <c r="G118" s="71" t="s">
        <v>407</v>
      </c>
      <c r="H118" s="12" t="s">
        <v>451</v>
      </c>
      <c r="I118" s="26" t="s">
        <v>143</v>
      </c>
      <c r="J118" s="1" t="s">
        <v>149</v>
      </c>
      <c r="K118" s="26" t="s">
        <v>196</v>
      </c>
      <c r="L118" s="25">
        <v>30</v>
      </c>
      <c r="M118" s="72" t="s">
        <v>197</v>
      </c>
      <c r="N118" s="73" t="s">
        <v>365</v>
      </c>
      <c r="O118" s="25" t="s">
        <v>126</v>
      </c>
      <c r="P118" s="26" t="s">
        <v>125</v>
      </c>
      <c r="Q118" s="25" t="s">
        <v>122</v>
      </c>
      <c r="R118" s="26" t="s">
        <v>200</v>
      </c>
      <c r="S118" s="26" t="s">
        <v>201</v>
      </c>
      <c r="T118" s="25"/>
      <c r="U118" s="25" t="s">
        <v>398</v>
      </c>
      <c r="V118" s="25" t="s">
        <v>146</v>
      </c>
      <c r="W118" s="9">
        <v>30</v>
      </c>
      <c r="X118" s="9">
        <v>60</v>
      </c>
      <c r="Y118" s="17">
        <v>10</v>
      </c>
      <c r="Z118" s="89" t="s">
        <v>409</v>
      </c>
      <c r="AA118" s="5" t="s">
        <v>138</v>
      </c>
      <c r="AB118" s="74">
        <v>0.2</v>
      </c>
      <c r="AC118" s="196">
        <v>1167422.25</v>
      </c>
      <c r="AD118" s="74">
        <f t="shared" si="34"/>
        <v>233484.45</v>
      </c>
      <c r="AE118" s="74">
        <f t="shared" si="35"/>
        <v>261502.58400000003</v>
      </c>
      <c r="AF118" s="74">
        <v>0.2</v>
      </c>
      <c r="AG118" s="196">
        <v>1167422.25</v>
      </c>
      <c r="AH118" s="74">
        <f t="shared" si="36"/>
        <v>233484.45</v>
      </c>
      <c r="AI118" s="74">
        <f t="shared" si="37"/>
        <v>261502.58400000003</v>
      </c>
      <c r="AJ118" s="20">
        <v>0</v>
      </c>
      <c r="AK118" s="20">
        <v>0</v>
      </c>
      <c r="AL118" s="20">
        <v>0</v>
      </c>
      <c r="AM118" s="20">
        <v>0</v>
      </c>
      <c r="AN118" s="20">
        <v>0</v>
      </c>
      <c r="AO118" s="20">
        <v>0</v>
      </c>
      <c r="AP118" s="20">
        <v>0</v>
      </c>
      <c r="AQ118" s="20">
        <v>0</v>
      </c>
      <c r="AR118" s="20">
        <v>0</v>
      </c>
      <c r="AS118" s="20">
        <v>0</v>
      </c>
      <c r="AT118" s="20">
        <v>0</v>
      </c>
      <c r="AU118" s="20">
        <v>0</v>
      </c>
      <c r="AV118" s="67">
        <f t="shared" si="38"/>
        <v>0.4</v>
      </c>
      <c r="AW118" s="43">
        <v>0</v>
      </c>
      <c r="AX118" s="43">
        <f t="shared" si="28"/>
        <v>0</v>
      </c>
      <c r="AY118" s="4" t="s">
        <v>203</v>
      </c>
      <c r="AZ118" s="26"/>
      <c r="BA118" s="26"/>
      <c r="BB118" s="46"/>
      <c r="BC118" s="12" t="s">
        <v>452</v>
      </c>
      <c r="BD118" s="12" t="s">
        <v>452</v>
      </c>
      <c r="BE118" s="46"/>
      <c r="BF118" s="46"/>
      <c r="BG118" s="46"/>
      <c r="BH118" s="46"/>
      <c r="BI118" s="46"/>
      <c r="BJ118" s="90"/>
      <c r="BK118" s="46"/>
      <c r="BL118" s="169"/>
      <c r="BM118" s="168"/>
      <c r="BN118" s="46"/>
      <c r="BO118" s="46"/>
      <c r="BP118" s="46"/>
      <c r="BQ118" s="46"/>
      <c r="BR118" s="46"/>
      <c r="BS118" s="46"/>
      <c r="BT118" s="46"/>
      <c r="BU118" s="46"/>
      <c r="BV118" s="46"/>
      <c r="BW118" s="46"/>
      <c r="BX118" s="46"/>
      <c r="BY118" s="46"/>
    </row>
    <row r="119" spans="1:77" s="32" customFormat="1" ht="12.95" customHeight="1" x14ac:dyDescent="0.25">
      <c r="A119" s="69" t="s">
        <v>405</v>
      </c>
      <c r="B119" s="114"/>
      <c r="C119" s="197" t="s">
        <v>578</v>
      </c>
      <c r="D119" s="114"/>
      <c r="E119" s="217"/>
      <c r="F119" s="71" t="s">
        <v>450</v>
      </c>
      <c r="G119" s="71" t="s">
        <v>407</v>
      </c>
      <c r="H119" s="12" t="s">
        <v>451</v>
      </c>
      <c r="I119" s="26" t="s">
        <v>143</v>
      </c>
      <c r="J119" s="1" t="s">
        <v>149</v>
      </c>
      <c r="K119" s="26" t="s">
        <v>196</v>
      </c>
      <c r="L119" s="25">
        <v>30</v>
      </c>
      <c r="M119" s="72" t="s">
        <v>197</v>
      </c>
      <c r="N119" s="73" t="s">
        <v>365</v>
      </c>
      <c r="O119" s="1" t="s">
        <v>166</v>
      </c>
      <c r="P119" s="26" t="s">
        <v>125</v>
      </c>
      <c r="Q119" s="25" t="s">
        <v>122</v>
      </c>
      <c r="R119" s="26" t="s">
        <v>200</v>
      </c>
      <c r="S119" s="26" t="s">
        <v>201</v>
      </c>
      <c r="T119" s="25"/>
      <c r="U119" s="25" t="s">
        <v>398</v>
      </c>
      <c r="V119" s="25" t="s">
        <v>146</v>
      </c>
      <c r="W119" s="9">
        <v>30</v>
      </c>
      <c r="X119" s="9">
        <v>60</v>
      </c>
      <c r="Y119" s="17">
        <v>10</v>
      </c>
      <c r="Z119" s="89" t="s">
        <v>409</v>
      </c>
      <c r="AA119" s="5" t="s">
        <v>138</v>
      </c>
      <c r="AB119" s="105">
        <v>0.2</v>
      </c>
      <c r="AC119" s="198">
        <v>1167422.25</v>
      </c>
      <c r="AD119" s="106">
        <f t="shared" ref="AD119" si="95">AB119*AC119</f>
        <v>233484.45</v>
      </c>
      <c r="AE119" s="106">
        <f t="shared" si="35"/>
        <v>261502.58400000003</v>
      </c>
      <c r="AF119" s="107">
        <v>0.2</v>
      </c>
      <c r="AG119" s="198">
        <v>1167422.25</v>
      </c>
      <c r="AH119" s="106">
        <f t="shared" ref="AH119" si="96">AF119*AG119</f>
        <v>233484.45</v>
      </c>
      <c r="AI119" s="106">
        <f t="shared" si="37"/>
        <v>261502.58400000003</v>
      </c>
      <c r="AJ119" s="108">
        <v>0</v>
      </c>
      <c r="AK119" s="108">
        <v>0</v>
      </c>
      <c r="AL119" s="108">
        <v>0</v>
      </c>
      <c r="AM119" s="108">
        <v>0</v>
      </c>
      <c r="AN119" s="108">
        <v>0</v>
      </c>
      <c r="AO119" s="108">
        <v>0</v>
      </c>
      <c r="AP119" s="108">
        <v>0</v>
      </c>
      <c r="AQ119" s="108">
        <v>0</v>
      </c>
      <c r="AR119" s="108">
        <v>0</v>
      </c>
      <c r="AS119" s="108">
        <v>0</v>
      </c>
      <c r="AT119" s="108">
        <v>0</v>
      </c>
      <c r="AU119" s="108">
        <v>0</v>
      </c>
      <c r="AV119" s="109">
        <f t="shared" si="38"/>
        <v>0.4</v>
      </c>
      <c r="AW119" s="43">
        <v>0</v>
      </c>
      <c r="AX119" s="43">
        <f t="shared" si="28"/>
        <v>0</v>
      </c>
      <c r="AY119" s="110" t="s">
        <v>203</v>
      </c>
      <c r="AZ119" s="111"/>
      <c r="BA119" s="111"/>
      <c r="BB119" s="113"/>
      <c r="BC119" s="112" t="s">
        <v>452</v>
      </c>
      <c r="BD119" s="112" t="s">
        <v>452</v>
      </c>
      <c r="BE119" s="113"/>
      <c r="BF119" s="113"/>
      <c r="BG119" s="113"/>
      <c r="BH119" s="113"/>
      <c r="BI119" s="113"/>
      <c r="BJ119" s="90"/>
      <c r="BK119" s="15">
        <v>14</v>
      </c>
      <c r="BL119" s="169"/>
    </row>
    <row r="120" spans="1:77" s="193" customFormat="1" ht="12.95" customHeight="1" x14ac:dyDescent="0.25">
      <c r="A120" s="187" t="s">
        <v>405</v>
      </c>
      <c r="B120" s="161">
        <v>210035227</v>
      </c>
      <c r="C120" s="161" t="s">
        <v>685</v>
      </c>
      <c r="D120" s="161"/>
      <c r="E120" s="218"/>
      <c r="F120" s="199" t="s">
        <v>450</v>
      </c>
      <c r="G120" s="199" t="s">
        <v>407</v>
      </c>
      <c r="H120" s="199" t="s">
        <v>451</v>
      </c>
      <c r="I120" s="188" t="s">
        <v>143</v>
      </c>
      <c r="J120" s="155" t="s">
        <v>149</v>
      </c>
      <c r="K120" s="188" t="s">
        <v>196</v>
      </c>
      <c r="L120" s="187">
        <v>30</v>
      </c>
      <c r="M120" s="156" t="s">
        <v>197</v>
      </c>
      <c r="N120" s="200" t="s">
        <v>365</v>
      </c>
      <c r="O120" s="155" t="s">
        <v>166</v>
      </c>
      <c r="P120" s="188" t="s">
        <v>125</v>
      </c>
      <c r="Q120" s="187" t="s">
        <v>122</v>
      </c>
      <c r="R120" s="188" t="s">
        <v>200</v>
      </c>
      <c r="S120" s="188" t="s">
        <v>201</v>
      </c>
      <c r="T120" s="187"/>
      <c r="U120" s="187" t="s">
        <v>398</v>
      </c>
      <c r="V120" s="187" t="s">
        <v>146</v>
      </c>
      <c r="W120" s="199">
        <v>30</v>
      </c>
      <c r="X120" s="199">
        <v>60</v>
      </c>
      <c r="Y120" s="159">
        <v>10</v>
      </c>
      <c r="Z120" s="202" t="s">
        <v>409</v>
      </c>
      <c r="AA120" s="186" t="s">
        <v>138</v>
      </c>
      <c r="AB120" s="190">
        <v>0.03</v>
      </c>
      <c r="AC120" s="203">
        <v>1155748.03</v>
      </c>
      <c r="AD120" s="190">
        <v>34672.440900000001</v>
      </c>
      <c r="AE120" s="190">
        <v>38833.133808000006</v>
      </c>
      <c r="AF120" s="190">
        <v>0.2</v>
      </c>
      <c r="AG120" s="190">
        <v>1002928.8</v>
      </c>
      <c r="AH120" s="190">
        <v>200585.76</v>
      </c>
      <c r="AI120" s="190">
        <v>224656.05120000005</v>
      </c>
      <c r="AJ120" s="191">
        <v>0</v>
      </c>
      <c r="AK120" s="191">
        <v>0</v>
      </c>
      <c r="AL120" s="191">
        <v>0</v>
      </c>
      <c r="AM120" s="191">
        <v>0</v>
      </c>
      <c r="AN120" s="191">
        <v>0</v>
      </c>
      <c r="AO120" s="191">
        <v>0</v>
      </c>
      <c r="AP120" s="191">
        <v>0</v>
      </c>
      <c r="AQ120" s="191">
        <v>0</v>
      </c>
      <c r="AR120" s="191">
        <v>0</v>
      </c>
      <c r="AS120" s="191">
        <v>0</v>
      </c>
      <c r="AT120" s="191">
        <v>0</v>
      </c>
      <c r="AU120" s="191">
        <v>0</v>
      </c>
      <c r="AV120" s="191">
        <f t="shared" si="38"/>
        <v>0.23</v>
      </c>
      <c r="AW120" s="190">
        <f t="shared" si="33"/>
        <v>235258.2009</v>
      </c>
      <c r="AX120" s="190">
        <f t="shared" si="28"/>
        <v>263489.185008</v>
      </c>
      <c r="AY120" s="161" t="s">
        <v>203</v>
      </c>
      <c r="AZ120" s="188"/>
      <c r="BA120" s="188"/>
      <c r="BB120" s="201"/>
      <c r="BC120" s="199" t="s">
        <v>452</v>
      </c>
      <c r="BD120" s="199" t="s">
        <v>452</v>
      </c>
      <c r="BE120" s="201"/>
      <c r="BF120" s="201"/>
      <c r="BG120" s="201"/>
      <c r="BH120" s="201"/>
      <c r="BI120" s="201"/>
      <c r="BJ120" s="90"/>
      <c r="BK120" s="4" t="s">
        <v>653</v>
      </c>
      <c r="BL120" s="192"/>
      <c r="BM120" s="192"/>
      <c r="BN120" s="192"/>
      <c r="BO120" s="192"/>
      <c r="BP120" s="192"/>
      <c r="BQ120" s="192"/>
      <c r="BR120" s="192"/>
      <c r="BS120" s="192"/>
      <c r="BT120" s="192"/>
    </row>
    <row r="121" spans="1:77" s="32" customFormat="1" ht="12.95" customHeight="1" x14ac:dyDescent="0.25">
      <c r="A121" s="69" t="s">
        <v>405</v>
      </c>
      <c r="B121" s="75"/>
      <c r="C121" s="195" t="s">
        <v>496</v>
      </c>
      <c r="D121" s="75"/>
      <c r="E121" s="217"/>
      <c r="F121" s="71" t="s">
        <v>453</v>
      </c>
      <c r="G121" s="71" t="s">
        <v>407</v>
      </c>
      <c r="H121" s="12" t="s">
        <v>454</v>
      </c>
      <c r="I121" s="26" t="s">
        <v>143</v>
      </c>
      <c r="J121" s="1" t="s">
        <v>149</v>
      </c>
      <c r="K121" s="26" t="s">
        <v>196</v>
      </c>
      <c r="L121" s="25">
        <v>30</v>
      </c>
      <c r="M121" s="72" t="s">
        <v>197</v>
      </c>
      <c r="N121" s="73" t="s">
        <v>365</v>
      </c>
      <c r="O121" s="25" t="s">
        <v>126</v>
      </c>
      <c r="P121" s="26" t="s">
        <v>125</v>
      </c>
      <c r="Q121" s="25" t="s">
        <v>122</v>
      </c>
      <c r="R121" s="26" t="s">
        <v>200</v>
      </c>
      <c r="S121" s="26" t="s">
        <v>201</v>
      </c>
      <c r="T121" s="25"/>
      <c r="U121" s="25" t="s">
        <v>398</v>
      </c>
      <c r="V121" s="25" t="s">
        <v>146</v>
      </c>
      <c r="W121" s="9">
        <v>30</v>
      </c>
      <c r="X121" s="9">
        <v>60</v>
      </c>
      <c r="Y121" s="17">
        <v>10</v>
      </c>
      <c r="Z121" s="89" t="s">
        <v>409</v>
      </c>
      <c r="AA121" s="5" t="s">
        <v>138</v>
      </c>
      <c r="AB121" s="74">
        <v>0.1</v>
      </c>
      <c r="AC121" s="196">
        <v>347450.49</v>
      </c>
      <c r="AD121" s="74">
        <f t="shared" si="34"/>
        <v>34745.048999999999</v>
      </c>
      <c r="AE121" s="74">
        <f t="shared" si="35"/>
        <v>38914.454880000005</v>
      </c>
      <c r="AF121" s="74">
        <v>0.1</v>
      </c>
      <c r="AG121" s="196">
        <v>347450.49</v>
      </c>
      <c r="AH121" s="74">
        <f t="shared" si="36"/>
        <v>34745.048999999999</v>
      </c>
      <c r="AI121" s="74">
        <f t="shared" si="37"/>
        <v>38914.454880000005</v>
      </c>
      <c r="AJ121" s="20">
        <v>0</v>
      </c>
      <c r="AK121" s="20">
        <v>0</v>
      </c>
      <c r="AL121" s="20">
        <v>0</v>
      </c>
      <c r="AM121" s="20">
        <v>0</v>
      </c>
      <c r="AN121" s="20">
        <v>0</v>
      </c>
      <c r="AO121" s="20">
        <v>0</v>
      </c>
      <c r="AP121" s="20">
        <v>0</v>
      </c>
      <c r="AQ121" s="20">
        <v>0</v>
      </c>
      <c r="AR121" s="20">
        <v>0</v>
      </c>
      <c r="AS121" s="20">
        <v>0</v>
      </c>
      <c r="AT121" s="20">
        <v>0</v>
      </c>
      <c r="AU121" s="20">
        <v>0</v>
      </c>
      <c r="AV121" s="67">
        <f t="shared" si="38"/>
        <v>0.2</v>
      </c>
      <c r="AW121" s="43">
        <v>0</v>
      </c>
      <c r="AX121" s="43">
        <f t="shared" si="28"/>
        <v>0</v>
      </c>
      <c r="AY121" s="4" t="s">
        <v>203</v>
      </c>
      <c r="AZ121" s="26"/>
      <c r="BA121" s="26"/>
      <c r="BB121" s="46"/>
      <c r="BC121" s="12" t="s">
        <v>455</v>
      </c>
      <c r="BD121" s="12" t="s">
        <v>455</v>
      </c>
      <c r="BE121" s="46"/>
      <c r="BF121" s="46"/>
      <c r="BG121" s="46"/>
      <c r="BH121" s="46"/>
      <c r="BI121" s="46"/>
      <c r="BJ121" s="90"/>
      <c r="BK121" s="46"/>
      <c r="BL121" s="169"/>
      <c r="BM121" s="168"/>
      <c r="BN121" s="46"/>
      <c r="BO121" s="46"/>
      <c r="BP121" s="46"/>
      <c r="BQ121" s="46"/>
      <c r="BR121" s="46"/>
      <c r="BS121" s="46"/>
      <c r="BT121" s="46"/>
      <c r="BU121" s="46"/>
      <c r="BV121" s="46"/>
      <c r="BW121" s="46"/>
      <c r="BX121" s="46"/>
      <c r="BY121" s="46"/>
    </row>
    <row r="122" spans="1:77" s="32" customFormat="1" ht="12.95" customHeight="1" x14ac:dyDescent="0.25">
      <c r="A122" s="69" t="s">
        <v>405</v>
      </c>
      <c r="B122" s="114"/>
      <c r="C122" s="197" t="s">
        <v>579</v>
      </c>
      <c r="D122" s="114"/>
      <c r="E122" s="217"/>
      <c r="F122" s="71" t="s">
        <v>453</v>
      </c>
      <c r="G122" s="71" t="s">
        <v>407</v>
      </c>
      <c r="H122" s="12" t="s">
        <v>454</v>
      </c>
      <c r="I122" s="26" t="s">
        <v>143</v>
      </c>
      <c r="J122" s="1" t="s">
        <v>149</v>
      </c>
      <c r="K122" s="26" t="s">
        <v>196</v>
      </c>
      <c r="L122" s="25">
        <v>30</v>
      </c>
      <c r="M122" s="72" t="s">
        <v>197</v>
      </c>
      <c r="N122" s="73" t="s">
        <v>365</v>
      </c>
      <c r="O122" s="1" t="s">
        <v>166</v>
      </c>
      <c r="P122" s="26" t="s">
        <v>125</v>
      </c>
      <c r="Q122" s="25" t="s">
        <v>122</v>
      </c>
      <c r="R122" s="26" t="s">
        <v>200</v>
      </c>
      <c r="S122" s="26" t="s">
        <v>201</v>
      </c>
      <c r="T122" s="25"/>
      <c r="U122" s="25" t="s">
        <v>398</v>
      </c>
      <c r="V122" s="25" t="s">
        <v>146</v>
      </c>
      <c r="W122" s="9">
        <v>30</v>
      </c>
      <c r="X122" s="9">
        <v>60</v>
      </c>
      <c r="Y122" s="17">
        <v>10</v>
      </c>
      <c r="Z122" s="89" t="s">
        <v>409</v>
      </c>
      <c r="AA122" s="5" t="s">
        <v>138</v>
      </c>
      <c r="AB122" s="105">
        <v>0.1</v>
      </c>
      <c r="AC122" s="198">
        <v>347450.49</v>
      </c>
      <c r="AD122" s="106">
        <f t="shared" ref="AD122" si="97">AB122*AC122</f>
        <v>34745.048999999999</v>
      </c>
      <c r="AE122" s="106">
        <f t="shared" si="35"/>
        <v>38914.454880000005</v>
      </c>
      <c r="AF122" s="107">
        <v>0.1</v>
      </c>
      <c r="AG122" s="198">
        <v>347450.49</v>
      </c>
      <c r="AH122" s="106">
        <f t="shared" ref="AH122" si="98">AF122*AG122</f>
        <v>34745.048999999999</v>
      </c>
      <c r="AI122" s="106">
        <f t="shared" si="37"/>
        <v>38914.454880000005</v>
      </c>
      <c r="AJ122" s="108">
        <v>0</v>
      </c>
      <c r="AK122" s="108">
        <v>0</v>
      </c>
      <c r="AL122" s="108">
        <v>0</v>
      </c>
      <c r="AM122" s="108">
        <v>0</v>
      </c>
      <c r="AN122" s="108">
        <v>0</v>
      </c>
      <c r="AO122" s="108">
        <v>0</v>
      </c>
      <c r="AP122" s="108">
        <v>0</v>
      </c>
      <c r="AQ122" s="108">
        <v>0</v>
      </c>
      <c r="AR122" s="108">
        <v>0</v>
      </c>
      <c r="AS122" s="108">
        <v>0</v>
      </c>
      <c r="AT122" s="108">
        <v>0</v>
      </c>
      <c r="AU122" s="108">
        <v>0</v>
      </c>
      <c r="AV122" s="109">
        <f t="shared" si="38"/>
        <v>0.2</v>
      </c>
      <c r="AW122" s="43">
        <v>0</v>
      </c>
      <c r="AX122" s="43">
        <f t="shared" si="28"/>
        <v>0</v>
      </c>
      <c r="AY122" s="110" t="s">
        <v>203</v>
      </c>
      <c r="AZ122" s="111"/>
      <c r="BA122" s="111"/>
      <c r="BB122" s="113"/>
      <c r="BC122" s="112" t="s">
        <v>455</v>
      </c>
      <c r="BD122" s="112" t="s">
        <v>455</v>
      </c>
      <c r="BE122" s="113"/>
      <c r="BF122" s="113"/>
      <c r="BG122" s="113"/>
      <c r="BH122" s="113"/>
      <c r="BI122" s="113"/>
      <c r="BJ122" s="90"/>
      <c r="BK122" s="15">
        <v>14</v>
      </c>
      <c r="BL122" s="169"/>
    </row>
    <row r="123" spans="1:77" s="193" customFormat="1" ht="12.95" customHeight="1" x14ac:dyDescent="0.25">
      <c r="A123" s="187" t="s">
        <v>405</v>
      </c>
      <c r="B123" s="161">
        <v>210035482</v>
      </c>
      <c r="C123" s="161" t="s">
        <v>686</v>
      </c>
      <c r="D123" s="161"/>
      <c r="E123" s="218"/>
      <c r="F123" s="199" t="s">
        <v>453</v>
      </c>
      <c r="G123" s="199" t="s">
        <v>407</v>
      </c>
      <c r="H123" s="199" t="s">
        <v>454</v>
      </c>
      <c r="I123" s="188" t="s">
        <v>143</v>
      </c>
      <c r="J123" s="155" t="s">
        <v>149</v>
      </c>
      <c r="K123" s="188" t="s">
        <v>196</v>
      </c>
      <c r="L123" s="187">
        <v>30</v>
      </c>
      <c r="M123" s="156" t="s">
        <v>197</v>
      </c>
      <c r="N123" s="200" t="s">
        <v>365</v>
      </c>
      <c r="O123" s="155" t="s">
        <v>166</v>
      </c>
      <c r="P123" s="188" t="s">
        <v>125</v>
      </c>
      <c r="Q123" s="187" t="s">
        <v>122</v>
      </c>
      <c r="R123" s="188" t="s">
        <v>200</v>
      </c>
      <c r="S123" s="188" t="s">
        <v>201</v>
      </c>
      <c r="T123" s="187"/>
      <c r="U123" s="187" t="s">
        <v>398</v>
      </c>
      <c r="V123" s="187" t="s">
        <v>146</v>
      </c>
      <c r="W123" s="199">
        <v>30</v>
      </c>
      <c r="X123" s="199">
        <v>60</v>
      </c>
      <c r="Y123" s="159">
        <v>10</v>
      </c>
      <c r="Z123" s="202" t="s">
        <v>409</v>
      </c>
      <c r="AA123" s="186" t="s">
        <v>138</v>
      </c>
      <c r="AB123" s="190">
        <v>0</v>
      </c>
      <c r="AC123" s="203">
        <v>347450.49</v>
      </c>
      <c r="AD123" s="190">
        <v>0</v>
      </c>
      <c r="AE123" s="190">
        <v>0</v>
      </c>
      <c r="AF123" s="190">
        <v>0.1</v>
      </c>
      <c r="AG123" s="190">
        <v>306656.82</v>
      </c>
      <c r="AH123" s="190">
        <v>30665.682000000001</v>
      </c>
      <c r="AI123" s="190">
        <v>34345.563840000003</v>
      </c>
      <c r="AJ123" s="191">
        <v>0</v>
      </c>
      <c r="AK123" s="191">
        <v>0</v>
      </c>
      <c r="AL123" s="191">
        <v>0</v>
      </c>
      <c r="AM123" s="191">
        <v>0</v>
      </c>
      <c r="AN123" s="191">
        <v>0</v>
      </c>
      <c r="AO123" s="191">
        <v>0</v>
      </c>
      <c r="AP123" s="191">
        <v>0</v>
      </c>
      <c r="AQ123" s="191">
        <v>0</v>
      </c>
      <c r="AR123" s="191">
        <v>0</v>
      </c>
      <c r="AS123" s="191">
        <v>0</v>
      </c>
      <c r="AT123" s="191">
        <v>0</v>
      </c>
      <c r="AU123" s="191">
        <v>0</v>
      </c>
      <c r="AV123" s="191">
        <f t="shared" si="38"/>
        <v>0.1</v>
      </c>
      <c r="AW123" s="190">
        <f t="shared" si="33"/>
        <v>30665.682000000001</v>
      </c>
      <c r="AX123" s="190">
        <f t="shared" si="28"/>
        <v>34345.563840000003</v>
      </c>
      <c r="AY123" s="161" t="s">
        <v>203</v>
      </c>
      <c r="AZ123" s="188"/>
      <c r="BA123" s="188"/>
      <c r="BB123" s="201"/>
      <c r="BC123" s="199" t="s">
        <v>455</v>
      </c>
      <c r="BD123" s="199" t="s">
        <v>455</v>
      </c>
      <c r="BE123" s="201"/>
      <c r="BF123" s="201"/>
      <c r="BG123" s="201"/>
      <c r="BH123" s="201"/>
      <c r="BI123" s="201"/>
      <c r="BJ123" s="90"/>
      <c r="BK123" s="4" t="s">
        <v>653</v>
      </c>
      <c r="BL123" s="192"/>
      <c r="BM123" s="192"/>
      <c r="BN123" s="192"/>
      <c r="BO123" s="192"/>
      <c r="BP123" s="192"/>
      <c r="BQ123" s="192"/>
      <c r="BR123" s="192"/>
      <c r="BS123" s="192"/>
      <c r="BT123" s="192"/>
    </row>
    <row r="124" spans="1:77" s="32" customFormat="1" ht="12.95" customHeight="1" x14ac:dyDescent="0.25">
      <c r="A124" s="69" t="s">
        <v>405</v>
      </c>
      <c r="B124" s="75"/>
      <c r="C124" s="195" t="s">
        <v>497</v>
      </c>
      <c r="D124" s="75"/>
      <c r="E124" s="217"/>
      <c r="F124" s="71" t="s">
        <v>456</v>
      </c>
      <c r="G124" s="71" t="s">
        <v>457</v>
      </c>
      <c r="H124" s="12" t="s">
        <v>458</v>
      </c>
      <c r="I124" s="26" t="s">
        <v>143</v>
      </c>
      <c r="J124" s="1" t="s">
        <v>149</v>
      </c>
      <c r="K124" s="26" t="s">
        <v>196</v>
      </c>
      <c r="L124" s="25">
        <v>30</v>
      </c>
      <c r="M124" s="72" t="s">
        <v>197</v>
      </c>
      <c r="N124" s="73" t="s">
        <v>365</v>
      </c>
      <c r="O124" s="25" t="s">
        <v>126</v>
      </c>
      <c r="P124" s="26" t="s">
        <v>125</v>
      </c>
      <c r="Q124" s="25" t="s">
        <v>122</v>
      </c>
      <c r="R124" s="26" t="s">
        <v>200</v>
      </c>
      <c r="S124" s="26" t="s">
        <v>201</v>
      </c>
      <c r="T124" s="25"/>
      <c r="U124" s="25" t="s">
        <v>398</v>
      </c>
      <c r="V124" s="25" t="s">
        <v>146</v>
      </c>
      <c r="W124" s="9">
        <v>30</v>
      </c>
      <c r="X124" s="9">
        <v>60</v>
      </c>
      <c r="Y124" s="17">
        <v>10</v>
      </c>
      <c r="Z124" s="89" t="s">
        <v>409</v>
      </c>
      <c r="AA124" s="5" t="s">
        <v>138</v>
      </c>
      <c r="AB124" s="74">
        <v>0.3</v>
      </c>
      <c r="AC124" s="196">
        <v>47898.58</v>
      </c>
      <c r="AD124" s="74">
        <f t="shared" si="34"/>
        <v>14369.574000000001</v>
      </c>
      <c r="AE124" s="74">
        <f t="shared" si="35"/>
        <v>16093.922880000002</v>
      </c>
      <c r="AF124" s="74">
        <v>0.3</v>
      </c>
      <c r="AG124" s="196">
        <v>47898.58</v>
      </c>
      <c r="AH124" s="74">
        <f t="shared" si="36"/>
        <v>14369.574000000001</v>
      </c>
      <c r="AI124" s="74">
        <f t="shared" si="37"/>
        <v>16093.922880000002</v>
      </c>
      <c r="AJ124" s="20">
        <v>0</v>
      </c>
      <c r="AK124" s="20">
        <v>0</v>
      </c>
      <c r="AL124" s="20">
        <v>0</v>
      </c>
      <c r="AM124" s="20">
        <v>0</v>
      </c>
      <c r="AN124" s="20">
        <v>0</v>
      </c>
      <c r="AO124" s="20">
        <v>0</v>
      </c>
      <c r="AP124" s="20">
        <v>0</v>
      </c>
      <c r="AQ124" s="20">
        <v>0</v>
      </c>
      <c r="AR124" s="20">
        <v>0</v>
      </c>
      <c r="AS124" s="20">
        <v>0</v>
      </c>
      <c r="AT124" s="20">
        <v>0</v>
      </c>
      <c r="AU124" s="20">
        <v>0</v>
      </c>
      <c r="AV124" s="67">
        <f t="shared" si="38"/>
        <v>0.6</v>
      </c>
      <c r="AW124" s="43">
        <v>0</v>
      </c>
      <c r="AX124" s="43">
        <f t="shared" si="28"/>
        <v>0</v>
      </c>
      <c r="AY124" s="4" t="s">
        <v>203</v>
      </c>
      <c r="AZ124" s="26"/>
      <c r="BA124" s="26"/>
      <c r="BB124" s="46"/>
      <c r="BC124" s="12" t="s">
        <v>459</v>
      </c>
      <c r="BD124" s="12" t="s">
        <v>459</v>
      </c>
      <c r="BE124" s="46"/>
      <c r="BF124" s="46"/>
      <c r="BG124" s="46"/>
      <c r="BH124" s="46"/>
      <c r="BI124" s="46"/>
      <c r="BJ124" s="90"/>
      <c r="BK124" s="46"/>
      <c r="BL124" s="169"/>
      <c r="BM124" s="168"/>
      <c r="BN124" s="46"/>
      <c r="BO124" s="46"/>
      <c r="BP124" s="46"/>
      <c r="BQ124" s="46"/>
      <c r="BR124" s="46"/>
      <c r="BS124" s="46"/>
      <c r="BT124" s="46"/>
      <c r="BU124" s="46"/>
      <c r="BV124" s="46"/>
      <c r="BW124" s="46"/>
      <c r="BX124" s="46"/>
      <c r="BY124" s="46"/>
    </row>
    <row r="125" spans="1:77" s="32" customFormat="1" ht="12.95" customHeight="1" x14ac:dyDescent="0.25">
      <c r="A125" s="69" t="s">
        <v>405</v>
      </c>
      <c r="B125" s="114"/>
      <c r="C125" s="197" t="s">
        <v>580</v>
      </c>
      <c r="D125" s="114"/>
      <c r="E125" s="217"/>
      <c r="F125" s="71" t="s">
        <v>456</v>
      </c>
      <c r="G125" s="71" t="s">
        <v>457</v>
      </c>
      <c r="H125" s="12" t="s">
        <v>458</v>
      </c>
      <c r="I125" s="26" t="s">
        <v>143</v>
      </c>
      <c r="J125" s="1" t="s">
        <v>149</v>
      </c>
      <c r="K125" s="26" t="s">
        <v>196</v>
      </c>
      <c r="L125" s="25">
        <v>30</v>
      </c>
      <c r="M125" s="72" t="s">
        <v>197</v>
      </c>
      <c r="N125" s="73" t="s">
        <v>365</v>
      </c>
      <c r="O125" s="1" t="s">
        <v>166</v>
      </c>
      <c r="P125" s="26" t="s">
        <v>125</v>
      </c>
      <c r="Q125" s="25" t="s">
        <v>122</v>
      </c>
      <c r="R125" s="26" t="s">
        <v>200</v>
      </c>
      <c r="S125" s="26" t="s">
        <v>201</v>
      </c>
      <c r="T125" s="25"/>
      <c r="U125" s="25" t="s">
        <v>398</v>
      </c>
      <c r="V125" s="25" t="s">
        <v>146</v>
      </c>
      <c r="W125" s="9">
        <v>30</v>
      </c>
      <c r="X125" s="9">
        <v>60</v>
      </c>
      <c r="Y125" s="17">
        <v>10</v>
      </c>
      <c r="Z125" s="89" t="s">
        <v>409</v>
      </c>
      <c r="AA125" s="5" t="s">
        <v>138</v>
      </c>
      <c r="AB125" s="105">
        <v>0.3</v>
      </c>
      <c r="AC125" s="198">
        <v>47898.58</v>
      </c>
      <c r="AD125" s="106">
        <f t="shared" ref="AD125" si="99">AB125*AC125</f>
        <v>14369.574000000001</v>
      </c>
      <c r="AE125" s="106">
        <f t="shared" si="35"/>
        <v>16093.922880000002</v>
      </c>
      <c r="AF125" s="107">
        <v>0.3</v>
      </c>
      <c r="AG125" s="198">
        <v>47898.58</v>
      </c>
      <c r="AH125" s="106">
        <f t="shared" ref="AH125" si="100">AF125*AG125</f>
        <v>14369.574000000001</v>
      </c>
      <c r="AI125" s="106">
        <f t="shared" si="37"/>
        <v>16093.922880000002</v>
      </c>
      <c r="AJ125" s="108">
        <v>0</v>
      </c>
      <c r="AK125" s="108">
        <v>0</v>
      </c>
      <c r="AL125" s="108">
        <v>0</v>
      </c>
      <c r="AM125" s="108">
        <v>0</v>
      </c>
      <c r="AN125" s="108">
        <v>0</v>
      </c>
      <c r="AO125" s="108">
        <v>0</v>
      </c>
      <c r="AP125" s="108">
        <v>0</v>
      </c>
      <c r="AQ125" s="108">
        <v>0</v>
      </c>
      <c r="AR125" s="108">
        <v>0</v>
      </c>
      <c r="AS125" s="108">
        <v>0</v>
      </c>
      <c r="AT125" s="108">
        <v>0</v>
      </c>
      <c r="AU125" s="108">
        <v>0</v>
      </c>
      <c r="AV125" s="109">
        <f t="shared" si="38"/>
        <v>0.6</v>
      </c>
      <c r="AW125" s="43">
        <v>0</v>
      </c>
      <c r="AX125" s="43">
        <f t="shared" si="28"/>
        <v>0</v>
      </c>
      <c r="AY125" s="110" t="s">
        <v>203</v>
      </c>
      <c r="AZ125" s="111"/>
      <c r="BA125" s="111"/>
      <c r="BB125" s="113"/>
      <c r="BC125" s="112" t="s">
        <v>459</v>
      </c>
      <c r="BD125" s="112" t="s">
        <v>459</v>
      </c>
      <c r="BE125" s="113"/>
      <c r="BF125" s="113"/>
      <c r="BG125" s="113"/>
      <c r="BH125" s="113"/>
      <c r="BI125" s="113"/>
      <c r="BJ125" s="90"/>
      <c r="BK125" s="15">
        <v>14</v>
      </c>
      <c r="BL125" s="169"/>
    </row>
    <row r="126" spans="1:77" s="193" customFormat="1" ht="12.95" customHeight="1" x14ac:dyDescent="0.25">
      <c r="A126" s="187" t="s">
        <v>405</v>
      </c>
      <c r="B126" s="161">
        <v>210020076</v>
      </c>
      <c r="C126" s="161" t="s">
        <v>687</v>
      </c>
      <c r="D126" s="161"/>
      <c r="E126" s="218"/>
      <c r="F126" s="199" t="s">
        <v>456</v>
      </c>
      <c r="G126" s="199" t="s">
        <v>457</v>
      </c>
      <c r="H126" s="199" t="s">
        <v>458</v>
      </c>
      <c r="I126" s="188" t="s">
        <v>143</v>
      </c>
      <c r="J126" s="155" t="s">
        <v>149</v>
      </c>
      <c r="K126" s="188" t="s">
        <v>196</v>
      </c>
      <c r="L126" s="187">
        <v>30</v>
      </c>
      <c r="M126" s="156" t="s">
        <v>197</v>
      </c>
      <c r="N126" s="200" t="s">
        <v>365</v>
      </c>
      <c r="O126" s="155" t="s">
        <v>166</v>
      </c>
      <c r="P126" s="188" t="s">
        <v>125</v>
      </c>
      <c r="Q126" s="187" t="s">
        <v>122</v>
      </c>
      <c r="R126" s="188" t="s">
        <v>200</v>
      </c>
      <c r="S126" s="188" t="s">
        <v>201</v>
      </c>
      <c r="T126" s="187"/>
      <c r="U126" s="187" t="s">
        <v>398</v>
      </c>
      <c r="V126" s="187" t="s">
        <v>146</v>
      </c>
      <c r="W126" s="199">
        <v>30</v>
      </c>
      <c r="X126" s="199">
        <v>60</v>
      </c>
      <c r="Y126" s="159">
        <v>10</v>
      </c>
      <c r="Z126" s="202" t="s">
        <v>409</v>
      </c>
      <c r="AA126" s="186" t="s">
        <v>138</v>
      </c>
      <c r="AB126" s="190">
        <v>0</v>
      </c>
      <c r="AC126" s="203">
        <v>47898.58</v>
      </c>
      <c r="AD126" s="190">
        <v>0</v>
      </c>
      <c r="AE126" s="190">
        <v>0</v>
      </c>
      <c r="AF126" s="190">
        <v>0.3</v>
      </c>
      <c r="AG126" s="190">
        <v>47898.58</v>
      </c>
      <c r="AH126" s="190">
        <v>14369.574000000001</v>
      </c>
      <c r="AI126" s="190">
        <v>16093.922880000002</v>
      </c>
      <c r="AJ126" s="191">
        <v>0</v>
      </c>
      <c r="AK126" s="191">
        <v>0</v>
      </c>
      <c r="AL126" s="191">
        <v>0</v>
      </c>
      <c r="AM126" s="191">
        <v>0</v>
      </c>
      <c r="AN126" s="191">
        <v>0</v>
      </c>
      <c r="AO126" s="191">
        <v>0</v>
      </c>
      <c r="AP126" s="191">
        <v>0</v>
      </c>
      <c r="AQ126" s="191">
        <v>0</v>
      </c>
      <c r="AR126" s="191">
        <v>0</v>
      </c>
      <c r="AS126" s="191">
        <v>0</v>
      </c>
      <c r="AT126" s="191">
        <v>0</v>
      </c>
      <c r="AU126" s="191">
        <v>0</v>
      </c>
      <c r="AV126" s="191">
        <f t="shared" si="38"/>
        <v>0.3</v>
      </c>
      <c r="AW126" s="190">
        <f t="shared" si="33"/>
        <v>14369.574000000001</v>
      </c>
      <c r="AX126" s="190">
        <f t="shared" si="28"/>
        <v>16093.922880000002</v>
      </c>
      <c r="AY126" s="161" t="s">
        <v>203</v>
      </c>
      <c r="AZ126" s="188"/>
      <c r="BA126" s="188"/>
      <c r="BB126" s="201"/>
      <c r="BC126" s="199" t="s">
        <v>459</v>
      </c>
      <c r="BD126" s="199" t="s">
        <v>459</v>
      </c>
      <c r="BE126" s="201"/>
      <c r="BF126" s="201"/>
      <c r="BG126" s="201"/>
      <c r="BH126" s="201"/>
      <c r="BI126" s="201"/>
      <c r="BJ126" s="90"/>
      <c r="BK126" s="4" t="s">
        <v>653</v>
      </c>
      <c r="BL126" s="192"/>
      <c r="BM126" s="192"/>
      <c r="BN126" s="192"/>
      <c r="BO126" s="192"/>
      <c r="BP126" s="192"/>
      <c r="BQ126" s="192"/>
      <c r="BR126" s="192"/>
      <c r="BS126" s="192"/>
      <c r="BT126" s="192"/>
    </row>
    <row r="127" spans="1:77" s="32" customFormat="1" ht="12.95" customHeight="1" x14ac:dyDescent="0.25">
      <c r="A127" s="69" t="s">
        <v>405</v>
      </c>
      <c r="B127" s="75"/>
      <c r="C127" s="195" t="s">
        <v>498</v>
      </c>
      <c r="D127" s="75"/>
      <c r="E127" s="217"/>
      <c r="F127" s="71" t="s">
        <v>460</v>
      </c>
      <c r="G127" s="71" t="s">
        <v>457</v>
      </c>
      <c r="H127" s="12" t="s">
        <v>461</v>
      </c>
      <c r="I127" s="26" t="s">
        <v>143</v>
      </c>
      <c r="J127" s="1" t="s">
        <v>149</v>
      </c>
      <c r="K127" s="26" t="s">
        <v>196</v>
      </c>
      <c r="L127" s="25">
        <v>30</v>
      </c>
      <c r="M127" s="72" t="s">
        <v>197</v>
      </c>
      <c r="N127" s="73" t="s">
        <v>365</v>
      </c>
      <c r="O127" s="25" t="s">
        <v>126</v>
      </c>
      <c r="P127" s="26" t="s">
        <v>125</v>
      </c>
      <c r="Q127" s="25" t="s">
        <v>122</v>
      </c>
      <c r="R127" s="26" t="s">
        <v>200</v>
      </c>
      <c r="S127" s="26" t="s">
        <v>201</v>
      </c>
      <c r="T127" s="25"/>
      <c r="U127" s="25" t="s">
        <v>398</v>
      </c>
      <c r="V127" s="25" t="s">
        <v>146</v>
      </c>
      <c r="W127" s="9">
        <v>30</v>
      </c>
      <c r="X127" s="9">
        <v>60</v>
      </c>
      <c r="Y127" s="17">
        <v>10</v>
      </c>
      <c r="Z127" s="89" t="s">
        <v>409</v>
      </c>
      <c r="AA127" s="5" t="s">
        <v>138</v>
      </c>
      <c r="AB127" s="74">
        <v>57.2</v>
      </c>
      <c r="AC127" s="196">
        <v>255882.98</v>
      </c>
      <c r="AD127" s="74">
        <f t="shared" si="34"/>
        <v>14636506.456000002</v>
      </c>
      <c r="AE127" s="74">
        <f t="shared" si="35"/>
        <v>16392887.230720004</v>
      </c>
      <c r="AF127" s="74">
        <v>57.2</v>
      </c>
      <c r="AG127" s="196">
        <v>255882.98</v>
      </c>
      <c r="AH127" s="74">
        <f t="shared" si="36"/>
        <v>14636506.456000002</v>
      </c>
      <c r="AI127" s="74">
        <f t="shared" si="37"/>
        <v>16392887.230720004</v>
      </c>
      <c r="AJ127" s="20">
        <v>0</v>
      </c>
      <c r="AK127" s="20">
        <v>0</v>
      </c>
      <c r="AL127" s="20">
        <v>0</v>
      </c>
      <c r="AM127" s="20">
        <v>0</v>
      </c>
      <c r="AN127" s="20">
        <v>0</v>
      </c>
      <c r="AO127" s="20">
        <v>0</v>
      </c>
      <c r="AP127" s="20">
        <v>0</v>
      </c>
      <c r="AQ127" s="20">
        <v>0</v>
      </c>
      <c r="AR127" s="20">
        <v>0</v>
      </c>
      <c r="AS127" s="20">
        <v>0</v>
      </c>
      <c r="AT127" s="20">
        <v>0</v>
      </c>
      <c r="AU127" s="20">
        <v>0</v>
      </c>
      <c r="AV127" s="67">
        <f t="shared" si="38"/>
        <v>114.4</v>
      </c>
      <c r="AW127" s="43">
        <v>0</v>
      </c>
      <c r="AX127" s="43">
        <f t="shared" si="28"/>
        <v>0</v>
      </c>
      <c r="AY127" s="4" t="s">
        <v>203</v>
      </c>
      <c r="AZ127" s="26"/>
      <c r="BA127" s="26"/>
      <c r="BB127" s="46"/>
      <c r="BC127" s="12" t="s">
        <v>462</v>
      </c>
      <c r="BD127" s="12" t="s">
        <v>462</v>
      </c>
      <c r="BE127" s="46"/>
      <c r="BF127" s="46"/>
      <c r="BG127" s="46"/>
      <c r="BH127" s="46"/>
      <c r="BI127" s="46"/>
      <c r="BJ127" s="90"/>
      <c r="BK127" s="46"/>
      <c r="BL127" s="169"/>
      <c r="BM127" s="168"/>
      <c r="BN127" s="46"/>
      <c r="BO127" s="46"/>
      <c r="BP127" s="46"/>
      <c r="BQ127" s="46"/>
      <c r="BR127" s="46"/>
      <c r="BS127" s="46"/>
      <c r="BT127" s="46"/>
      <c r="BU127" s="46"/>
      <c r="BV127" s="46"/>
      <c r="BW127" s="46"/>
      <c r="BX127" s="46"/>
      <c r="BY127" s="46"/>
    </row>
    <row r="128" spans="1:77" s="32" customFormat="1" ht="12.95" customHeight="1" x14ac:dyDescent="0.25">
      <c r="A128" s="69" t="s">
        <v>405</v>
      </c>
      <c r="B128" s="114"/>
      <c r="C128" s="197" t="s">
        <v>581</v>
      </c>
      <c r="D128" s="114"/>
      <c r="E128" s="217"/>
      <c r="F128" s="71" t="s">
        <v>460</v>
      </c>
      <c r="G128" s="71" t="s">
        <v>457</v>
      </c>
      <c r="H128" s="12" t="s">
        <v>461</v>
      </c>
      <c r="I128" s="26" t="s">
        <v>143</v>
      </c>
      <c r="J128" s="1" t="s">
        <v>149</v>
      </c>
      <c r="K128" s="26" t="s">
        <v>196</v>
      </c>
      <c r="L128" s="25">
        <v>30</v>
      </c>
      <c r="M128" s="72" t="s">
        <v>197</v>
      </c>
      <c r="N128" s="73" t="s">
        <v>365</v>
      </c>
      <c r="O128" s="1" t="s">
        <v>166</v>
      </c>
      <c r="P128" s="26" t="s">
        <v>125</v>
      </c>
      <c r="Q128" s="25" t="s">
        <v>122</v>
      </c>
      <c r="R128" s="26" t="s">
        <v>200</v>
      </c>
      <c r="S128" s="26" t="s">
        <v>201</v>
      </c>
      <c r="T128" s="25"/>
      <c r="U128" s="25" t="s">
        <v>398</v>
      </c>
      <c r="V128" s="25" t="s">
        <v>146</v>
      </c>
      <c r="W128" s="9">
        <v>30</v>
      </c>
      <c r="X128" s="9">
        <v>60</v>
      </c>
      <c r="Y128" s="17">
        <v>10</v>
      </c>
      <c r="Z128" s="89" t="s">
        <v>409</v>
      </c>
      <c r="AA128" s="5" t="s">
        <v>138</v>
      </c>
      <c r="AB128" s="105">
        <v>57.2</v>
      </c>
      <c r="AC128" s="198">
        <v>255882.98</v>
      </c>
      <c r="AD128" s="106">
        <f t="shared" ref="AD128" si="101">AB128*AC128</f>
        <v>14636506.456000002</v>
      </c>
      <c r="AE128" s="106">
        <f t="shared" si="35"/>
        <v>16392887.230720004</v>
      </c>
      <c r="AF128" s="107">
        <v>57.2</v>
      </c>
      <c r="AG128" s="198">
        <v>255882.98</v>
      </c>
      <c r="AH128" s="106">
        <f t="shared" ref="AH128" si="102">AF128*AG128</f>
        <v>14636506.456000002</v>
      </c>
      <c r="AI128" s="106">
        <f t="shared" si="37"/>
        <v>16392887.230720004</v>
      </c>
      <c r="AJ128" s="108">
        <v>0</v>
      </c>
      <c r="AK128" s="108">
        <v>0</v>
      </c>
      <c r="AL128" s="108">
        <v>0</v>
      </c>
      <c r="AM128" s="108">
        <v>0</v>
      </c>
      <c r="AN128" s="108">
        <v>0</v>
      </c>
      <c r="AO128" s="108">
        <v>0</v>
      </c>
      <c r="AP128" s="108">
        <v>0</v>
      </c>
      <c r="AQ128" s="108">
        <v>0</v>
      </c>
      <c r="AR128" s="108">
        <v>0</v>
      </c>
      <c r="AS128" s="108">
        <v>0</v>
      </c>
      <c r="AT128" s="108">
        <v>0</v>
      </c>
      <c r="AU128" s="108">
        <v>0</v>
      </c>
      <c r="AV128" s="109">
        <f t="shared" si="38"/>
        <v>114.4</v>
      </c>
      <c r="AW128" s="43">
        <v>0</v>
      </c>
      <c r="AX128" s="43">
        <f t="shared" si="28"/>
        <v>0</v>
      </c>
      <c r="AY128" s="110" t="s">
        <v>203</v>
      </c>
      <c r="AZ128" s="111"/>
      <c r="BA128" s="111"/>
      <c r="BB128" s="113"/>
      <c r="BC128" s="112" t="s">
        <v>462</v>
      </c>
      <c r="BD128" s="112" t="s">
        <v>462</v>
      </c>
      <c r="BE128" s="113"/>
      <c r="BF128" s="113"/>
      <c r="BG128" s="113"/>
      <c r="BH128" s="113"/>
      <c r="BI128" s="113"/>
      <c r="BJ128" s="90"/>
      <c r="BK128" s="15">
        <v>14</v>
      </c>
      <c r="BL128" s="169"/>
    </row>
    <row r="129" spans="1:77" s="193" customFormat="1" ht="12.95" customHeight="1" x14ac:dyDescent="0.25">
      <c r="A129" s="187" t="s">
        <v>405</v>
      </c>
      <c r="B129" s="161">
        <v>210023515</v>
      </c>
      <c r="C129" s="161" t="s">
        <v>688</v>
      </c>
      <c r="D129" s="161"/>
      <c r="E129" s="218"/>
      <c r="F129" s="199" t="s">
        <v>460</v>
      </c>
      <c r="G129" s="199" t="s">
        <v>457</v>
      </c>
      <c r="H129" s="199" t="s">
        <v>461</v>
      </c>
      <c r="I129" s="188" t="s">
        <v>143</v>
      </c>
      <c r="J129" s="155" t="s">
        <v>149</v>
      </c>
      <c r="K129" s="188" t="s">
        <v>196</v>
      </c>
      <c r="L129" s="187">
        <v>30</v>
      </c>
      <c r="M129" s="156" t="s">
        <v>197</v>
      </c>
      <c r="N129" s="200" t="s">
        <v>365</v>
      </c>
      <c r="O129" s="155" t="s">
        <v>166</v>
      </c>
      <c r="P129" s="188" t="s">
        <v>125</v>
      </c>
      <c r="Q129" s="187" t="s">
        <v>122</v>
      </c>
      <c r="R129" s="188" t="s">
        <v>200</v>
      </c>
      <c r="S129" s="188" t="s">
        <v>201</v>
      </c>
      <c r="T129" s="187"/>
      <c r="U129" s="187" t="s">
        <v>398</v>
      </c>
      <c r="V129" s="187" t="s">
        <v>146</v>
      </c>
      <c r="W129" s="199">
        <v>30</v>
      </c>
      <c r="X129" s="199">
        <v>60</v>
      </c>
      <c r="Y129" s="159">
        <v>10</v>
      </c>
      <c r="Z129" s="202" t="s">
        <v>409</v>
      </c>
      <c r="AA129" s="186" t="s">
        <v>138</v>
      </c>
      <c r="AB129" s="190">
        <v>48.91</v>
      </c>
      <c r="AC129" s="203">
        <v>255882.98</v>
      </c>
      <c r="AD129" s="190">
        <v>12515236.5518</v>
      </c>
      <c r="AE129" s="190">
        <v>14017064.938016001</v>
      </c>
      <c r="AF129" s="190">
        <v>57.2</v>
      </c>
      <c r="AG129" s="190">
        <v>229950</v>
      </c>
      <c r="AH129" s="190">
        <v>13153140</v>
      </c>
      <c r="AI129" s="190">
        <v>14731516.800000001</v>
      </c>
      <c r="AJ129" s="191">
        <v>0</v>
      </c>
      <c r="AK129" s="191">
        <v>0</v>
      </c>
      <c r="AL129" s="191">
        <v>0</v>
      </c>
      <c r="AM129" s="191">
        <v>0</v>
      </c>
      <c r="AN129" s="191">
        <v>0</v>
      </c>
      <c r="AO129" s="191">
        <v>0</v>
      </c>
      <c r="AP129" s="191">
        <v>0</v>
      </c>
      <c r="AQ129" s="191">
        <v>0</v>
      </c>
      <c r="AR129" s="191">
        <v>0</v>
      </c>
      <c r="AS129" s="191">
        <v>0</v>
      </c>
      <c r="AT129" s="191">
        <v>0</v>
      </c>
      <c r="AU129" s="191">
        <v>0</v>
      </c>
      <c r="AV129" s="191">
        <f t="shared" si="38"/>
        <v>106.11</v>
      </c>
      <c r="AW129" s="190">
        <f t="shared" ref="AW129" si="103">AD129+AH129+AL129+AP129+AT129</f>
        <v>25668376.551799998</v>
      </c>
      <c r="AX129" s="190">
        <f t="shared" si="28"/>
        <v>28748581.738016002</v>
      </c>
      <c r="AY129" s="161" t="s">
        <v>203</v>
      </c>
      <c r="AZ129" s="188"/>
      <c r="BA129" s="188"/>
      <c r="BB129" s="201"/>
      <c r="BC129" s="199" t="s">
        <v>462</v>
      </c>
      <c r="BD129" s="199" t="s">
        <v>462</v>
      </c>
      <c r="BE129" s="201"/>
      <c r="BF129" s="201"/>
      <c r="BG129" s="201"/>
      <c r="BH129" s="201"/>
      <c r="BI129" s="201"/>
      <c r="BJ129" s="90"/>
      <c r="BK129" s="4" t="s">
        <v>653</v>
      </c>
      <c r="BL129" s="192"/>
      <c r="BM129" s="192"/>
      <c r="BN129" s="192"/>
      <c r="BO129" s="192"/>
      <c r="BP129" s="192"/>
      <c r="BQ129" s="192"/>
      <c r="BR129" s="192"/>
      <c r="BS129" s="192"/>
      <c r="BT129" s="192"/>
    </row>
    <row r="130" spans="1:77" s="32" customFormat="1" ht="12.95" customHeight="1" x14ac:dyDescent="0.25">
      <c r="A130" s="69" t="s">
        <v>405</v>
      </c>
      <c r="B130" s="75"/>
      <c r="C130" s="195" t="s">
        <v>499</v>
      </c>
      <c r="D130" s="75"/>
      <c r="E130" s="217"/>
      <c r="F130" s="71" t="s">
        <v>463</v>
      </c>
      <c r="G130" s="71" t="s">
        <v>457</v>
      </c>
      <c r="H130" s="12" t="s">
        <v>464</v>
      </c>
      <c r="I130" s="26" t="s">
        <v>143</v>
      </c>
      <c r="J130" s="1" t="s">
        <v>149</v>
      </c>
      <c r="K130" s="26" t="s">
        <v>196</v>
      </c>
      <c r="L130" s="25">
        <v>30</v>
      </c>
      <c r="M130" s="72" t="s">
        <v>197</v>
      </c>
      <c r="N130" s="73" t="s">
        <v>365</v>
      </c>
      <c r="O130" s="25" t="s">
        <v>126</v>
      </c>
      <c r="P130" s="26" t="s">
        <v>125</v>
      </c>
      <c r="Q130" s="25" t="s">
        <v>122</v>
      </c>
      <c r="R130" s="26" t="s">
        <v>200</v>
      </c>
      <c r="S130" s="26" t="s">
        <v>201</v>
      </c>
      <c r="T130" s="25"/>
      <c r="U130" s="25" t="s">
        <v>398</v>
      </c>
      <c r="V130" s="25" t="s">
        <v>146</v>
      </c>
      <c r="W130" s="9">
        <v>30</v>
      </c>
      <c r="X130" s="9">
        <v>60</v>
      </c>
      <c r="Y130" s="17">
        <v>10</v>
      </c>
      <c r="Z130" s="89" t="s">
        <v>409</v>
      </c>
      <c r="AA130" s="5" t="s">
        <v>138</v>
      </c>
      <c r="AB130" s="74">
        <v>5</v>
      </c>
      <c r="AC130" s="196">
        <v>609901.93000000005</v>
      </c>
      <c r="AD130" s="74">
        <f t="shared" si="34"/>
        <v>3049509.6500000004</v>
      </c>
      <c r="AE130" s="74">
        <f t="shared" si="35"/>
        <v>3415450.8080000007</v>
      </c>
      <c r="AF130" s="74">
        <v>5</v>
      </c>
      <c r="AG130" s="196">
        <v>609901.93000000005</v>
      </c>
      <c r="AH130" s="74">
        <f t="shared" si="36"/>
        <v>3049509.6500000004</v>
      </c>
      <c r="AI130" s="74">
        <f t="shared" si="37"/>
        <v>3415450.8080000007</v>
      </c>
      <c r="AJ130" s="20">
        <v>0</v>
      </c>
      <c r="AK130" s="20">
        <v>0</v>
      </c>
      <c r="AL130" s="20">
        <v>0</v>
      </c>
      <c r="AM130" s="20">
        <v>0</v>
      </c>
      <c r="AN130" s="20">
        <v>0</v>
      </c>
      <c r="AO130" s="20">
        <v>0</v>
      </c>
      <c r="AP130" s="20">
        <v>0</v>
      </c>
      <c r="AQ130" s="20">
        <v>0</v>
      </c>
      <c r="AR130" s="20">
        <v>0</v>
      </c>
      <c r="AS130" s="20">
        <v>0</v>
      </c>
      <c r="AT130" s="20">
        <v>0</v>
      </c>
      <c r="AU130" s="20">
        <v>0</v>
      </c>
      <c r="AV130" s="67">
        <f t="shared" si="38"/>
        <v>10</v>
      </c>
      <c r="AW130" s="43">
        <v>0</v>
      </c>
      <c r="AX130" s="43">
        <f t="shared" si="28"/>
        <v>0</v>
      </c>
      <c r="AY130" s="4" t="s">
        <v>203</v>
      </c>
      <c r="AZ130" s="26"/>
      <c r="BA130" s="26"/>
      <c r="BB130" s="46"/>
      <c r="BC130" s="12" t="s">
        <v>465</v>
      </c>
      <c r="BD130" s="26"/>
      <c r="BE130" s="46"/>
      <c r="BF130" s="46"/>
      <c r="BG130" s="46"/>
      <c r="BH130" s="46"/>
      <c r="BI130" s="46"/>
      <c r="BJ130" s="90"/>
      <c r="BK130" s="46"/>
      <c r="BL130" s="169"/>
      <c r="BM130" s="168"/>
      <c r="BN130" s="46"/>
      <c r="BO130" s="46"/>
      <c r="BP130" s="46"/>
      <c r="BQ130" s="46"/>
      <c r="BR130" s="46"/>
      <c r="BS130" s="46"/>
      <c r="BT130" s="46"/>
      <c r="BU130" s="46"/>
      <c r="BV130" s="46"/>
      <c r="BW130" s="46"/>
      <c r="BX130" s="46"/>
      <c r="BY130" s="46"/>
    </row>
    <row r="131" spans="1:77" s="32" customFormat="1" ht="12.95" customHeight="1" x14ac:dyDescent="0.25">
      <c r="A131" s="69" t="s">
        <v>405</v>
      </c>
      <c r="B131" s="104"/>
      <c r="C131" s="197" t="s">
        <v>582</v>
      </c>
      <c r="D131" s="114"/>
      <c r="E131" s="217"/>
      <c r="F131" s="71" t="s">
        <v>463</v>
      </c>
      <c r="G131" s="71" t="s">
        <v>457</v>
      </c>
      <c r="H131" s="12" t="s">
        <v>464</v>
      </c>
      <c r="I131" s="26" t="s">
        <v>143</v>
      </c>
      <c r="J131" s="1" t="s">
        <v>149</v>
      </c>
      <c r="K131" s="26" t="s">
        <v>196</v>
      </c>
      <c r="L131" s="25">
        <v>30</v>
      </c>
      <c r="M131" s="72" t="s">
        <v>197</v>
      </c>
      <c r="N131" s="73" t="s">
        <v>365</v>
      </c>
      <c r="O131" s="1" t="s">
        <v>166</v>
      </c>
      <c r="P131" s="26" t="s">
        <v>125</v>
      </c>
      <c r="Q131" s="25" t="s">
        <v>122</v>
      </c>
      <c r="R131" s="26" t="s">
        <v>200</v>
      </c>
      <c r="S131" s="26" t="s">
        <v>201</v>
      </c>
      <c r="T131" s="25"/>
      <c r="U131" s="25" t="s">
        <v>398</v>
      </c>
      <c r="V131" s="25" t="s">
        <v>146</v>
      </c>
      <c r="W131" s="9">
        <v>30</v>
      </c>
      <c r="X131" s="9">
        <v>60</v>
      </c>
      <c r="Y131" s="17">
        <v>10</v>
      </c>
      <c r="Z131" s="89" t="s">
        <v>409</v>
      </c>
      <c r="AA131" s="5" t="s">
        <v>138</v>
      </c>
      <c r="AB131" s="105">
        <v>5</v>
      </c>
      <c r="AC131" s="198">
        <v>609901.93000000005</v>
      </c>
      <c r="AD131" s="106">
        <f t="shared" ref="AD131" si="104">AB131*AC131</f>
        <v>3049509.6500000004</v>
      </c>
      <c r="AE131" s="106">
        <f t="shared" ref="AE131" si="105">AD131*1.12</f>
        <v>3415450.8080000007</v>
      </c>
      <c r="AF131" s="107">
        <v>5</v>
      </c>
      <c r="AG131" s="198">
        <v>609901.93000000005</v>
      </c>
      <c r="AH131" s="106">
        <f t="shared" ref="AH131" si="106">AF131*AG131</f>
        <v>3049509.6500000004</v>
      </c>
      <c r="AI131" s="106">
        <f t="shared" ref="AI131:AI152" si="107">AH131*1.12</f>
        <v>3415450.8080000007</v>
      </c>
      <c r="AJ131" s="108">
        <v>0</v>
      </c>
      <c r="AK131" s="108">
        <v>0</v>
      </c>
      <c r="AL131" s="108">
        <v>0</v>
      </c>
      <c r="AM131" s="108">
        <v>0</v>
      </c>
      <c r="AN131" s="108">
        <v>0</v>
      </c>
      <c r="AO131" s="108">
        <v>0</v>
      </c>
      <c r="AP131" s="108">
        <v>0</v>
      </c>
      <c r="AQ131" s="108">
        <v>0</v>
      </c>
      <c r="AR131" s="108">
        <v>0</v>
      </c>
      <c r="AS131" s="108">
        <v>0</v>
      </c>
      <c r="AT131" s="108">
        <v>0</v>
      </c>
      <c r="AU131" s="108">
        <v>0</v>
      </c>
      <c r="AV131" s="109">
        <f t="shared" ref="AV131:AV132" si="108">AB131+AF131+AJ131+AN131+AR131</f>
        <v>10</v>
      </c>
      <c r="AW131" s="43">
        <v>0</v>
      </c>
      <c r="AX131" s="43">
        <f t="shared" ref="AX131" si="109">AW131*1.12</f>
        <v>0</v>
      </c>
      <c r="AY131" s="110" t="s">
        <v>203</v>
      </c>
      <c r="AZ131" s="111"/>
      <c r="BA131" s="111"/>
      <c r="BB131" s="113"/>
      <c r="BC131" s="112" t="s">
        <v>465</v>
      </c>
      <c r="BD131" s="111"/>
      <c r="BE131" s="113"/>
      <c r="BF131" s="113"/>
      <c r="BG131" s="113"/>
      <c r="BH131" s="113"/>
      <c r="BI131" s="113"/>
      <c r="BJ131" s="90"/>
      <c r="BK131" s="15">
        <v>14</v>
      </c>
      <c r="BL131" s="169"/>
    </row>
    <row r="132" spans="1:77" s="193" customFormat="1" ht="12.95" customHeight="1" x14ac:dyDescent="0.25">
      <c r="A132" s="187" t="s">
        <v>405</v>
      </c>
      <c r="B132" s="161">
        <v>210034665</v>
      </c>
      <c r="C132" s="161" t="s">
        <v>689</v>
      </c>
      <c r="D132" s="161"/>
      <c r="E132" s="218"/>
      <c r="F132" s="199" t="s">
        <v>463</v>
      </c>
      <c r="G132" s="199" t="s">
        <v>457</v>
      </c>
      <c r="H132" s="199" t="s">
        <v>464</v>
      </c>
      <c r="I132" s="188" t="s">
        <v>143</v>
      </c>
      <c r="J132" s="155" t="s">
        <v>149</v>
      </c>
      <c r="K132" s="188" t="s">
        <v>196</v>
      </c>
      <c r="L132" s="187">
        <v>30</v>
      </c>
      <c r="M132" s="156" t="s">
        <v>197</v>
      </c>
      <c r="N132" s="200" t="s">
        <v>365</v>
      </c>
      <c r="O132" s="155" t="s">
        <v>166</v>
      </c>
      <c r="P132" s="188" t="s">
        <v>125</v>
      </c>
      <c r="Q132" s="187" t="s">
        <v>122</v>
      </c>
      <c r="R132" s="188" t="s">
        <v>200</v>
      </c>
      <c r="S132" s="188" t="s">
        <v>201</v>
      </c>
      <c r="T132" s="187"/>
      <c r="U132" s="187" t="s">
        <v>398</v>
      </c>
      <c r="V132" s="187" t="s">
        <v>146</v>
      </c>
      <c r="W132" s="199">
        <v>30</v>
      </c>
      <c r="X132" s="199">
        <v>60</v>
      </c>
      <c r="Y132" s="159">
        <v>10</v>
      </c>
      <c r="Z132" s="202" t="s">
        <v>409</v>
      </c>
      <c r="AA132" s="186" t="s">
        <v>138</v>
      </c>
      <c r="AB132" s="190">
        <v>2.4500000000000002</v>
      </c>
      <c r="AC132" s="203">
        <v>609901.93000000005</v>
      </c>
      <c r="AD132" s="190">
        <v>1494259.7285000002</v>
      </c>
      <c r="AE132" s="190">
        <v>1673570.8959200003</v>
      </c>
      <c r="AF132" s="190">
        <v>5</v>
      </c>
      <c r="AG132" s="190">
        <v>609901.93000000005</v>
      </c>
      <c r="AH132" s="190">
        <v>3049509.6500000004</v>
      </c>
      <c r="AI132" s="190">
        <v>3415450.8080000007</v>
      </c>
      <c r="AJ132" s="191">
        <v>0</v>
      </c>
      <c r="AK132" s="191">
        <v>0</v>
      </c>
      <c r="AL132" s="191">
        <v>0</v>
      </c>
      <c r="AM132" s="191">
        <v>0</v>
      </c>
      <c r="AN132" s="191">
        <v>0</v>
      </c>
      <c r="AO132" s="191">
        <v>0</v>
      </c>
      <c r="AP132" s="191">
        <v>0</v>
      </c>
      <c r="AQ132" s="191">
        <v>0</v>
      </c>
      <c r="AR132" s="191">
        <v>0</v>
      </c>
      <c r="AS132" s="191">
        <v>0</v>
      </c>
      <c r="AT132" s="191">
        <v>0</v>
      </c>
      <c r="AU132" s="191">
        <v>0</v>
      </c>
      <c r="AV132" s="191">
        <f t="shared" si="108"/>
        <v>7.45</v>
      </c>
      <c r="AW132" s="190">
        <f t="shared" ref="AW132" si="110">AD132+AH132+AL132+AP132+AT132</f>
        <v>4543769.3785000006</v>
      </c>
      <c r="AX132" s="190">
        <f t="shared" ref="AX132:AX152" si="111">AW132*1.12</f>
        <v>5089021.7039200012</v>
      </c>
      <c r="AY132" s="161" t="s">
        <v>203</v>
      </c>
      <c r="AZ132" s="188"/>
      <c r="BA132" s="188"/>
      <c r="BB132" s="201"/>
      <c r="BC132" s="199" t="s">
        <v>465</v>
      </c>
      <c r="BD132" s="188"/>
      <c r="BE132" s="201"/>
      <c r="BF132" s="201"/>
      <c r="BG132" s="201"/>
      <c r="BH132" s="201"/>
      <c r="BI132" s="201"/>
      <c r="BJ132" s="90"/>
      <c r="BK132" s="4" t="s">
        <v>653</v>
      </c>
      <c r="BL132" s="192"/>
      <c r="BM132" s="192"/>
      <c r="BN132" s="192"/>
      <c r="BO132" s="192"/>
      <c r="BP132" s="192"/>
      <c r="BQ132" s="192"/>
      <c r="BR132" s="192"/>
      <c r="BS132" s="192"/>
      <c r="BT132" s="192"/>
    </row>
    <row r="133" spans="1:77" s="32" customFormat="1" ht="12.95" customHeight="1" x14ac:dyDescent="0.25">
      <c r="A133" s="1" t="s">
        <v>162</v>
      </c>
      <c r="B133" s="1" t="s">
        <v>218</v>
      </c>
      <c r="C133" s="151" t="s">
        <v>645</v>
      </c>
      <c r="D133" s="15">
        <v>210023363</v>
      </c>
      <c r="E133" s="15"/>
      <c r="F133" s="15" t="s">
        <v>631</v>
      </c>
      <c r="G133" s="15" t="s">
        <v>632</v>
      </c>
      <c r="H133" s="73" t="s">
        <v>633</v>
      </c>
      <c r="I133" s="15" t="s">
        <v>120</v>
      </c>
      <c r="J133" s="15"/>
      <c r="K133" s="15" t="s">
        <v>196</v>
      </c>
      <c r="L133" s="72" t="s">
        <v>76</v>
      </c>
      <c r="M133" s="72" t="s">
        <v>122</v>
      </c>
      <c r="N133" s="73" t="s">
        <v>634</v>
      </c>
      <c r="O133" s="72" t="s">
        <v>144</v>
      </c>
      <c r="P133" s="73" t="s">
        <v>125</v>
      </c>
      <c r="Q133" s="72" t="s">
        <v>122</v>
      </c>
      <c r="R133" s="73" t="s">
        <v>635</v>
      </c>
      <c r="S133" s="73" t="s">
        <v>201</v>
      </c>
      <c r="T133" s="6"/>
      <c r="U133" s="6" t="s">
        <v>636</v>
      </c>
      <c r="V133" s="6" t="s">
        <v>637</v>
      </c>
      <c r="W133" s="152">
        <v>30</v>
      </c>
      <c r="X133" s="73">
        <v>60</v>
      </c>
      <c r="Y133" s="73">
        <v>10</v>
      </c>
      <c r="Z133" s="41" t="s">
        <v>638</v>
      </c>
      <c r="AA133" s="73" t="s">
        <v>138</v>
      </c>
      <c r="AB133" s="41">
        <v>389</v>
      </c>
      <c r="AC133" s="153">
        <v>33487.129999999997</v>
      </c>
      <c r="AD133" s="153">
        <f>AC133*AB133</f>
        <v>13026493.569999998</v>
      </c>
      <c r="AE133" s="153">
        <f>AD133*1.12</f>
        <v>14589672.7984</v>
      </c>
      <c r="AF133" s="10">
        <v>500</v>
      </c>
      <c r="AG133" s="153">
        <v>33487.129999999997</v>
      </c>
      <c r="AH133" s="153">
        <f t="shared" ref="AH133:AH134" si="112">AG133*AF133</f>
        <v>16743564.999999998</v>
      </c>
      <c r="AI133" s="153">
        <f t="shared" si="107"/>
        <v>18752792.800000001</v>
      </c>
      <c r="AJ133" s="10">
        <v>500</v>
      </c>
      <c r="AK133" s="153">
        <v>33487.129999999997</v>
      </c>
      <c r="AL133" s="153">
        <f t="shared" ref="AL133:AL134" si="113">AK133*AJ133</f>
        <v>16743564.999999998</v>
      </c>
      <c r="AM133" s="153">
        <f t="shared" ref="AM133:AM152" si="114">AL133*1.12</f>
        <v>18752792.800000001</v>
      </c>
      <c r="AN133" s="10">
        <v>500</v>
      </c>
      <c r="AO133" s="153">
        <v>33487.129999999997</v>
      </c>
      <c r="AP133" s="153">
        <f t="shared" ref="AP133:AP134" si="115">AO133*AN133</f>
        <v>16743564.999999998</v>
      </c>
      <c r="AQ133" s="153">
        <f t="shared" ref="AQ133:AQ134" si="116">AP133*1.12</f>
        <v>18752792.800000001</v>
      </c>
      <c r="AR133" s="10">
        <v>500</v>
      </c>
      <c r="AS133" s="153">
        <v>33487.129999999997</v>
      </c>
      <c r="AT133" s="153">
        <f t="shared" ref="AT133:AT134" si="117">AS133*AR133</f>
        <v>16743564.999999998</v>
      </c>
      <c r="AU133" s="153">
        <f t="shared" ref="AU133:AU134" si="118">AT133*1.12</f>
        <v>18752792.800000001</v>
      </c>
      <c r="AV133" s="10">
        <f>AR133+AN133+AJ133+AF133+AB133</f>
        <v>2389</v>
      </c>
      <c r="AW133" s="53">
        <f>AT133+AP133+AL133+AH133+AD133</f>
        <v>80000753.569999993</v>
      </c>
      <c r="AX133" s="53">
        <f t="shared" si="111"/>
        <v>89600843.998400003</v>
      </c>
      <c r="AY133" s="72" t="s">
        <v>129</v>
      </c>
      <c r="AZ133" s="15"/>
      <c r="BA133" s="15"/>
      <c r="BB133" s="15"/>
      <c r="BC133" s="15"/>
      <c r="BD133" s="73" t="s">
        <v>639</v>
      </c>
      <c r="BE133" s="15"/>
      <c r="BF133" s="15"/>
      <c r="BG133" s="15"/>
      <c r="BH133" s="15"/>
      <c r="BI133" s="15"/>
      <c r="BJ133" s="28"/>
      <c r="BK133" s="15"/>
      <c r="BL133" s="169"/>
    </row>
    <row r="134" spans="1:77" s="32" customFormat="1" ht="12.95" customHeight="1" x14ac:dyDescent="0.25">
      <c r="A134" s="1" t="s">
        <v>162</v>
      </c>
      <c r="B134" s="1" t="s">
        <v>218</v>
      </c>
      <c r="C134" s="151" t="s">
        <v>646</v>
      </c>
      <c r="D134" s="15">
        <v>220016065</v>
      </c>
      <c r="E134" s="15"/>
      <c r="F134" s="15" t="s">
        <v>631</v>
      </c>
      <c r="G134" s="15" t="s">
        <v>632</v>
      </c>
      <c r="H134" s="73" t="s">
        <v>633</v>
      </c>
      <c r="I134" s="15" t="s">
        <v>120</v>
      </c>
      <c r="J134" s="15"/>
      <c r="K134" s="15" t="s">
        <v>196</v>
      </c>
      <c r="L134" s="72" t="s">
        <v>76</v>
      </c>
      <c r="M134" s="72" t="s">
        <v>122</v>
      </c>
      <c r="N134" s="73" t="s">
        <v>634</v>
      </c>
      <c r="O134" s="72" t="s">
        <v>144</v>
      </c>
      <c r="P134" s="73" t="s">
        <v>125</v>
      </c>
      <c r="Q134" s="72" t="s">
        <v>122</v>
      </c>
      <c r="R134" s="73" t="s">
        <v>635</v>
      </c>
      <c r="S134" s="73" t="s">
        <v>201</v>
      </c>
      <c r="T134" s="6"/>
      <c r="U134" s="6" t="s">
        <v>636</v>
      </c>
      <c r="V134" s="6" t="s">
        <v>637</v>
      </c>
      <c r="W134" s="152">
        <v>30</v>
      </c>
      <c r="X134" s="73">
        <v>60</v>
      </c>
      <c r="Y134" s="73">
        <v>10</v>
      </c>
      <c r="Z134" s="41" t="s">
        <v>638</v>
      </c>
      <c r="AA134" s="73" t="s">
        <v>138</v>
      </c>
      <c r="AB134" s="41">
        <v>51</v>
      </c>
      <c r="AC134" s="153">
        <v>33904.99</v>
      </c>
      <c r="AD134" s="153">
        <f>AC134*AB134</f>
        <v>1729154.49</v>
      </c>
      <c r="AE134" s="153">
        <f>AD134*1.12</f>
        <v>1936653.0288000002</v>
      </c>
      <c r="AF134" s="10">
        <v>250</v>
      </c>
      <c r="AG134" s="153">
        <v>33904.99</v>
      </c>
      <c r="AH134" s="153">
        <f t="shared" si="112"/>
        <v>8476247.5</v>
      </c>
      <c r="AI134" s="153">
        <f t="shared" si="107"/>
        <v>9493397.2000000011</v>
      </c>
      <c r="AJ134" s="10">
        <v>250</v>
      </c>
      <c r="AK134" s="153">
        <v>33904.99</v>
      </c>
      <c r="AL134" s="153">
        <f t="shared" si="113"/>
        <v>8476247.5</v>
      </c>
      <c r="AM134" s="153">
        <f t="shared" si="114"/>
        <v>9493397.2000000011</v>
      </c>
      <c r="AN134" s="10">
        <v>250</v>
      </c>
      <c r="AO134" s="153">
        <v>33904.99</v>
      </c>
      <c r="AP134" s="153">
        <f t="shared" si="115"/>
        <v>8476247.5</v>
      </c>
      <c r="AQ134" s="153">
        <f t="shared" si="116"/>
        <v>9493397.2000000011</v>
      </c>
      <c r="AR134" s="10">
        <v>250</v>
      </c>
      <c r="AS134" s="153">
        <v>33904.99</v>
      </c>
      <c r="AT134" s="153">
        <f t="shared" si="117"/>
        <v>8476247.5</v>
      </c>
      <c r="AU134" s="153">
        <f t="shared" si="118"/>
        <v>9493397.2000000011</v>
      </c>
      <c r="AV134" s="10">
        <f>AR134+AN134+AJ134+AF134+AB134</f>
        <v>1051</v>
      </c>
      <c r="AW134" s="53">
        <f>AT134+AP134+AL134+AH134+AD134</f>
        <v>35634144.490000002</v>
      </c>
      <c r="AX134" s="53">
        <f t="shared" si="111"/>
        <v>39910241.828800008</v>
      </c>
      <c r="AY134" s="72" t="s">
        <v>129</v>
      </c>
      <c r="AZ134" s="15"/>
      <c r="BA134" s="15"/>
      <c r="BB134" s="15"/>
      <c r="BC134" s="15"/>
      <c r="BD134" s="73" t="s">
        <v>640</v>
      </c>
      <c r="BE134" s="15"/>
      <c r="BF134" s="15"/>
      <c r="BG134" s="15"/>
      <c r="BH134" s="15"/>
      <c r="BI134" s="15"/>
      <c r="BJ134" s="28"/>
      <c r="BK134" s="15"/>
      <c r="BL134" s="169"/>
    </row>
    <row r="135" spans="1:77" s="193" customFormat="1" ht="12.95" customHeight="1" x14ac:dyDescent="0.25">
      <c r="A135" s="155" t="s">
        <v>162</v>
      </c>
      <c r="B135" s="155">
        <v>210013579</v>
      </c>
      <c r="C135" s="183" t="s">
        <v>752</v>
      </c>
      <c r="D135" s="155"/>
      <c r="E135" s="155"/>
      <c r="F135" s="158" t="s">
        <v>690</v>
      </c>
      <c r="G135" s="204" t="s">
        <v>691</v>
      </c>
      <c r="H135" s="204" t="s">
        <v>692</v>
      </c>
      <c r="I135" s="161" t="s">
        <v>120</v>
      </c>
      <c r="J135" s="155" t="s">
        <v>693</v>
      </c>
      <c r="K135" s="155" t="s">
        <v>196</v>
      </c>
      <c r="L135" s="158" t="s">
        <v>76</v>
      </c>
      <c r="M135" s="186" t="s">
        <v>197</v>
      </c>
      <c r="N135" s="158" t="s">
        <v>365</v>
      </c>
      <c r="O135" s="155" t="s">
        <v>694</v>
      </c>
      <c r="P135" s="155" t="s">
        <v>125</v>
      </c>
      <c r="Q135" s="199" t="s">
        <v>122</v>
      </c>
      <c r="R135" s="158" t="s">
        <v>635</v>
      </c>
      <c r="S135" s="155" t="s">
        <v>201</v>
      </c>
      <c r="T135" s="158"/>
      <c r="U135" s="155" t="s">
        <v>695</v>
      </c>
      <c r="V135" s="158" t="s">
        <v>696</v>
      </c>
      <c r="W135" s="159">
        <v>30</v>
      </c>
      <c r="X135" s="159">
        <v>60</v>
      </c>
      <c r="Y135" s="159">
        <v>10</v>
      </c>
      <c r="Z135" s="155" t="s">
        <v>697</v>
      </c>
      <c r="AA135" s="161" t="s">
        <v>138</v>
      </c>
      <c r="AB135" s="191"/>
      <c r="AC135" s="191"/>
      <c r="AD135" s="191"/>
      <c r="AE135" s="191"/>
      <c r="AF135" s="191">
        <v>133.55000000000001</v>
      </c>
      <c r="AG135" s="191">
        <v>1828124.97</v>
      </c>
      <c r="AH135" s="191">
        <f t="shared" ref="AH135:AH152" si="119">AF135*AG135</f>
        <v>244146089.74350002</v>
      </c>
      <c r="AI135" s="191">
        <f t="shared" si="107"/>
        <v>273443620.51272005</v>
      </c>
      <c r="AJ135" s="191">
        <v>133.82</v>
      </c>
      <c r="AK135" s="191">
        <v>1828124.97</v>
      </c>
      <c r="AL135" s="191">
        <f t="shared" ref="AL135:AL152" si="120">AJ135*AK135</f>
        <v>244639683.48539999</v>
      </c>
      <c r="AM135" s="191">
        <f t="shared" si="114"/>
        <v>273996445.50364804</v>
      </c>
      <c r="AN135" s="191"/>
      <c r="AO135" s="191"/>
      <c r="AP135" s="191"/>
      <c r="AQ135" s="191"/>
      <c r="AR135" s="191"/>
      <c r="AS135" s="191"/>
      <c r="AT135" s="191"/>
      <c r="AU135" s="191"/>
      <c r="AV135" s="191">
        <f>AB135+AF135+AJ135+AN135+AR135</f>
        <v>267.37</v>
      </c>
      <c r="AW135" s="190">
        <v>0</v>
      </c>
      <c r="AX135" s="190">
        <f t="shared" si="111"/>
        <v>0</v>
      </c>
      <c r="AY135" s="161" t="s">
        <v>203</v>
      </c>
      <c r="AZ135" s="158"/>
      <c r="BA135" s="158"/>
      <c r="BB135" s="155"/>
      <c r="BC135" s="155" t="s">
        <v>698</v>
      </c>
      <c r="BD135" s="155"/>
      <c r="BE135" s="155"/>
      <c r="BF135" s="155"/>
      <c r="BG135" s="161"/>
      <c r="BH135" s="161"/>
      <c r="BI135" s="161"/>
      <c r="BJ135" s="33"/>
      <c r="BK135" s="4"/>
      <c r="BL135" s="192" t="s">
        <v>699</v>
      </c>
    </row>
    <row r="136" spans="1:77" s="193" customFormat="1" ht="12.95" customHeight="1" x14ac:dyDescent="0.25">
      <c r="A136" s="225" t="s">
        <v>162</v>
      </c>
      <c r="B136" s="225">
        <v>210013579</v>
      </c>
      <c r="C136" s="226" t="s">
        <v>828</v>
      </c>
      <c r="D136" s="225"/>
      <c r="E136" s="225"/>
      <c r="F136" s="227" t="s">
        <v>690</v>
      </c>
      <c r="G136" s="228" t="s">
        <v>691</v>
      </c>
      <c r="H136" s="228" t="s">
        <v>692</v>
      </c>
      <c r="I136" s="229" t="s">
        <v>120</v>
      </c>
      <c r="J136" s="225" t="s">
        <v>693</v>
      </c>
      <c r="K136" s="225" t="s">
        <v>196</v>
      </c>
      <c r="L136" s="227" t="s">
        <v>76</v>
      </c>
      <c r="M136" s="230" t="s">
        <v>197</v>
      </c>
      <c r="N136" s="227" t="s">
        <v>365</v>
      </c>
      <c r="O136" s="231" t="s">
        <v>816</v>
      </c>
      <c r="P136" s="225" t="s">
        <v>125</v>
      </c>
      <c r="Q136" s="232" t="s">
        <v>122</v>
      </c>
      <c r="R136" s="227" t="s">
        <v>635</v>
      </c>
      <c r="S136" s="225" t="s">
        <v>201</v>
      </c>
      <c r="T136" s="227"/>
      <c r="U136" s="225" t="s">
        <v>695</v>
      </c>
      <c r="V136" s="227" t="s">
        <v>696</v>
      </c>
      <c r="W136" s="233">
        <v>30</v>
      </c>
      <c r="X136" s="233">
        <v>60</v>
      </c>
      <c r="Y136" s="233">
        <v>10</v>
      </c>
      <c r="Z136" s="225" t="s">
        <v>697</v>
      </c>
      <c r="AA136" s="229" t="s">
        <v>138</v>
      </c>
      <c r="AB136" s="234"/>
      <c r="AC136" s="234"/>
      <c r="AD136" s="234"/>
      <c r="AE136" s="234"/>
      <c r="AF136" s="234">
        <v>133.55000000000001</v>
      </c>
      <c r="AG136" s="234">
        <v>1828124.97</v>
      </c>
      <c r="AH136" s="234">
        <f t="shared" si="119"/>
        <v>244146089.74350002</v>
      </c>
      <c r="AI136" s="234">
        <f t="shared" si="107"/>
        <v>273443620.51272005</v>
      </c>
      <c r="AJ136" s="234">
        <v>133.82</v>
      </c>
      <c r="AK136" s="234">
        <v>1828124.97</v>
      </c>
      <c r="AL136" s="234">
        <f t="shared" si="120"/>
        <v>244639683.48539999</v>
      </c>
      <c r="AM136" s="234">
        <f t="shared" si="114"/>
        <v>273996445.50364804</v>
      </c>
      <c r="AN136" s="234"/>
      <c r="AO136" s="234"/>
      <c r="AP136" s="234"/>
      <c r="AQ136" s="234"/>
      <c r="AR136" s="234"/>
      <c r="AS136" s="234"/>
      <c r="AT136" s="234"/>
      <c r="AU136" s="234"/>
      <c r="AV136" s="234">
        <f>AB136+AF136+AJ136+AN136+AR136</f>
        <v>267.37</v>
      </c>
      <c r="AW136" s="235">
        <f t="shared" ref="AW136:AW152" si="121">AD136+AH136+AL136+AP136+AT136</f>
        <v>488785773.22890002</v>
      </c>
      <c r="AX136" s="235">
        <f t="shared" si="111"/>
        <v>547440066.01636803</v>
      </c>
      <c r="AY136" s="229" t="s">
        <v>203</v>
      </c>
      <c r="AZ136" s="227"/>
      <c r="BA136" s="227"/>
      <c r="BB136" s="225"/>
      <c r="BC136" s="225" t="s">
        <v>698</v>
      </c>
      <c r="BD136" s="225"/>
      <c r="BE136" s="225"/>
      <c r="BF136" s="225"/>
      <c r="BG136" s="229"/>
      <c r="BH136" s="229"/>
      <c r="BI136" s="229"/>
      <c r="BJ136" s="236"/>
      <c r="BK136" s="229">
        <v>14</v>
      </c>
      <c r="BL136" s="192" t="s">
        <v>699</v>
      </c>
    </row>
    <row r="137" spans="1:77" s="193" customFormat="1" ht="12.95" customHeight="1" x14ac:dyDescent="0.25">
      <c r="A137" s="155" t="s">
        <v>162</v>
      </c>
      <c r="B137" s="155">
        <v>210017794</v>
      </c>
      <c r="C137" s="183" t="s">
        <v>753</v>
      </c>
      <c r="D137" s="155"/>
      <c r="E137" s="155"/>
      <c r="F137" s="158" t="s">
        <v>690</v>
      </c>
      <c r="G137" s="204" t="s">
        <v>691</v>
      </c>
      <c r="H137" s="204" t="s">
        <v>692</v>
      </c>
      <c r="I137" s="161" t="s">
        <v>120</v>
      </c>
      <c r="J137" s="155" t="s">
        <v>693</v>
      </c>
      <c r="K137" s="155" t="s">
        <v>196</v>
      </c>
      <c r="L137" s="158" t="s">
        <v>76</v>
      </c>
      <c r="M137" s="186" t="s">
        <v>197</v>
      </c>
      <c r="N137" s="158" t="s">
        <v>365</v>
      </c>
      <c r="O137" s="155" t="s">
        <v>694</v>
      </c>
      <c r="P137" s="155" t="s">
        <v>125</v>
      </c>
      <c r="Q137" s="199" t="s">
        <v>122</v>
      </c>
      <c r="R137" s="158" t="s">
        <v>635</v>
      </c>
      <c r="S137" s="155" t="s">
        <v>201</v>
      </c>
      <c r="T137" s="158"/>
      <c r="U137" s="155" t="s">
        <v>695</v>
      </c>
      <c r="V137" s="158" t="s">
        <v>696</v>
      </c>
      <c r="W137" s="159">
        <v>30</v>
      </c>
      <c r="X137" s="159">
        <v>60</v>
      </c>
      <c r="Y137" s="159">
        <v>10</v>
      </c>
      <c r="Z137" s="155" t="s">
        <v>697</v>
      </c>
      <c r="AA137" s="161" t="s">
        <v>138</v>
      </c>
      <c r="AB137" s="191"/>
      <c r="AC137" s="191"/>
      <c r="AD137" s="191"/>
      <c r="AE137" s="191"/>
      <c r="AF137" s="191">
        <v>105.54</v>
      </c>
      <c r="AG137" s="191">
        <v>2182950</v>
      </c>
      <c r="AH137" s="191">
        <f t="shared" si="119"/>
        <v>230388543</v>
      </c>
      <c r="AI137" s="191">
        <f t="shared" si="107"/>
        <v>258035168.16000003</v>
      </c>
      <c r="AJ137" s="191">
        <v>105.14</v>
      </c>
      <c r="AK137" s="191">
        <v>2182950</v>
      </c>
      <c r="AL137" s="191">
        <f t="shared" si="120"/>
        <v>229515363</v>
      </c>
      <c r="AM137" s="191">
        <f t="shared" si="114"/>
        <v>257057206.56000003</v>
      </c>
      <c r="AN137" s="191"/>
      <c r="AO137" s="191"/>
      <c r="AP137" s="191"/>
      <c r="AQ137" s="191"/>
      <c r="AR137" s="191"/>
      <c r="AS137" s="191"/>
      <c r="AT137" s="191"/>
      <c r="AU137" s="191"/>
      <c r="AV137" s="191">
        <f t="shared" ref="AV137:AV152" si="122">AB137+AF137+AJ137+AN137+AR137</f>
        <v>210.68</v>
      </c>
      <c r="AW137" s="190">
        <v>0</v>
      </c>
      <c r="AX137" s="190">
        <f t="shared" si="111"/>
        <v>0</v>
      </c>
      <c r="AY137" s="161" t="s">
        <v>203</v>
      </c>
      <c r="AZ137" s="158"/>
      <c r="BA137" s="158"/>
      <c r="BB137" s="155"/>
      <c r="BC137" s="155" t="s">
        <v>700</v>
      </c>
      <c r="BD137" s="155"/>
      <c r="BE137" s="155"/>
      <c r="BF137" s="155"/>
      <c r="BG137" s="161"/>
      <c r="BH137" s="161"/>
      <c r="BI137" s="161"/>
      <c r="BJ137" s="33"/>
      <c r="BK137" s="4"/>
      <c r="BL137" s="192" t="s">
        <v>701</v>
      </c>
    </row>
    <row r="138" spans="1:77" s="193" customFormat="1" ht="12.95" customHeight="1" x14ac:dyDescent="0.25">
      <c r="A138" s="225" t="s">
        <v>162</v>
      </c>
      <c r="B138" s="225">
        <v>210017794</v>
      </c>
      <c r="C138" s="226" t="s">
        <v>829</v>
      </c>
      <c r="D138" s="225"/>
      <c r="E138" s="225"/>
      <c r="F138" s="227" t="s">
        <v>690</v>
      </c>
      <c r="G138" s="228" t="s">
        <v>691</v>
      </c>
      <c r="H138" s="228" t="s">
        <v>692</v>
      </c>
      <c r="I138" s="229" t="s">
        <v>120</v>
      </c>
      <c r="J138" s="225" t="s">
        <v>693</v>
      </c>
      <c r="K138" s="225" t="s">
        <v>196</v>
      </c>
      <c r="L138" s="227" t="s">
        <v>76</v>
      </c>
      <c r="M138" s="230" t="s">
        <v>197</v>
      </c>
      <c r="N138" s="227" t="s">
        <v>365</v>
      </c>
      <c r="O138" s="231" t="s">
        <v>816</v>
      </c>
      <c r="P138" s="225" t="s">
        <v>125</v>
      </c>
      <c r="Q138" s="232" t="s">
        <v>122</v>
      </c>
      <c r="R138" s="227" t="s">
        <v>635</v>
      </c>
      <c r="S138" s="225" t="s">
        <v>201</v>
      </c>
      <c r="T138" s="227"/>
      <c r="U138" s="225" t="s">
        <v>695</v>
      </c>
      <c r="V138" s="227" t="s">
        <v>696</v>
      </c>
      <c r="W138" s="233">
        <v>30</v>
      </c>
      <c r="X138" s="233">
        <v>60</v>
      </c>
      <c r="Y138" s="233">
        <v>10</v>
      </c>
      <c r="Z138" s="225" t="s">
        <v>697</v>
      </c>
      <c r="AA138" s="229" t="s">
        <v>138</v>
      </c>
      <c r="AB138" s="234"/>
      <c r="AC138" s="234"/>
      <c r="AD138" s="234"/>
      <c r="AE138" s="234"/>
      <c r="AF138" s="234">
        <v>105.54</v>
      </c>
      <c r="AG138" s="234">
        <v>2182950</v>
      </c>
      <c r="AH138" s="234">
        <f t="shared" si="119"/>
        <v>230388543</v>
      </c>
      <c r="AI138" s="234">
        <f t="shared" si="107"/>
        <v>258035168.16000003</v>
      </c>
      <c r="AJ138" s="234">
        <v>105.14</v>
      </c>
      <c r="AK138" s="234">
        <v>2182950</v>
      </c>
      <c r="AL138" s="234">
        <f t="shared" si="120"/>
        <v>229515363</v>
      </c>
      <c r="AM138" s="234">
        <f t="shared" si="114"/>
        <v>257057206.56000003</v>
      </c>
      <c r="AN138" s="234"/>
      <c r="AO138" s="234"/>
      <c r="AP138" s="234"/>
      <c r="AQ138" s="234"/>
      <c r="AR138" s="234"/>
      <c r="AS138" s="234"/>
      <c r="AT138" s="234"/>
      <c r="AU138" s="234"/>
      <c r="AV138" s="234">
        <f t="shared" si="122"/>
        <v>210.68</v>
      </c>
      <c r="AW138" s="235">
        <f t="shared" si="121"/>
        <v>459903906</v>
      </c>
      <c r="AX138" s="235">
        <f t="shared" si="111"/>
        <v>515092374.72000003</v>
      </c>
      <c r="AY138" s="229" t="s">
        <v>203</v>
      </c>
      <c r="AZ138" s="227"/>
      <c r="BA138" s="227"/>
      <c r="BB138" s="225"/>
      <c r="BC138" s="225" t="s">
        <v>700</v>
      </c>
      <c r="BD138" s="225"/>
      <c r="BE138" s="225"/>
      <c r="BF138" s="225"/>
      <c r="BG138" s="229"/>
      <c r="BH138" s="229"/>
      <c r="BI138" s="229"/>
      <c r="BJ138" s="236"/>
      <c r="BK138" s="229">
        <v>14</v>
      </c>
      <c r="BL138" s="192" t="s">
        <v>701</v>
      </c>
    </row>
    <row r="139" spans="1:77" s="193" customFormat="1" ht="12.95" customHeight="1" x14ac:dyDescent="0.25">
      <c r="A139" s="155" t="s">
        <v>162</v>
      </c>
      <c r="B139" s="155">
        <v>210017795</v>
      </c>
      <c r="C139" s="183" t="s">
        <v>754</v>
      </c>
      <c r="D139" s="155"/>
      <c r="E139" s="155"/>
      <c r="F139" s="158" t="s">
        <v>690</v>
      </c>
      <c r="G139" s="204" t="s">
        <v>691</v>
      </c>
      <c r="H139" s="204" t="s">
        <v>692</v>
      </c>
      <c r="I139" s="161" t="s">
        <v>120</v>
      </c>
      <c r="J139" s="155" t="s">
        <v>693</v>
      </c>
      <c r="K139" s="155" t="s">
        <v>196</v>
      </c>
      <c r="L139" s="158" t="s">
        <v>76</v>
      </c>
      <c r="M139" s="186" t="s">
        <v>197</v>
      </c>
      <c r="N139" s="158" t="s">
        <v>365</v>
      </c>
      <c r="O139" s="155" t="s">
        <v>694</v>
      </c>
      <c r="P139" s="155" t="s">
        <v>125</v>
      </c>
      <c r="Q139" s="199" t="s">
        <v>122</v>
      </c>
      <c r="R139" s="158" t="s">
        <v>635</v>
      </c>
      <c r="S139" s="155" t="s">
        <v>201</v>
      </c>
      <c r="T139" s="158"/>
      <c r="U139" s="155" t="s">
        <v>695</v>
      </c>
      <c r="V139" s="158" t="s">
        <v>696</v>
      </c>
      <c r="W139" s="159">
        <v>30</v>
      </c>
      <c r="X139" s="159">
        <v>60</v>
      </c>
      <c r="Y139" s="159">
        <v>10</v>
      </c>
      <c r="Z139" s="155" t="s">
        <v>697</v>
      </c>
      <c r="AA139" s="161" t="s">
        <v>138</v>
      </c>
      <c r="AB139" s="191"/>
      <c r="AC139" s="191"/>
      <c r="AD139" s="191"/>
      <c r="AE139" s="191"/>
      <c r="AF139" s="191">
        <v>12.63</v>
      </c>
      <c r="AG139" s="191">
        <v>2182950</v>
      </c>
      <c r="AH139" s="191">
        <f t="shared" si="119"/>
        <v>27570658.5</v>
      </c>
      <c r="AI139" s="191">
        <f t="shared" si="107"/>
        <v>30879137.520000003</v>
      </c>
      <c r="AJ139" s="191">
        <v>12.38</v>
      </c>
      <c r="AK139" s="191">
        <v>2182950</v>
      </c>
      <c r="AL139" s="191">
        <f t="shared" si="120"/>
        <v>27024921</v>
      </c>
      <c r="AM139" s="191">
        <f t="shared" si="114"/>
        <v>30267911.520000003</v>
      </c>
      <c r="AN139" s="191"/>
      <c r="AO139" s="191"/>
      <c r="AP139" s="191"/>
      <c r="AQ139" s="191"/>
      <c r="AR139" s="191"/>
      <c r="AS139" s="191"/>
      <c r="AT139" s="191"/>
      <c r="AU139" s="191"/>
      <c r="AV139" s="191">
        <f t="shared" si="122"/>
        <v>25.01</v>
      </c>
      <c r="AW139" s="190">
        <v>0</v>
      </c>
      <c r="AX139" s="190">
        <f t="shared" si="111"/>
        <v>0</v>
      </c>
      <c r="AY139" s="161" t="s">
        <v>203</v>
      </c>
      <c r="AZ139" s="158"/>
      <c r="BA139" s="158"/>
      <c r="BB139" s="155"/>
      <c r="BC139" s="155" t="s">
        <v>702</v>
      </c>
      <c r="BD139" s="155"/>
      <c r="BE139" s="155"/>
      <c r="BF139" s="155"/>
      <c r="BG139" s="161"/>
      <c r="BH139" s="161"/>
      <c r="BI139" s="161"/>
      <c r="BJ139" s="33"/>
      <c r="BK139" s="4"/>
      <c r="BL139" s="192" t="s">
        <v>703</v>
      </c>
    </row>
    <row r="140" spans="1:77" s="193" customFormat="1" ht="12.95" customHeight="1" x14ac:dyDescent="0.25">
      <c r="A140" s="225" t="s">
        <v>162</v>
      </c>
      <c r="B140" s="225">
        <v>210017795</v>
      </c>
      <c r="C140" s="226" t="s">
        <v>830</v>
      </c>
      <c r="D140" s="225"/>
      <c r="E140" s="225"/>
      <c r="F140" s="227" t="s">
        <v>690</v>
      </c>
      <c r="G140" s="228" t="s">
        <v>691</v>
      </c>
      <c r="H140" s="228" t="s">
        <v>692</v>
      </c>
      <c r="I140" s="229" t="s">
        <v>120</v>
      </c>
      <c r="J140" s="225" t="s">
        <v>693</v>
      </c>
      <c r="K140" s="225" t="s">
        <v>196</v>
      </c>
      <c r="L140" s="227" t="s">
        <v>76</v>
      </c>
      <c r="M140" s="230" t="s">
        <v>197</v>
      </c>
      <c r="N140" s="227" t="s">
        <v>365</v>
      </c>
      <c r="O140" s="231" t="s">
        <v>816</v>
      </c>
      <c r="P140" s="225" t="s">
        <v>125</v>
      </c>
      <c r="Q140" s="232" t="s">
        <v>122</v>
      </c>
      <c r="R140" s="227" t="s">
        <v>635</v>
      </c>
      <c r="S140" s="225" t="s">
        <v>201</v>
      </c>
      <c r="T140" s="227"/>
      <c r="U140" s="225" t="s">
        <v>695</v>
      </c>
      <c r="V140" s="227" t="s">
        <v>696</v>
      </c>
      <c r="W140" s="233">
        <v>30</v>
      </c>
      <c r="X140" s="233">
        <v>60</v>
      </c>
      <c r="Y140" s="233">
        <v>10</v>
      </c>
      <c r="Z140" s="225" t="s">
        <v>697</v>
      </c>
      <c r="AA140" s="229" t="s">
        <v>138</v>
      </c>
      <c r="AB140" s="234"/>
      <c r="AC140" s="234"/>
      <c r="AD140" s="234"/>
      <c r="AE140" s="234"/>
      <c r="AF140" s="234">
        <v>12.63</v>
      </c>
      <c r="AG140" s="234">
        <v>2182950</v>
      </c>
      <c r="AH140" s="234">
        <f t="shared" si="119"/>
        <v>27570658.5</v>
      </c>
      <c r="AI140" s="234">
        <f t="shared" si="107"/>
        <v>30879137.520000003</v>
      </c>
      <c r="AJ140" s="234">
        <v>12.38</v>
      </c>
      <c r="AK140" s="234">
        <v>2182950</v>
      </c>
      <c r="AL140" s="234">
        <f t="shared" si="120"/>
        <v>27024921</v>
      </c>
      <c r="AM140" s="234">
        <f t="shared" si="114"/>
        <v>30267911.520000003</v>
      </c>
      <c r="AN140" s="234"/>
      <c r="AO140" s="234"/>
      <c r="AP140" s="234"/>
      <c r="AQ140" s="234"/>
      <c r="AR140" s="234"/>
      <c r="AS140" s="234"/>
      <c r="AT140" s="234"/>
      <c r="AU140" s="234"/>
      <c r="AV140" s="234">
        <f t="shared" si="122"/>
        <v>25.01</v>
      </c>
      <c r="AW140" s="235">
        <f t="shared" si="121"/>
        <v>54595579.5</v>
      </c>
      <c r="AX140" s="235">
        <f t="shared" si="111"/>
        <v>61147049.040000007</v>
      </c>
      <c r="AY140" s="229" t="s">
        <v>203</v>
      </c>
      <c r="AZ140" s="227"/>
      <c r="BA140" s="227"/>
      <c r="BB140" s="225"/>
      <c r="BC140" s="225" t="s">
        <v>702</v>
      </c>
      <c r="BD140" s="225"/>
      <c r="BE140" s="225"/>
      <c r="BF140" s="225"/>
      <c r="BG140" s="229"/>
      <c r="BH140" s="229"/>
      <c r="BI140" s="229"/>
      <c r="BJ140" s="236"/>
      <c r="BK140" s="229">
        <v>14</v>
      </c>
      <c r="BL140" s="192" t="s">
        <v>703</v>
      </c>
    </row>
    <row r="141" spans="1:77" s="193" customFormat="1" ht="12.95" customHeight="1" x14ac:dyDescent="0.25">
      <c r="A141" s="155" t="s">
        <v>162</v>
      </c>
      <c r="B141" s="155">
        <v>210022792</v>
      </c>
      <c r="C141" s="183" t="s">
        <v>755</v>
      </c>
      <c r="D141" s="155"/>
      <c r="E141" s="155"/>
      <c r="F141" s="158" t="s">
        <v>690</v>
      </c>
      <c r="G141" s="204" t="s">
        <v>691</v>
      </c>
      <c r="H141" s="204" t="s">
        <v>692</v>
      </c>
      <c r="I141" s="161" t="s">
        <v>120</v>
      </c>
      <c r="J141" s="155" t="s">
        <v>693</v>
      </c>
      <c r="K141" s="155" t="s">
        <v>196</v>
      </c>
      <c r="L141" s="158" t="s">
        <v>76</v>
      </c>
      <c r="M141" s="186" t="s">
        <v>197</v>
      </c>
      <c r="N141" s="158" t="s">
        <v>365</v>
      </c>
      <c r="O141" s="155" t="s">
        <v>694</v>
      </c>
      <c r="P141" s="155" t="s">
        <v>125</v>
      </c>
      <c r="Q141" s="199" t="s">
        <v>122</v>
      </c>
      <c r="R141" s="158" t="s">
        <v>635</v>
      </c>
      <c r="S141" s="155" t="s">
        <v>201</v>
      </c>
      <c r="T141" s="158"/>
      <c r="U141" s="155" t="s">
        <v>695</v>
      </c>
      <c r="V141" s="158" t="s">
        <v>696</v>
      </c>
      <c r="W141" s="159">
        <v>30</v>
      </c>
      <c r="X141" s="159">
        <v>60</v>
      </c>
      <c r="Y141" s="159">
        <v>10</v>
      </c>
      <c r="Z141" s="155" t="s">
        <v>697</v>
      </c>
      <c r="AA141" s="161" t="s">
        <v>138</v>
      </c>
      <c r="AB141" s="191"/>
      <c r="AC141" s="191"/>
      <c r="AD141" s="191"/>
      <c r="AE141" s="191"/>
      <c r="AF141" s="191">
        <v>26.33</v>
      </c>
      <c r="AG141" s="191">
        <v>1984500</v>
      </c>
      <c r="AH141" s="191">
        <f t="shared" si="119"/>
        <v>52251885</v>
      </c>
      <c r="AI141" s="191">
        <f t="shared" si="107"/>
        <v>58522111.200000003</v>
      </c>
      <c r="AJ141" s="191">
        <v>26.33</v>
      </c>
      <c r="AK141" s="191">
        <v>1984500</v>
      </c>
      <c r="AL141" s="191">
        <f t="shared" si="120"/>
        <v>52251885</v>
      </c>
      <c r="AM141" s="191">
        <f t="shared" si="114"/>
        <v>58522111.200000003</v>
      </c>
      <c r="AN141" s="191"/>
      <c r="AO141" s="191"/>
      <c r="AP141" s="191"/>
      <c r="AQ141" s="191"/>
      <c r="AR141" s="191"/>
      <c r="AS141" s="191"/>
      <c r="AT141" s="191"/>
      <c r="AU141" s="191"/>
      <c r="AV141" s="191">
        <f t="shared" si="122"/>
        <v>52.66</v>
      </c>
      <c r="AW141" s="190">
        <v>0</v>
      </c>
      <c r="AX141" s="190">
        <f t="shared" si="111"/>
        <v>0</v>
      </c>
      <c r="AY141" s="161" t="s">
        <v>203</v>
      </c>
      <c r="AZ141" s="158"/>
      <c r="BA141" s="158"/>
      <c r="BB141" s="155"/>
      <c r="BC141" s="155" t="s">
        <v>704</v>
      </c>
      <c r="BD141" s="155"/>
      <c r="BE141" s="155"/>
      <c r="BF141" s="155"/>
      <c r="BG141" s="161"/>
      <c r="BH141" s="161"/>
      <c r="BI141" s="161"/>
      <c r="BJ141" s="33"/>
      <c r="BK141" s="4"/>
      <c r="BL141" s="192" t="s">
        <v>705</v>
      </c>
    </row>
    <row r="142" spans="1:77" s="193" customFormat="1" ht="12.95" customHeight="1" x14ac:dyDescent="0.25">
      <c r="A142" s="225" t="s">
        <v>162</v>
      </c>
      <c r="B142" s="225">
        <v>210022792</v>
      </c>
      <c r="C142" s="226" t="s">
        <v>831</v>
      </c>
      <c r="D142" s="225"/>
      <c r="E142" s="225"/>
      <c r="F142" s="227" t="s">
        <v>690</v>
      </c>
      <c r="G142" s="228" t="s">
        <v>691</v>
      </c>
      <c r="H142" s="228" t="s">
        <v>692</v>
      </c>
      <c r="I142" s="229" t="s">
        <v>120</v>
      </c>
      <c r="J142" s="225" t="s">
        <v>693</v>
      </c>
      <c r="K142" s="225" t="s">
        <v>196</v>
      </c>
      <c r="L142" s="227" t="s">
        <v>76</v>
      </c>
      <c r="M142" s="230" t="s">
        <v>197</v>
      </c>
      <c r="N142" s="227" t="s">
        <v>365</v>
      </c>
      <c r="O142" s="231" t="s">
        <v>816</v>
      </c>
      <c r="P142" s="225" t="s">
        <v>125</v>
      </c>
      <c r="Q142" s="232" t="s">
        <v>122</v>
      </c>
      <c r="R142" s="227" t="s">
        <v>635</v>
      </c>
      <c r="S142" s="225" t="s">
        <v>201</v>
      </c>
      <c r="T142" s="227"/>
      <c r="U142" s="225" t="s">
        <v>695</v>
      </c>
      <c r="V142" s="227" t="s">
        <v>696</v>
      </c>
      <c r="W142" s="233">
        <v>30</v>
      </c>
      <c r="X142" s="233">
        <v>60</v>
      </c>
      <c r="Y142" s="233">
        <v>10</v>
      </c>
      <c r="Z142" s="225" t="s">
        <v>697</v>
      </c>
      <c r="AA142" s="229" t="s">
        <v>138</v>
      </c>
      <c r="AB142" s="234"/>
      <c r="AC142" s="234"/>
      <c r="AD142" s="234"/>
      <c r="AE142" s="234"/>
      <c r="AF142" s="234">
        <v>26.33</v>
      </c>
      <c r="AG142" s="234">
        <v>1984500</v>
      </c>
      <c r="AH142" s="234">
        <f t="shared" si="119"/>
        <v>52251885</v>
      </c>
      <c r="AI142" s="234">
        <f t="shared" si="107"/>
        <v>58522111.200000003</v>
      </c>
      <c r="AJ142" s="234">
        <v>26.33</v>
      </c>
      <c r="AK142" s="234">
        <v>1984500</v>
      </c>
      <c r="AL142" s="234">
        <f t="shared" si="120"/>
        <v>52251885</v>
      </c>
      <c r="AM142" s="234">
        <f t="shared" si="114"/>
        <v>58522111.200000003</v>
      </c>
      <c r="AN142" s="234"/>
      <c r="AO142" s="234"/>
      <c r="AP142" s="234"/>
      <c r="AQ142" s="234"/>
      <c r="AR142" s="234"/>
      <c r="AS142" s="234"/>
      <c r="AT142" s="234"/>
      <c r="AU142" s="234"/>
      <c r="AV142" s="234">
        <f t="shared" si="122"/>
        <v>52.66</v>
      </c>
      <c r="AW142" s="235">
        <f t="shared" si="121"/>
        <v>104503770</v>
      </c>
      <c r="AX142" s="235">
        <f t="shared" si="111"/>
        <v>117044222.40000001</v>
      </c>
      <c r="AY142" s="229" t="s">
        <v>203</v>
      </c>
      <c r="AZ142" s="227"/>
      <c r="BA142" s="227"/>
      <c r="BB142" s="225"/>
      <c r="BC142" s="225" t="s">
        <v>704</v>
      </c>
      <c r="BD142" s="225"/>
      <c r="BE142" s="225"/>
      <c r="BF142" s="225"/>
      <c r="BG142" s="229"/>
      <c r="BH142" s="229"/>
      <c r="BI142" s="229"/>
      <c r="BJ142" s="236"/>
      <c r="BK142" s="229">
        <v>14</v>
      </c>
      <c r="BL142" s="192" t="s">
        <v>705</v>
      </c>
    </row>
    <row r="143" spans="1:77" s="193" customFormat="1" ht="12.95" customHeight="1" x14ac:dyDescent="0.25">
      <c r="A143" s="155" t="s">
        <v>162</v>
      </c>
      <c r="B143" s="155">
        <v>210024667</v>
      </c>
      <c r="C143" s="183" t="s">
        <v>756</v>
      </c>
      <c r="D143" s="155"/>
      <c r="E143" s="155"/>
      <c r="F143" s="158" t="s">
        <v>690</v>
      </c>
      <c r="G143" s="204" t="s">
        <v>691</v>
      </c>
      <c r="H143" s="204" t="s">
        <v>692</v>
      </c>
      <c r="I143" s="161" t="s">
        <v>120</v>
      </c>
      <c r="J143" s="155" t="s">
        <v>693</v>
      </c>
      <c r="K143" s="155" t="s">
        <v>196</v>
      </c>
      <c r="L143" s="158" t="s">
        <v>76</v>
      </c>
      <c r="M143" s="186" t="s">
        <v>197</v>
      </c>
      <c r="N143" s="158" t="s">
        <v>365</v>
      </c>
      <c r="O143" s="155" t="s">
        <v>694</v>
      </c>
      <c r="P143" s="155" t="s">
        <v>125</v>
      </c>
      <c r="Q143" s="199" t="s">
        <v>122</v>
      </c>
      <c r="R143" s="158" t="s">
        <v>635</v>
      </c>
      <c r="S143" s="155" t="s">
        <v>201</v>
      </c>
      <c r="T143" s="158"/>
      <c r="U143" s="155" t="s">
        <v>695</v>
      </c>
      <c r="V143" s="158" t="s">
        <v>696</v>
      </c>
      <c r="W143" s="159">
        <v>30</v>
      </c>
      <c r="X143" s="159">
        <v>60</v>
      </c>
      <c r="Y143" s="159">
        <v>10</v>
      </c>
      <c r="Z143" s="155" t="s">
        <v>697</v>
      </c>
      <c r="AA143" s="161" t="s">
        <v>138</v>
      </c>
      <c r="AB143" s="191"/>
      <c r="AC143" s="191"/>
      <c r="AD143" s="191"/>
      <c r="AE143" s="191"/>
      <c r="AF143" s="191">
        <v>7</v>
      </c>
      <c r="AG143" s="191">
        <v>2310000</v>
      </c>
      <c r="AH143" s="191">
        <f t="shared" si="119"/>
        <v>16170000</v>
      </c>
      <c r="AI143" s="191">
        <f t="shared" si="107"/>
        <v>18110400</v>
      </c>
      <c r="AJ143" s="191">
        <v>6.73</v>
      </c>
      <c r="AK143" s="191">
        <v>2310000</v>
      </c>
      <c r="AL143" s="191">
        <f t="shared" si="120"/>
        <v>15546300.000000002</v>
      </c>
      <c r="AM143" s="191">
        <f t="shared" si="114"/>
        <v>17411856.000000004</v>
      </c>
      <c r="AN143" s="191"/>
      <c r="AO143" s="191"/>
      <c r="AP143" s="191"/>
      <c r="AQ143" s="191"/>
      <c r="AR143" s="191"/>
      <c r="AS143" s="191"/>
      <c r="AT143" s="191"/>
      <c r="AU143" s="191"/>
      <c r="AV143" s="191">
        <f t="shared" si="122"/>
        <v>13.73</v>
      </c>
      <c r="AW143" s="190">
        <v>0</v>
      </c>
      <c r="AX143" s="190">
        <f t="shared" si="111"/>
        <v>0</v>
      </c>
      <c r="AY143" s="161" t="s">
        <v>203</v>
      </c>
      <c r="AZ143" s="158"/>
      <c r="BA143" s="158"/>
      <c r="BB143" s="155"/>
      <c r="BC143" s="155" t="s">
        <v>706</v>
      </c>
      <c r="BD143" s="155"/>
      <c r="BE143" s="155"/>
      <c r="BF143" s="155"/>
      <c r="BG143" s="161"/>
      <c r="BH143" s="161"/>
      <c r="BI143" s="161"/>
      <c r="BJ143" s="33"/>
      <c r="BK143" s="4"/>
      <c r="BL143" s="192" t="s">
        <v>707</v>
      </c>
    </row>
    <row r="144" spans="1:77" s="193" customFormat="1" ht="12.95" customHeight="1" x14ac:dyDescent="0.25">
      <c r="A144" s="225" t="s">
        <v>162</v>
      </c>
      <c r="B144" s="225">
        <v>210024667</v>
      </c>
      <c r="C144" s="226" t="s">
        <v>832</v>
      </c>
      <c r="D144" s="225"/>
      <c r="E144" s="225"/>
      <c r="F144" s="227" t="s">
        <v>690</v>
      </c>
      <c r="G144" s="228" t="s">
        <v>691</v>
      </c>
      <c r="H144" s="228" t="s">
        <v>692</v>
      </c>
      <c r="I144" s="229" t="s">
        <v>120</v>
      </c>
      <c r="J144" s="225" t="s">
        <v>693</v>
      </c>
      <c r="K144" s="225" t="s">
        <v>196</v>
      </c>
      <c r="L144" s="227" t="s">
        <v>76</v>
      </c>
      <c r="M144" s="230" t="s">
        <v>197</v>
      </c>
      <c r="N144" s="227" t="s">
        <v>365</v>
      </c>
      <c r="O144" s="231" t="s">
        <v>816</v>
      </c>
      <c r="P144" s="225" t="s">
        <v>125</v>
      </c>
      <c r="Q144" s="232" t="s">
        <v>122</v>
      </c>
      <c r="R144" s="227" t="s">
        <v>635</v>
      </c>
      <c r="S144" s="225" t="s">
        <v>201</v>
      </c>
      <c r="T144" s="227"/>
      <c r="U144" s="225" t="s">
        <v>695</v>
      </c>
      <c r="V144" s="227" t="s">
        <v>696</v>
      </c>
      <c r="W144" s="233">
        <v>30</v>
      </c>
      <c r="X144" s="233">
        <v>60</v>
      </c>
      <c r="Y144" s="233">
        <v>10</v>
      </c>
      <c r="Z144" s="225" t="s">
        <v>697</v>
      </c>
      <c r="AA144" s="229" t="s">
        <v>138</v>
      </c>
      <c r="AB144" s="234"/>
      <c r="AC144" s="234"/>
      <c r="AD144" s="234"/>
      <c r="AE144" s="234"/>
      <c r="AF144" s="234">
        <v>7</v>
      </c>
      <c r="AG144" s="234">
        <v>2310000</v>
      </c>
      <c r="AH144" s="234">
        <f t="shared" si="119"/>
        <v>16170000</v>
      </c>
      <c r="AI144" s="234">
        <f t="shared" si="107"/>
        <v>18110400</v>
      </c>
      <c r="AJ144" s="234">
        <v>6.73</v>
      </c>
      <c r="AK144" s="234">
        <v>2310000</v>
      </c>
      <c r="AL144" s="234">
        <f t="shared" si="120"/>
        <v>15546300.000000002</v>
      </c>
      <c r="AM144" s="234">
        <f t="shared" si="114"/>
        <v>17411856.000000004</v>
      </c>
      <c r="AN144" s="234"/>
      <c r="AO144" s="234"/>
      <c r="AP144" s="234"/>
      <c r="AQ144" s="234"/>
      <c r="AR144" s="234"/>
      <c r="AS144" s="234"/>
      <c r="AT144" s="234"/>
      <c r="AU144" s="234"/>
      <c r="AV144" s="234">
        <f t="shared" si="122"/>
        <v>13.73</v>
      </c>
      <c r="AW144" s="235">
        <f t="shared" si="121"/>
        <v>31716300</v>
      </c>
      <c r="AX144" s="235">
        <f t="shared" si="111"/>
        <v>35522256</v>
      </c>
      <c r="AY144" s="229" t="s">
        <v>203</v>
      </c>
      <c r="AZ144" s="227"/>
      <c r="BA144" s="227"/>
      <c r="BB144" s="225"/>
      <c r="BC144" s="225" t="s">
        <v>706</v>
      </c>
      <c r="BD144" s="225"/>
      <c r="BE144" s="225"/>
      <c r="BF144" s="225"/>
      <c r="BG144" s="229"/>
      <c r="BH144" s="229"/>
      <c r="BI144" s="229"/>
      <c r="BJ144" s="236"/>
      <c r="BK144" s="229">
        <v>14</v>
      </c>
      <c r="BL144" s="192" t="s">
        <v>707</v>
      </c>
    </row>
    <row r="145" spans="1:64" s="193" customFormat="1" ht="12.95" customHeight="1" x14ac:dyDescent="0.25">
      <c r="A145" s="155" t="s">
        <v>162</v>
      </c>
      <c r="B145" s="155">
        <v>210029197</v>
      </c>
      <c r="C145" s="183" t="s">
        <v>757</v>
      </c>
      <c r="D145" s="155"/>
      <c r="E145" s="155"/>
      <c r="F145" s="158" t="s">
        <v>690</v>
      </c>
      <c r="G145" s="204" t="s">
        <v>691</v>
      </c>
      <c r="H145" s="204" t="s">
        <v>692</v>
      </c>
      <c r="I145" s="161" t="s">
        <v>120</v>
      </c>
      <c r="J145" s="155" t="s">
        <v>693</v>
      </c>
      <c r="K145" s="155" t="s">
        <v>196</v>
      </c>
      <c r="L145" s="158" t="s">
        <v>76</v>
      </c>
      <c r="M145" s="186" t="s">
        <v>197</v>
      </c>
      <c r="N145" s="158" t="s">
        <v>365</v>
      </c>
      <c r="O145" s="155" t="s">
        <v>694</v>
      </c>
      <c r="P145" s="155" t="s">
        <v>125</v>
      </c>
      <c r="Q145" s="199" t="s">
        <v>122</v>
      </c>
      <c r="R145" s="158" t="s">
        <v>635</v>
      </c>
      <c r="S145" s="155" t="s">
        <v>201</v>
      </c>
      <c r="T145" s="158"/>
      <c r="U145" s="155" t="s">
        <v>695</v>
      </c>
      <c r="V145" s="158" t="s">
        <v>696</v>
      </c>
      <c r="W145" s="159">
        <v>30</v>
      </c>
      <c r="X145" s="159">
        <v>60</v>
      </c>
      <c r="Y145" s="159">
        <v>10</v>
      </c>
      <c r="Z145" s="155" t="s">
        <v>697</v>
      </c>
      <c r="AA145" s="161" t="s">
        <v>138</v>
      </c>
      <c r="AB145" s="191"/>
      <c r="AC145" s="191"/>
      <c r="AD145" s="191"/>
      <c r="AE145" s="191"/>
      <c r="AF145" s="191">
        <v>48.58</v>
      </c>
      <c r="AG145" s="191">
        <v>2100000</v>
      </c>
      <c r="AH145" s="191">
        <f t="shared" si="119"/>
        <v>102018000</v>
      </c>
      <c r="AI145" s="191">
        <f t="shared" si="107"/>
        <v>114260160.00000001</v>
      </c>
      <c r="AJ145" s="191">
        <v>48.97</v>
      </c>
      <c r="AK145" s="191">
        <v>2100000</v>
      </c>
      <c r="AL145" s="191">
        <f t="shared" si="120"/>
        <v>102837000</v>
      </c>
      <c r="AM145" s="191">
        <f t="shared" si="114"/>
        <v>115177440.00000001</v>
      </c>
      <c r="AN145" s="191"/>
      <c r="AO145" s="191"/>
      <c r="AP145" s="191"/>
      <c r="AQ145" s="191"/>
      <c r="AR145" s="191"/>
      <c r="AS145" s="191"/>
      <c r="AT145" s="191"/>
      <c r="AU145" s="191"/>
      <c r="AV145" s="191">
        <f t="shared" si="122"/>
        <v>97.55</v>
      </c>
      <c r="AW145" s="190">
        <v>0</v>
      </c>
      <c r="AX145" s="190">
        <f t="shared" si="111"/>
        <v>0</v>
      </c>
      <c r="AY145" s="161" t="s">
        <v>203</v>
      </c>
      <c r="AZ145" s="158"/>
      <c r="BA145" s="158"/>
      <c r="BB145" s="155"/>
      <c r="BC145" s="155" t="s">
        <v>708</v>
      </c>
      <c r="BD145" s="155"/>
      <c r="BE145" s="155"/>
      <c r="BF145" s="155"/>
      <c r="BG145" s="161"/>
      <c r="BH145" s="161"/>
      <c r="BI145" s="161"/>
      <c r="BJ145" s="33"/>
      <c r="BK145" s="4"/>
      <c r="BL145" s="192" t="s">
        <v>709</v>
      </c>
    </row>
    <row r="146" spans="1:64" s="193" customFormat="1" ht="12.95" customHeight="1" x14ac:dyDescent="0.25">
      <c r="A146" s="225" t="s">
        <v>162</v>
      </c>
      <c r="B146" s="225">
        <v>210029197</v>
      </c>
      <c r="C146" s="226" t="s">
        <v>833</v>
      </c>
      <c r="D146" s="225"/>
      <c r="E146" s="225"/>
      <c r="F146" s="227" t="s">
        <v>690</v>
      </c>
      <c r="G146" s="228" t="s">
        <v>691</v>
      </c>
      <c r="H146" s="228" t="s">
        <v>692</v>
      </c>
      <c r="I146" s="229" t="s">
        <v>120</v>
      </c>
      <c r="J146" s="225" t="s">
        <v>693</v>
      </c>
      <c r="K146" s="225" t="s">
        <v>196</v>
      </c>
      <c r="L146" s="227" t="s">
        <v>76</v>
      </c>
      <c r="M146" s="230" t="s">
        <v>197</v>
      </c>
      <c r="N146" s="227" t="s">
        <v>365</v>
      </c>
      <c r="O146" s="231" t="s">
        <v>816</v>
      </c>
      <c r="P146" s="225" t="s">
        <v>125</v>
      </c>
      <c r="Q146" s="232" t="s">
        <v>122</v>
      </c>
      <c r="R146" s="227" t="s">
        <v>635</v>
      </c>
      <c r="S146" s="225" t="s">
        <v>201</v>
      </c>
      <c r="T146" s="227"/>
      <c r="U146" s="225" t="s">
        <v>695</v>
      </c>
      <c r="V146" s="227" t="s">
        <v>696</v>
      </c>
      <c r="W146" s="233">
        <v>30</v>
      </c>
      <c r="X146" s="233">
        <v>60</v>
      </c>
      <c r="Y146" s="233">
        <v>10</v>
      </c>
      <c r="Z146" s="225" t="s">
        <v>697</v>
      </c>
      <c r="AA146" s="229" t="s">
        <v>138</v>
      </c>
      <c r="AB146" s="234"/>
      <c r="AC146" s="234"/>
      <c r="AD146" s="234"/>
      <c r="AE146" s="234"/>
      <c r="AF146" s="234">
        <v>48.58</v>
      </c>
      <c r="AG146" s="234">
        <v>2100000</v>
      </c>
      <c r="AH146" s="234">
        <f t="shared" si="119"/>
        <v>102018000</v>
      </c>
      <c r="AI146" s="234">
        <f t="shared" si="107"/>
        <v>114260160.00000001</v>
      </c>
      <c r="AJ146" s="234">
        <v>48.97</v>
      </c>
      <c r="AK146" s="234">
        <v>2100000</v>
      </c>
      <c r="AL146" s="234">
        <f t="shared" si="120"/>
        <v>102837000</v>
      </c>
      <c r="AM146" s="234">
        <f t="shared" si="114"/>
        <v>115177440.00000001</v>
      </c>
      <c r="AN146" s="234"/>
      <c r="AO146" s="234"/>
      <c r="AP146" s="234"/>
      <c r="AQ146" s="234"/>
      <c r="AR146" s="234"/>
      <c r="AS146" s="234"/>
      <c r="AT146" s="234"/>
      <c r="AU146" s="234"/>
      <c r="AV146" s="234">
        <f t="shared" si="122"/>
        <v>97.55</v>
      </c>
      <c r="AW146" s="235">
        <f t="shared" si="121"/>
        <v>204855000</v>
      </c>
      <c r="AX146" s="235">
        <f t="shared" si="111"/>
        <v>229437600.00000003</v>
      </c>
      <c r="AY146" s="229" t="s">
        <v>203</v>
      </c>
      <c r="AZ146" s="227"/>
      <c r="BA146" s="227"/>
      <c r="BB146" s="225"/>
      <c r="BC146" s="225" t="s">
        <v>708</v>
      </c>
      <c r="BD146" s="225"/>
      <c r="BE146" s="225"/>
      <c r="BF146" s="225"/>
      <c r="BG146" s="229"/>
      <c r="BH146" s="229"/>
      <c r="BI146" s="229"/>
      <c r="BJ146" s="236"/>
      <c r="BK146" s="229">
        <v>14</v>
      </c>
      <c r="BL146" s="192" t="s">
        <v>709</v>
      </c>
    </row>
    <row r="147" spans="1:64" s="193" customFormat="1" ht="12.95" customHeight="1" x14ac:dyDescent="0.25">
      <c r="A147" s="155" t="s">
        <v>162</v>
      </c>
      <c r="B147" s="155">
        <v>210029387</v>
      </c>
      <c r="C147" s="183" t="s">
        <v>758</v>
      </c>
      <c r="D147" s="155"/>
      <c r="E147" s="155"/>
      <c r="F147" s="158" t="s">
        <v>690</v>
      </c>
      <c r="G147" s="204" t="s">
        <v>691</v>
      </c>
      <c r="H147" s="204" t="s">
        <v>692</v>
      </c>
      <c r="I147" s="161" t="s">
        <v>120</v>
      </c>
      <c r="J147" s="155" t="s">
        <v>693</v>
      </c>
      <c r="K147" s="155" t="s">
        <v>196</v>
      </c>
      <c r="L147" s="158" t="s">
        <v>76</v>
      </c>
      <c r="M147" s="186" t="s">
        <v>197</v>
      </c>
      <c r="N147" s="158" t="s">
        <v>365</v>
      </c>
      <c r="O147" s="155" t="s">
        <v>694</v>
      </c>
      <c r="P147" s="155" t="s">
        <v>125</v>
      </c>
      <c r="Q147" s="199" t="s">
        <v>122</v>
      </c>
      <c r="R147" s="158" t="s">
        <v>635</v>
      </c>
      <c r="S147" s="155" t="s">
        <v>201</v>
      </c>
      <c r="T147" s="158"/>
      <c r="U147" s="155" t="s">
        <v>695</v>
      </c>
      <c r="V147" s="158" t="s">
        <v>696</v>
      </c>
      <c r="W147" s="159">
        <v>30</v>
      </c>
      <c r="X147" s="159">
        <v>60</v>
      </c>
      <c r="Y147" s="159">
        <v>10</v>
      </c>
      <c r="Z147" s="155" t="s">
        <v>697</v>
      </c>
      <c r="AA147" s="161" t="s">
        <v>138</v>
      </c>
      <c r="AB147" s="191"/>
      <c r="AC147" s="191"/>
      <c r="AD147" s="191"/>
      <c r="AE147" s="191"/>
      <c r="AF147" s="191">
        <v>33.520000000000003</v>
      </c>
      <c r="AG147" s="191">
        <v>2100000</v>
      </c>
      <c r="AH147" s="191">
        <f t="shared" si="119"/>
        <v>70392000</v>
      </c>
      <c r="AI147" s="191">
        <f t="shared" si="107"/>
        <v>78839040.000000015</v>
      </c>
      <c r="AJ147" s="191">
        <v>35.43</v>
      </c>
      <c r="AK147" s="191">
        <v>2100000</v>
      </c>
      <c r="AL147" s="191">
        <f t="shared" si="120"/>
        <v>74403000</v>
      </c>
      <c r="AM147" s="191">
        <f t="shared" si="114"/>
        <v>83331360.000000015</v>
      </c>
      <c r="AN147" s="191"/>
      <c r="AO147" s="191"/>
      <c r="AP147" s="191"/>
      <c r="AQ147" s="191"/>
      <c r="AR147" s="191"/>
      <c r="AS147" s="191"/>
      <c r="AT147" s="191"/>
      <c r="AU147" s="191"/>
      <c r="AV147" s="191">
        <f t="shared" si="122"/>
        <v>68.95</v>
      </c>
      <c r="AW147" s="190">
        <v>0</v>
      </c>
      <c r="AX147" s="190">
        <f t="shared" si="111"/>
        <v>0</v>
      </c>
      <c r="AY147" s="161" t="s">
        <v>203</v>
      </c>
      <c r="AZ147" s="158"/>
      <c r="BA147" s="158"/>
      <c r="BB147" s="155"/>
      <c r="BC147" s="155" t="s">
        <v>710</v>
      </c>
      <c r="BD147" s="155"/>
      <c r="BE147" s="155"/>
      <c r="BF147" s="155"/>
      <c r="BG147" s="161"/>
      <c r="BH147" s="161"/>
      <c r="BI147" s="161"/>
      <c r="BJ147" s="33"/>
      <c r="BK147" s="4"/>
      <c r="BL147" s="192" t="s">
        <v>711</v>
      </c>
    </row>
    <row r="148" spans="1:64" s="193" customFormat="1" ht="12.95" customHeight="1" x14ac:dyDescent="0.25">
      <c r="A148" s="225" t="s">
        <v>162</v>
      </c>
      <c r="B148" s="225">
        <v>210029387</v>
      </c>
      <c r="C148" s="226" t="s">
        <v>834</v>
      </c>
      <c r="D148" s="225"/>
      <c r="E148" s="225"/>
      <c r="F148" s="227" t="s">
        <v>690</v>
      </c>
      <c r="G148" s="228" t="s">
        <v>691</v>
      </c>
      <c r="H148" s="228" t="s">
        <v>692</v>
      </c>
      <c r="I148" s="229" t="s">
        <v>120</v>
      </c>
      <c r="J148" s="225" t="s">
        <v>693</v>
      </c>
      <c r="K148" s="225" t="s">
        <v>196</v>
      </c>
      <c r="L148" s="227" t="s">
        <v>76</v>
      </c>
      <c r="M148" s="230" t="s">
        <v>197</v>
      </c>
      <c r="N148" s="227" t="s">
        <v>365</v>
      </c>
      <c r="O148" s="231" t="s">
        <v>816</v>
      </c>
      <c r="P148" s="225" t="s">
        <v>125</v>
      </c>
      <c r="Q148" s="232" t="s">
        <v>122</v>
      </c>
      <c r="R148" s="227" t="s">
        <v>635</v>
      </c>
      <c r="S148" s="225" t="s">
        <v>201</v>
      </c>
      <c r="T148" s="227"/>
      <c r="U148" s="225" t="s">
        <v>695</v>
      </c>
      <c r="V148" s="227" t="s">
        <v>696</v>
      </c>
      <c r="W148" s="233">
        <v>30</v>
      </c>
      <c r="X148" s="233">
        <v>60</v>
      </c>
      <c r="Y148" s="233">
        <v>10</v>
      </c>
      <c r="Z148" s="225" t="s">
        <v>697</v>
      </c>
      <c r="AA148" s="229" t="s">
        <v>138</v>
      </c>
      <c r="AB148" s="234"/>
      <c r="AC148" s="234"/>
      <c r="AD148" s="234"/>
      <c r="AE148" s="234"/>
      <c r="AF148" s="234">
        <v>33.520000000000003</v>
      </c>
      <c r="AG148" s="234">
        <v>2100000</v>
      </c>
      <c r="AH148" s="234">
        <f t="shared" si="119"/>
        <v>70392000</v>
      </c>
      <c r="AI148" s="234">
        <f t="shared" si="107"/>
        <v>78839040.000000015</v>
      </c>
      <c r="AJ148" s="234">
        <v>35.43</v>
      </c>
      <c r="AK148" s="234">
        <v>2100000</v>
      </c>
      <c r="AL148" s="234">
        <f t="shared" si="120"/>
        <v>74403000</v>
      </c>
      <c r="AM148" s="234">
        <f t="shared" si="114"/>
        <v>83331360.000000015</v>
      </c>
      <c r="AN148" s="234"/>
      <c r="AO148" s="234"/>
      <c r="AP148" s="234"/>
      <c r="AQ148" s="234"/>
      <c r="AR148" s="234"/>
      <c r="AS148" s="234"/>
      <c r="AT148" s="234"/>
      <c r="AU148" s="234"/>
      <c r="AV148" s="234">
        <f t="shared" si="122"/>
        <v>68.95</v>
      </c>
      <c r="AW148" s="235">
        <f t="shared" si="121"/>
        <v>144795000</v>
      </c>
      <c r="AX148" s="235">
        <f t="shared" si="111"/>
        <v>162170400.00000003</v>
      </c>
      <c r="AY148" s="229" t="s">
        <v>203</v>
      </c>
      <c r="AZ148" s="227"/>
      <c r="BA148" s="227"/>
      <c r="BB148" s="225"/>
      <c r="BC148" s="225" t="s">
        <v>710</v>
      </c>
      <c r="BD148" s="225"/>
      <c r="BE148" s="225"/>
      <c r="BF148" s="225"/>
      <c r="BG148" s="229"/>
      <c r="BH148" s="229"/>
      <c r="BI148" s="229"/>
      <c r="BJ148" s="236"/>
      <c r="BK148" s="229">
        <v>14</v>
      </c>
      <c r="BL148" s="192" t="s">
        <v>711</v>
      </c>
    </row>
    <row r="149" spans="1:64" s="193" customFormat="1" ht="12.95" customHeight="1" x14ac:dyDescent="0.25">
      <c r="A149" s="155" t="s">
        <v>162</v>
      </c>
      <c r="B149" s="155">
        <v>210033758</v>
      </c>
      <c r="C149" s="183" t="s">
        <v>759</v>
      </c>
      <c r="D149" s="155"/>
      <c r="E149" s="155"/>
      <c r="F149" s="158" t="s">
        <v>690</v>
      </c>
      <c r="G149" s="204" t="s">
        <v>691</v>
      </c>
      <c r="H149" s="204" t="s">
        <v>692</v>
      </c>
      <c r="I149" s="161" t="s">
        <v>120</v>
      </c>
      <c r="J149" s="155" t="s">
        <v>693</v>
      </c>
      <c r="K149" s="155" t="s">
        <v>196</v>
      </c>
      <c r="L149" s="158" t="s">
        <v>76</v>
      </c>
      <c r="M149" s="186" t="s">
        <v>197</v>
      </c>
      <c r="N149" s="158" t="s">
        <v>365</v>
      </c>
      <c r="O149" s="155" t="s">
        <v>694</v>
      </c>
      <c r="P149" s="155" t="s">
        <v>125</v>
      </c>
      <c r="Q149" s="199" t="s">
        <v>122</v>
      </c>
      <c r="R149" s="158" t="s">
        <v>635</v>
      </c>
      <c r="S149" s="155" t="s">
        <v>201</v>
      </c>
      <c r="T149" s="158"/>
      <c r="U149" s="155" t="s">
        <v>695</v>
      </c>
      <c r="V149" s="158" t="s">
        <v>696</v>
      </c>
      <c r="W149" s="159">
        <v>30</v>
      </c>
      <c r="X149" s="159">
        <v>60</v>
      </c>
      <c r="Y149" s="159">
        <v>10</v>
      </c>
      <c r="Z149" s="155" t="s">
        <v>697</v>
      </c>
      <c r="AA149" s="161" t="s">
        <v>138</v>
      </c>
      <c r="AB149" s="191"/>
      <c r="AC149" s="191"/>
      <c r="AD149" s="191"/>
      <c r="AE149" s="191"/>
      <c r="AF149" s="191">
        <v>38.630000000000003</v>
      </c>
      <c r="AG149" s="191">
        <v>1764000</v>
      </c>
      <c r="AH149" s="191">
        <f t="shared" si="119"/>
        <v>68143320</v>
      </c>
      <c r="AI149" s="191">
        <f t="shared" si="107"/>
        <v>76320518.400000006</v>
      </c>
      <c r="AJ149" s="191">
        <v>38</v>
      </c>
      <c r="AK149" s="191">
        <v>1764000</v>
      </c>
      <c r="AL149" s="191">
        <f t="shared" si="120"/>
        <v>67032000</v>
      </c>
      <c r="AM149" s="191">
        <f t="shared" si="114"/>
        <v>75075840</v>
      </c>
      <c r="AN149" s="191"/>
      <c r="AO149" s="191"/>
      <c r="AP149" s="191"/>
      <c r="AQ149" s="191"/>
      <c r="AR149" s="191"/>
      <c r="AS149" s="191"/>
      <c r="AT149" s="191"/>
      <c r="AU149" s="191"/>
      <c r="AV149" s="191">
        <f t="shared" si="122"/>
        <v>76.63</v>
      </c>
      <c r="AW149" s="190">
        <v>0</v>
      </c>
      <c r="AX149" s="190">
        <f t="shared" si="111"/>
        <v>0</v>
      </c>
      <c r="AY149" s="161" t="s">
        <v>203</v>
      </c>
      <c r="AZ149" s="158"/>
      <c r="BA149" s="158"/>
      <c r="BB149" s="155"/>
      <c r="BC149" s="155" t="s">
        <v>712</v>
      </c>
      <c r="BD149" s="155"/>
      <c r="BE149" s="155"/>
      <c r="BF149" s="155"/>
      <c r="BG149" s="161"/>
      <c r="BH149" s="161"/>
      <c r="BI149" s="161"/>
      <c r="BJ149" s="33"/>
      <c r="BK149" s="4"/>
      <c r="BL149" s="192" t="s">
        <v>713</v>
      </c>
    </row>
    <row r="150" spans="1:64" s="193" customFormat="1" ht="12.95" customHeight="1" x14ac:dyDescent="0.25">
      <c r="A150" s="225" t="s">
        <v>162</v>
      </c>
      <c r="B150" s="225">
        <v>210033758</v>
      </c>
      <c r="C150" s="226" t="s">
        <v>835</v>
      </c>
      <c r="D150" s="225"/>
      <c r="E150" s="225"/>
      <c r="F150" s="227" t="s">
        <v>690</v>
      </c>
      <c r="G150" s="228" t="s">
        <v>691</v>
      </c>
      <c r="H150" s="228" t="s">
        <v>692</v>
      </c>
      <c r="I150" s="229" t="s">
        <v>120</v>
      </c>
      <c r="J150" s="225" t="s">
        <v>693</v>
      </c>
      <c r="K150" s="225" t="s">
        <v>196</v>
      </c>
      <c r="L150" s="227" t="s">
        <v>76</v>
      </c>
      <c r="M150" s="230" t="s">
        <v>197</v>
      </c>
      <c r="N150" s="227" t="s">
        <v>365</v>
      </c>
      <c r="O150" s="231" t="s">
        <v>816</v>
      </c>
      <c r="P150" s="225" t="s">
        <v>125</v>
      </c>
      <c r="Q150" s="232" t="s">
        <v>122</v>
      </c>
      <c r="R150" s="227" t="s">
        <v>635</v>
      </c>
      <c r="S150" s="225" t="s">
        <v>201</v>
      </c>
      <c r="T150" s="227"/>
      <c r="U150" s="225" t="s">
        <v>695</v>
      </c>
      <c r="V150" s="227" t="s">
        <v>696</v>
      </c>
      <c r="W150" s="233">
        <v>30</v>
      </c>
      <c r="X150" s="233">
        <v>60</v>
      </c>
      <c r="Y150" s="233">
        <v>10</v>
      </c>
      <c r="Z150" s="225" t="s">
        <v>697</v>
      </c>
      <c r="AA150" s="229" t="s">
        <v>138</v>
      </c>
      <c r="AB150" s="234"/>
      <c r="AC150" s="234"/>
      <c r="AD150" s="234"/>
      <c r="AE150" s="234"/>
      <c r="AF150" s="234">
        <v>38.630000000000003</v>
      </c>
      <c r="AG150" s="234">
        <v>1764000</v>
      </c>
      <c r="AH150" s="234">
        <f t="shared" si="119"/>
        <v>68143320</v>
      </c>
      <c r="AI150" s="234">
        <f t="shared" si="107"/>
        <v>76320518.400000006</v>
      </c>
      <c r="AJ150" s="234">
        <v>38</v>
      </c>
      <c r="AK150" s="234">
        <v>1764000</v>
      </c>
      <c r="AL150" s="234">
        <f t="shared" si="120"/>
        <v>67032000</v>
      </c>
      <c r="AM150" s="234">
        <f t="shared" si="114"/>
        <v>75075840</v>
      </c>
      <c r="AN150" s="234"/>
      <c r="AO150" s="234"/>
      <c r="AP150" s="234"/>
      <c r="AQ150" s="234"/>
      <c r="AR150" s="234"/>
      <c r="AS150" s="234"/>
      <c r="AT150" s="234"/>
      <c r="AU150" s="234"/>
      <c r="AV150" s="234">
        <f t="shared" si="122"/>
        <v>76.63</v>
      </c>
      <c r="AW150" s="235">
        <f t="shared" si="121"/>
        <v>135175320</v>
      </c>
      <c r="AX150" s="235">
        <f t="shared" si="111"/>
        <v>151396358.40000001</v>
      </c>
      <c r="AY150" s="229" t="s">
        <v>203</v>
      </c>
      <c r="AZ150" s="227"/>
      <c r="BA150" s="227"/>
      <c r="BB150" s="225"/>
      <c r="BC150" s="225" t="s">
        <v>712</v>
      </c>
      <c r="BD150" s="225"/>
      <c r="BE150" s="225"/>
      <c r="BF150" s="225"/>
      <c r="BG150" s="229"/>
      <c r="BH150" s="229"/>
      <c r="BI150" s="229"/>
      <c r="BJ150" s="236"/>
      <c r="BK150" s="229">
        <v>14</v>
      </c>
      <c r="BL150" s="192" t="s">
        <v>713</v>
      </c>
    </row>
    <row r="151" spans="1:64" s="193" customFormat="1" ht="12.95" customHeight="1" x14ac:dyDescent="0.25">
      <c r="A151" s="155" t="s">
        <v>162</v>
      </c>
      <c r="B151" s="155">
        <v>210033952</v>
      </c>
      <c r="C151" s="183" t="s">
        <v>760</v>
      </c>
      <c r="D151" s="155"/>
      <c r="E151" s="155"/>
      <c r="F151" s="158" t="s">
        <v>690</v>
      </c>
      <c r="G151" s="204" t="s">
        <v>691</v>
      </c>
      <c r="H151" s="204" t="s">
        <v>692</v>
      </c>
      <c r="I151" s="161" t="s">
        <v>120</v>
      </c>
      <c r="J151" s="155" t="s">
        <v>693</v>
      </c>
      <c r="K151" s="155" t="s">
        <v>196</v>
      </c>
      <c r="L151" s="158" t="s">
        <v>76</v>
      </c>
      <c r="M151" s="186" t="s">
        <v>197</v>
      </c>
      <c r="N151" s="158" t="s">
        <v>365</v>
      </c>
      <c r="O151" s="155" t="s">
        <v>694</v>
      </c>
      <c r="P151" s="155" t="s">
        <v>125</v>
      </c>
      <c r="Q151" s="199" t="s">
        <v>122</v>
      </c>
      <c r="R151" s="158" t="s">
        <v>635</v>
      </c>
      <c r="S151" s="155" t="s">
        <v>201</v>
      </c>
      <c r="T151" s="158"/>
      <c r="U151" s="155" t="s">
        <v>695</v>
      </c>
      <c r="V151" s="158" t="s">
        <v>696</v>
      </c>
      <c r="W151" s="159">
        <v>30</v>
      </c>
      <c r="X151" s="159">
        <v>60</v>
      </c>
      <c r="Y151" s="159">
        <v>10</v>
      </c>
      <c r="Z151" s="155" t="s">
        <v>697</v>
      </c>
      <c r="AA151" s="161" t="s">
        <v>138</v>
      </c>
      <c r="AB151" s="191"/>
      <c r="AC151" s="191"/>
      <c r="AD151" s="191"/>
      <c r="AE151" s="191"/>
      <c r="AF151" s="191">
        <v>25.72</v>
      </c>
      <c r="AG151" s="191">
        <v>2079000</v>
      </c>
      <c r="AH151" s="191">
        <f t="shared" si="119"/>
        <v>53471880</v>
      </c>
      <c r="AI151" s="191">
        <f t="shared" si="107"/>
        <v>59888505.600000009</v>
      </c>
      <c r="AJ151" s="191">
        <v>25</v>
      </c>
      <c r="AK151" s="191">
        <v>2079000</v>
      </c>
      <c r="AL151" s="191">
        <f t="shared" si="120"/>
        <v>51975000</v>
      </c>
      <c r="AM151" s="191">
        <f t="shared" si="114"/>
        <v>58212000.000000007</v>
      </c>
      <c r="AN151" s="191"/>
      <c r="AO151" s="191"/>
      <c r="AP151" s="191"/>
      <c r="AQ151" s="191"/>
      <c r="AR151" s="191"/>
      <c r="AS151" s="191"/>
      <c r="AT151" s="191"/>
      <c r="AU151" s="191"/>
      <c r="AV151" s="191">
        <f t="shared" si="122"/>
        <v>50.72</v>
      </c>
      <c r="AW151" s="190">
        <v>0</v>
      </c>
      <c r="AX151" s="190">
        <f t="shared" si="111"/>
        <v>0</v>
      </c>
      <c r="AY151" s="161" t="s">
        <v>203</v>
      </c>
      <c r="AZ151" s="158"/>
      <c r="BA151" s="158"/>
      <c r="BB151" s="155"/>
      <c r="BC151" s="155" t="s">
        <v>714</v>
      </c>
      <c r="BD151" s="155"/>
      <c r="BE151" s="155"/>
      <c r="BF151" s="155"/>
      <c r="BG151" s="161"/>
      <c r="BH151" s="161"/>
      <c r="BI151" s="161"/>
      <c r="BJ151" s="33"/>
      <c r="BK151" s="4"/>
      <c r="BL151" s="192" t="s">
        <v>715</v>
      </c>
    </row>
    <row r="152" spans="1:64" s="193" customFormat="1" ht="12.95" customHeight="1" x14ac:dyDescent="0.25">
      <c r="A152" s="225" t="s">
        <v>162</v>
      </c>
      <c r="B152" s="225">
        <v>210033952</v>
      </c>
      <c r="C152" s="226" t="s">
        <v>836</v>
      </c>
      <c r="D152" s="225"/>
      <c r="E152" s="225"/>
      <c r="F152" s="227" t="s">
        <v>690</v>
      </c>
      <c r="G152" s="228" t="s">
        <v>691</v>
      </c>
      <c r="H152" s="228" t="s">
        <v>692</v>
      </c>
      <c r="I152" s="229" t="s">
        <v>120</v>
      </c>
      <c r="J152" s="225" t="s">
        <v>693</v>
      </c>
      <c r="K152" s="225" t="s">
        <v>196</v>
      </c>
      <c r="L152" s="227" t="s">
        <v>76</v>
      </c>
      <c r="M152" s="230" t="s">
        <v>197</v>
      </c>
      <c r="N152" s="227" t="s">
        <v>365</v>
      </c>
      <c r="O152" s="231" t="s">
        <v>816</v>
      </c>
      <c r="P152" s="225" t="s">
        <v>125</v>
      </c>
      <c r="Q152" s="232" t="s">
        <v>122</v>
      </c>
      <c r="R152" s="227" t="s">
        <v>635</v>
      </c>
      <c r="S152" s="225" t="s">
        <v>201</v>
      </c>
      <c r="T152" s="227"/>
      <c r="U152" s="225" t="s">
        <v>695</v>
      </c>
      <c r="V152" s="227" t="s">
        <v>696</v>
      </c>
      <c r="W152" s="233">
        <v>30</v>
      </c>
      <c r="X152" s="233">
        <v>60</v>
      </c>
      <c r="Y152" s="233">
        <v>10</v>
      </c>
      <c r="Z152" s="225" t="s">
        <v>697</v>
      </c>
      <c r="AA152" s="229" t="s">
        <v>138</v>
      </c>
      <c r="AB152" s="234"/>
      <c r="AC152" s="234"/>
      <c r="AD152" s="234"/>
      <c r="AE152" s="234"/>
      <c r="AF152" s="234">
        <v>25.72</v>
      </c>
      <c r="AG152" s="234">
        <v>2079000</v>
      </c>
      <c r="AH152" s="234">
        <f t="shared" si="119"/>
        <v>53471880</v>
      </c>
      <c r="AI152" s="234">
        <f t="shared" si="107"/>
        <v>59888505.600000009</v>
      </c>
      <c r="AJ152" s="234">
        <v>25</v>
      </c>
      <c r="AK152" s="234">
        <v>2079000</v>
      </c>
      <c r="AL152" s="234">
        <f t="shared" si="120"/>
        <v>51975000</v>
      </c>
      <c r="AM152" s="234">
        <f t="shared" si="114"/>
        <v>58212000.000000007</v>
      </c>
      <c r="AN152" s="234"/>
      <c r="AO152" s="234"/>
      <c r="AP152" s="234"/>
      <c r="AQ152" s="234"/>
      <c r="AR152" s="234"/>
      <c r="AS152" s="234"/>
      <c r="AT152" s="234"/>
      <c r="AU152" s="234"/>
      <c r="AV152" s="234">
        <f t="shared" si="122"/>
        <v>50.72</v>
      </c>
      <c r="AW152" s="235">
        <f t="shared" si="121"/>
        <v>105446880</v>
      </c>
      <c r="AX152" s="235">
        <f t="shared" si="111"/>
        <v>118100505.60000001</v>
      </c>
      <c r="AY152" s="229" t="s">
        <v>203</v>
      </c>
      <c r="AZ152" s="227"/>
      <c r="BA152" s="227"/>
      <c r="BB152" s="225"/>
      <c r="BC152" s="225" t="s">
        <v>714</v>
      </c>
      <c r="BD152" s="225"/>
      <c r="BE152" s="225"/>
      <c r="BF152" s="225"/>
      <c r="BG152" s="229"/>
      <c r="BH152" s="229"/>
      <c r="BI152" s="229"/>
      <c r="BJ152" s="236"/>
      <c r="BK152" s="229">
        <v>14</v>
      </c>
      <c r="BL152" s="192" t="s">
        <v>715</v>
      </c>
    </row>
    <row r="153" spans="1:64" ht="12.95" customHeight="1" x14ac:dyDescent="0.25">
      <c r="A153" s="138"/>
      <c r="B153" s="138"/>
      <c r="C153" s="140"/>
      <c r="D153" s="138"/>
      <c r="E153" s="46" t="s">
        <v>110</v>
      </c>
      <c r="F153" s="138"/>
      <c r="G153" s="138"/>
      <c r="H153" s="138"/>
      <c r="I153" s="138"/>
      <c r="J153" s="138"/>
      <c r="K153" s="138"/>
      <c r="L153" s="138"/>
      <c r="M153" s="138"/>
      <c r="N153" s="138"/>
      <c r="O153" s="138"/>
      <c r="P153" s="138"/>
      <c r="Q153" s="138"/>
      <c r="R153" s="138"/>
      <c r="S153" s="138"/>
      <c r="T153" s="138"/>
      <c r="U153" s="138"/>
      <c r="V153" s="138"/>
      <c r="W153" s="138"/>
      <c r="X153" s="138"/>
      <c r="Y153" s="138"/>
      <c r="Z153" s="138"/>
      <c r="AA153" s="138"/>
      <c r="AB153" s="138"/>
      <c r="AC153" s="138"/>
      <c r="AD153" s="141"/>
      <c r="AE153" s="141"/>
      <c r="AF153" s="141"/>
      <c r="AG153" s="141"/>
      <c r="AH153" s="141"/>
      <c r="AI153" s="141"/>
      <c r="AJ153" s="141"/>
      <c r="AK153" s="141"/>
      <c r="AL153" s="141"/>
      <c r="AM153" s="141"/>
      <c r="AN153" s="141"/>
      <c r="AO153" s="141"/>
      <c r="AP153" s="141"/>
      <c r="AQ153" s="141"/>
      <c r="AR153" s="141"/>
      <c r="AS153" s="141"/>
      <c r="AT153" s="141"/>
      <c r="AU153" s="141"/>
      <c r="AV153" s="128"/>
      <c r="AW153" s="128">
        <f>SUM(AW16:AW152)</f>
        <v>2061866241.6773</v>
      </c>
      <c r="AX153" s="128">
        <f>SUM(AX16:AX152)</f>
        <v>2309290190.678576</v>
      </c>
      <c r="AY153" s="138"/>
      <c r="AZ153" s="138"/>
      <c r="BA153" s="138"/>
      <c r="BB153" s="138"/>
      <c r="BC153" s="138"/>
      <c r="BD153" s="138"/>
      <c r="BE153" s="138"/>
      <c r="BF153" s="138"/>
      <c r="BG153" s="138"/>
      <c r="BH153" s="138"/>
      <c r="BI153" s="138"/>
      <c r="BJ153" s="144"/>
      <c r="BK153" s="138"/>
    </row>
    <row r="154" spans="1:64" ht="12.95" customHeight="1" x14ac:dyDescent="0.25">
      <c r="A154" s="138"/>
      <c r="B154" s="138"/>
      <c r="C154" s="138"/>
      <c r="D154" s="138"/>
      <c r="E154" s="46" t="s">
        <v>111</v>
      </c>
      <c r="F154" s="138"/>
      <c r="G154" s="138"/>
      <c r="H154" s="138"/>
      <c r="I154" s="138"/>
      <c r="J154" s="138"/>
      <c r="K154" s="138"/>
      <c r="L154" s="138"/>
      <c r="M154" s="138"/>
      <c r="N154" s="138"/>
      <c r="O154" s="138"/>
      <c r="P154" s="138"/>
      <c r="Q154" s="138"/>
      <c r="R154" s="138"/>
      <c r="S154" s="138"/>
      <c r="T154" s="138"/>
      <c r="U154" s="138"/>
      <c r="V154" s="138"/>
      <c r="W154" s="138"/>
      <c r="X154" s="138"/>
      <c r="Y154" s="138"/>
      <c r="Z154" s="138"/>
      <c r="AA154" s="138"/>
      <c r="AB154" s="138"/>
      <c r="AC154" s="138"/>
      <c r="AD154" s="141"/>
      <c r="AE154" s="141"/>
      <c r="AF154" s="141"/>
      <c r="AG154" s="141"/>
      <c r="AH154" s="141"/>
      <c r="AI154" s="141"/>
      <c r="AJ154" s="141"/>
      <c r="AK154" s="141"/>
      <c r="AL154" s="141"/>
      <c r="AM154" s="141"/>
      <c r="AN154" s="141"/>
      <c r="AO154" s="141"/>
      <c r="AP154" s="141"/>
      <c r="AQ154" s="141"/>
      <c r="AR154" s="141"/>
      <c r="AS154" s="141"/>
      <c r="AT154" s="141"/>
      <c r="AU154" s="141"/>
      <c r="AV154" s="128"/>
      <c r="AW154" s="128"/>
      <c r="AX154" s="128"/>
      <c r="AY154" s="138"/>
      <c r="AZ154" s="138"/>
      <c r="BA154" s="138"/>
      <c r="BB154" s="138"/>
      <c r="BC154" s="138"/>
      <c r="BD154" s="138"/>
      <c r="BE154" s="138"/>
      <c r="BF154" s="138"/>
      <c r="BG154" s="138"/>
      <c r="BH154" s="138"/>
      <c r="BI154" s="138"/>
      <c r="BJ154" s="144"/>
      <c r="BK154" s="138"/>
    </row>
    <row r="155" spans="1:64" s="16" customFormat="1" ht="12.95" customHeight="1" x14ac:dyDescent="0.25">
      <c r="A155" s="15" t="s">
        <v>217</v>
      </c>
      <c r="B155" s="15" t="s">
        <v>218</v>
      </c>
      <c r="C155" s="179" t="s">
        <v>219</v>
      </c>
      <c r="D155" s="4"/>
      <c r="E155" s="4" t="s">
        <v>220</v>
      </c>
      <c r="F155" s="23" t="s">
        <v>221</v>
      </c>
      <c r="G155" s="23" t="s">
        <v>222</v>
      </c>
      <c r="H155" s="23" t="s">
        <v>223</v>
      </c>
      <c r="I155" s="24" t="s">
        <v>120</v>
      </c>
      <c r="J155" s="24"/>
      <c r="K155" s="24"/>
      <c r="L155" s="23">
        <v>40</v>
      </c>
      <c r="M155" s="5" t="s">
        <v>122</v>
      </c>
      <c r="N155" s="5" t="s">
        <v>224</v>
      </c>
      <c r="O155" s="5" t="s">
        <v>199</v>
      </c>
      <c r="P155" s="24" t="s">
        <v>125</v>
      </c>
      <c r="Q155" s="25">
        <v>230000000</v>
      </c>
      <c r="R155" s="26" t="s">
        <v>225</v>
      </c>
      <c r="S155" s="26"/>
      <c r="T155" s="24"/>
      <c r="U155" s="5" t="s">
        <v>126</v>
      </c>
      <c r="V155" s="24" t="s">
        <v>226</v>
      </c>
      <c r="W155" s="24">
        <v>30</v>
      </c>
      <c r="X155" s="24" t="s">
        <v>106</v>
      </c>
      <c r="Y155" s="24">
        <v>10</v>
      </c>
      <c r="Z155" s="41"/>
      <c r="AA155" s="5" t="s">
        <v>138</v>
      </c>
      <c r="AB155" s="27"/>
      <c r="AC155" s="27"/>
      <c r="AD155" s="27">
        <v>582500000</v>
      </c>
      <c r="AE155" s="27">
        <v>652400000.00000012</v>
      </c>
      <c r="AF155" s="27"/>
      <c r="AG155" s="27"/>
      <c r="AH155" s="27">
        <v>364124686</v>
      </c>
      <c r="AI155" s="27">
        <v>407819648.32000005</v>
      </c>
      <c r="AJ155" s="20">
        <v>0</v>
      </c>
      <c r="AK155" s="20">
        <v>0</v>
      </c>
      <c r="AL155" s="20">
        <v>0</v>
      </c>
      <c r="AM155" s="20">
        <v>0</v>
      </c>
      <c r="AN155" s="20">
        <v>0</v>
      </c>
      <c r="AO155" s="20">
        <v>0</v>
      </c>
      <c r="AP155" s="20">
        <v>0</v>
      </c>
      <c r="AQ155" s="20">
        <v>0</v>
      </c>
      <c r="AR155" s="20">
        <v>0</v>
      </c>
      <c r="AS155" s="20">
        <v>0</v>
      </c>
      <c r="AT155" s="20">
        <v>0</v>
      </c>
      <c r="AU155" s="20">
        <v>0</v>
      </c>
      <c r="AV155" s="43"/>
      <c r="AW155" s="43">
        <v>0</v>
      </c>
      <c r="AX155" s="43">
        <f>AW155*1.12</f>
        <v>0</v>
      </c>
      <c r="AY155" s="1" t="s">
        <v>129</v>
      </c>
      <c r="AZ155" s="1" t="s">
        <v>227</v>
      </c>
      <c r="BA155" s="1" t="s">
        <v>228</v>
      </c>
      <c r="BB155" s="5"/>
      <c r="BC155" s="5"/>
      <c r="BD155" s="5"/>
      <c r="BE155" s="5"/>
      <c r="BF155" s="5"/>
      <c r="BG155" s="5"/>
      <c r="BH155" s="5"/>
      <c r="BI155" s="5"/>
      <c r="BJ155" s="172"/>
      <c r="BK155" s="15"/>
      <c r="BL155" s="170"/>
    </row>
    <row r="156" spans="1:64" s="16" customFormat="1" ht="12.95" customHeight="1" x14ac:dyDescent="0.25">
      <c r="A156" s="15" t="s">
        <v>217</v>
      </c>
      <c r="B156" s="15" t="s">
        <v>218</v>
      </c>
      <c r="C156" s="179" t="s">
        <v>372</v>
      </c>
      <c r="D156" s="4"/>
      <c r="E156" s="4" t="s">
        <v>220</v>
      </c>
      <c r="F156" s="23" t="s">
        <v>221</v>
      </c>
      <c r="G156" s="23" t="s">
        <v>222</v>
      </c>
      <c r="H156" s="23" t="s">
        <v>223</v>
      </c>
      <c r="I156" s="24" t="s">
        <v>120</v>
      </c>
      <c r="J156" s="24"/>
      <c r="K156" s="24"/>
      <c r="L156" s="23">
        <v>40</v>
      </c>
      <c r="M156" s="5" t="s">
        <v>122</v>
      </c>
      <c r="N156" s="5" t="s">
        <v>224</v>
      </c>
      <c r="O156" s="1" t="s">
        <v>126</v>
      </c>
      <c r="P156" s="24" t="s">
        <v>125</v>
      </c>
      <c r="Q156" s="25">
        <v>230000000</v>
      </c>
      <c r="R156" s="26" t="s">
        <v>225</v>
      </c>
      <c r="S156" s="26"/>
      <c r="T156" s="24" t="s">
        <v>226</v>
      </c>
      <c r="U156" s="5"/>
      <c r="V156" s="15"/>
      <c r="W156" s="24">
        <v>30</v>
      </c>
      <c r="X156" s="24" t="s">
        <v>106</v>
      </c>
      <c r="Y156" s="24">
        <v>10</v>
      </c>
      <c r="Z156" s="41"/>
      <c r="AA156" s="5" t="s">
        <v>138</v>
      </c>
      <c r="AB156" s="27"/>
      <c r="AC156" s="27"/>
      <c r="AD156" s="27">
        <v>582500000</v>
      </c>
      <c r="AE156" s="42">
        <f t="shared" ref="AE156:AE160" si="123">AD156*1.12</f>
        <v>652400000.00000012</v>
      </c>
      <c r="AF156" s="27"/>
      <c r="AG156" s="27"/>
      <c r="AH156" s="27">
        <v>364124686</v>
      </c>
      <c r="AI156" s="42">
        <f t="shared" ref="AI156:AI160" si="124">AH156*1.12</f>
        <v>407819648.32000005</v>
      </c>
      <c r="AJ156" s="43">
        <v>0</v>
      </c>
      <c r="AK156" s="43">
        <v>0</v>
      </c>
      <c r="AL156" s="43">
        <v>0</v>
      </c>
      <c r="AM156" s="44">
        <f t="shared" ref="AM156" si="125">AL156*1.12</f>
        <v>0</v>
      </c>
      <c r="AN156" s="43">
        <v>0</v>
      </c>
      <c r="AO156" s="43">
        <v>0</v>
      </c>
      <c r="AP156" s="43">
        <v>0</v>
      </c>
      <c r="AQ156" s="44">
        <f t="shared" ref="AQ156" si="126">AP156*1.12</f>
        <v>0</v>
      </c>
      <c r="AR156" s="43">
        <v>0</v>
      </c>
      <c r="AS156" s="43">
        <v>0</v>
      </c>
      <c r="AT156" s="43">
        <v>0</v>
      </c>
      <c r="AU156" s="44">
        <f t="shared" ref="AU156" si="127">AT156*1.12</f>
        <v>0</v>
      </c>
      <c r="AV156" s="45"/>
      <c r="AW156" s="43">
        <v>0</v>
      </c>
      <c r="AX156" s="43">
        <f>AW156*1.12</f>
        <v>0</v>
      </c>
      <c r="AY156" s="1" t="s">
        <v>129</v>
      </c>
      <c r="AZ156" s="1" t="s">
        <v>227</v>
      </c>
      <c r="BA156" s="1" t="s">
        <v>228</v>
      </c>
      <c r="BB156" s="5"/>
      <c r="BC156" s="5"/>
      <c r="BD156" s="5"/>
      <c r="BE156" s="5"/>
      <c r="BF156" s="5"/>
      <c r="BG156" s="5"/>
      <c r="BH156" s="5"/>
      <c r="BI156" s="5"/>
      <c r="BJ156" s="172"/>
      <c r="BK156" s="15" t="s">
        <v>373</v>
      </c>
      <c r="BL156" s="170"/>
    </row>
    <row r="157" spans="1:64" s="16" customFormat="1" ht="12.95" customHeight="1" x14ac:dyDescent="0.25">
      <c r="A157" s="15" t="s">
        <v>217</v>
      </c>
      <c r="B157" s="15" t="s">
        <v>218</v>
      </c>
      <c r="C157" s="180" t="s">
        <v>517</v>
      </c>
      <c r="D157" s="4"/>
      <c r="E157" s="4" t="s">
        <v>220</v>
      </c>
      <c r="F157" s="23" t="s">
        <v>221</v>
      </c>
      <c r="G157" s="23" t="s">
        <v>222</v>
      </c>
      <c r="H157" s="23" t="s">
        <v>223</v>
      </c>
      <c r="I157" s="24" t="s">
        <v>120</v>
      </c>
      <c r="J157" s="24"/>
      <c r="K157" s="24"/>
      <c r="L157" s="23">
        <v>40</v>
      </c>
      <c r="M157" s="5" t="s">
        <v>122</v>
      </c>
      <c r="N157" s="5" t="s">
        <v>224</v>
      </c>
      <c r="O157" s="1" t="s">
        <v>166</v>
      </c>
      <c r="P157" s="24" t="s">
        <v>125</v>
      </c>
      <c r="Q157" s="25">
        <v>230000000</v>
      </c>
      <c r="R157" s="26" t="s">
        <v>225</v>
      </c>
      <c r="S157" s="26"/>
      <c r="T157" s="24" t="s">
        <v>226</v>
      </c>
      <c r="U157" s="5"/>
      <c r="V157" s="15"/>
      <c r="W157" s="24">
        <v>30</v>
      </c>
      <c r="X157" s="24" t="s">
        <v>106</v>
      </c>
      <c r="Y157" s="24">
        <v>10</v>
      </c>
      <c r="Z157" s="41"/>
      <c r="AA157" s="5" t="s">
        <v>138</v>
      </c>
      <c r="AB157" s="27"/>
      <c r="AC157" s="27"/>
      <c r="AD157" s="27">
        <v>582500000</v>
      </c>
      <c r="AE157" s="19">
        <f t="shared" si="123"/>
        <v>652400000.00000012</v>
      </c>
      <c r="AF157" s="27"/>
      <c r="AG157" s="27"/>
      <c r="AH157" s="27">
        <v>364124686</v>
      </c>
      <c r="AI157" s="19">
        <f t="shared" si="124"/>
        <v>407819648.32000005</v>
      </c>
      <c r="AJ157" s="43">
        <v>0</v>
      </c>
      <c r="AK157" s="43">
        <v>0</v>
      </c>
      <c r="AL157" s="43">
        <v>0</v>
      </c>
      <c r="AM157" s="19">
        <f>AL157*1.12</f>
        <v>0</v>
      </c>
      <c r="AN157" s="43">
        <v>0</v>
      </c>
      <c r="AO157" s="43">
        <v>0</v>
      </c>
      <c r="AP157" s="43">
        <v>0</v>
      </c>
      <c r="AQ157" s="19">
        <f>AP157*1.12</f>
        <v>0</v>
      </c>
      <c r="AR157" s="43">
        <v>0</v>
      </c>
      <c r="AS157" s="43">
        <v>0</v>
      </c>
      <c r="AT157" s="43">
        <v>0</v>
      </c>
      <c r="AU157" s="19">
        <f>AT157*1.12</f>
        <v>0</v>
      </c>
      <c r="AV157" s="43"/>
      <c r="AW157" s="43">
        <v>0</v>
      </c>
      <c r="AX157" s="43">
        <f>AW157*1.12</f>
        <v>0</v>
      </c>
      <c r="AY157" s="1" t="s">
        <v>129</v>
      </c>
      <c r="AZ157" s="1" t="s">
        <v>227</v>
      </c>
      <c r="BA157" s="1" t="s">
        <v>228</v>
      </c>
      <c r="BB157" s="5"/>
      <c r="BC157" s="5"/>
      <c r="BD157" s="5"/>
      <c r="BE157" s="5"/>
      <c r="BF157" s="5"/>
      <c r="BG157" s="5"/>
      <c r="BH157" s="5"/>
      <c r="BI157" s="5"/>
      <c r="BJ157" s="172"/>
      <c r="BK157" s="15">
        <v>14</v>
      </c>
      <c r="BL157" s="170"/>
    </row>
    <row r="158" spans="1:64" s="193" customFormat="1" ht="12.95" customHeight="1" x14ac:dyDescent="0.25">
      <c r="A158" s="4" t="s">
        <v>217</v>
      </c>
      <c r="B158" s="4" t="s">
        <v>218</v>
      </c>
      <c r="C158" s="4" t="s">
        <v>716</v>
      </c>
      <c r="D158" s="4"/>
      <c r="E158" s="4" t="s">
        <v>220</v>
      </c>
      <c r="F158" s="205" t="s">
        <v>221</v>
      </c>
      <c r="G158" s="205" t="s">
        <v>222</v>
      </c>
      <c r="H158" s="205" t="s">
        <v>223</v>
      </c>
      <c r="I158" s="24" t="s">
        <v>120</v>
      </c>
      <c r="J158" s="24"/>
      <c r="K158" s="24"/>
      <c r="L158" s="205">
        <v>40</v>
      </c>
      <c r="M158" s="5" t="s">
        <v>122</v>
      </c>
      <c r="N158" s="5" t="s">
        <v>224</v>
      </c>
      <c r="O158" s="1" t="s">
        <v>144</v>
      </c>
      <c r="P158" s="24" t="s">
        <v>125</v>
      </c>
      <c r="Q158" s="25">
        <v>230000000</v>
      </c>
      <c r="R158" s="26" t="s">
        <v>225</v>
      </c>
      <c r="S158" s="26"/>
      <c r="T158" s="24" t="s">
        <v>226</v>
      </c>
      <c r="U158" s="5"/>
      <c r="V158" s="4"/>
      <c r="W158" s="24">
        <v>30</v>
      </c>
      <c r="X158" s="24" t="s">
        <v>106</v>
      </c>
      <c r="Y158" s="24">
        <v>10</v>
      </c>
      <c r="Z158" s="41"/>
      <c r="AA158" s="5" t="s">
        <v>138</v>
      </c>
      <c r="AB158" s="74"/>
      <c r="AC158" s="74"/>
      <c r="AD158" s="74">
        <v>582500000</v>
      </c>
      <c r="AE158" s="74">
        <f t="shared" si="123"/>
        <v>652400000.00000012</v>
      </c>
      <c r="AF158" s="74"/>
      <c r="AG158" s="74"/>
      <c r="AH158" s="74">
        <v>364124686</v>
      </c>
      <c r="AI158" s="74">
        <f t="shared" si="124"/>
        <v>407819648.32000005</v>
      </c>
      <c r="AJ158" s="74"/>
      <c r="AK158" s="74"/>
      <c r="AL158" s="74"/>
      <c r="AM158" s="74"/>
      <c r="AN158" s="74"/>
      <c r="AO158" s="74"/>
      <c r="AP158" s="74"/>
      <c r="AQ158" s="74"/>
      <c r="AR158" s="74"/>
      <c r="AS158" s="74"/>
      <c r="AT158" s="74"/>
      <c r="AU158" s="74"/>
      <c r="AV158" s="74"/>
      <c r="AW158" s="44">
        <v>0</v>
      </c>
      <c r="AX158" s="44">
        <f t="shared" ref="AX158:AX180" si="128">AW158*1.12</f>
        <v>0</v>
      </c>
      <c r="AY158" s="1" t="s">
        <v>129</v>
      </c>
      <c r="AZ158" s="1" t="s">
        <v>227</v>
      </c>
      <c r="BA158" s="1" t="s">
        <v>228</v>
      </c>
      <c r="BB158" s="5"/>
      <c r="BC158" s="5"/>
      <c r="BD158" s="5"/>
      <c r="BE158" s="5"/>
      <c r="BF158" s="5"/>
      <c r="BG158" s="5"/>
      <c r="BH158" s="5"/>
      <c r="BI158" s="5"/>
      <c r="BJ158" s="172"/>
      <c r="BK158" s="4">
        <v>14</v>
      </c>
      <c r="BL158" s="192"/>
    </row>
    <row r="159" spans="1:64" s="193" customFormat="1" ht="12.95" customHeight="1" x14ac:dyDescent="0.25">
      <c r="A159" s="161" t="s">
        <v>217</v>
      </c>
      <c r="B159" s="161" t="s">
        <v>218</v>
      </c>
      <c r="C159" s="161" t="s">
        <v>771</v>
      </c>
      <c r="D159" s="161"/>
      <c r="E159" s="161" t="s">
        <v>220</v>
      </c>
      <c r="F159" s="184" t="s">
        <v>221</v>
      </c>
      <c r="G159" s="184" t="s">
        <v>222</v>
      </c>
      <c r="H159" s="184" t="s">
        <v>223</v>
      </c>
      <c r="I159" s="185" t="s">
        <v>120</v>
      </c>
      <c r="J159" s="185"/>
      <c r="K159" s="185"/>
      <c r="L159" s="184">
        <v>40</v>
      </c>
      <c r="M159" s="186" t="s">
        <v>122</v>
      </c>
      <c r="N159" s="186" t="s">
        <v>224</v>
      </c>
      <c r="O159" s="155" t="s">
        <v>398</v>
      </c>
      <c r="P159" s="185" t="s">
        <v>125</v>
      </c>
      <c r="Q159" s="187">
        <v>230000000</v>
      </c>
      <c r="R159" s="188" t="s">
        <v>225</v>
      </c>
      <c r="S159" s="188"/>
      <c r="T159" s="155" t="s">
        <v>146</v>
      </c>
      <c r="U159" s="186"/>
      <c r="V159" s="161"/>
      <c r="W159" s="185">
        <v>30</v>
      </c>
      <c r="X159" s="185" t="s">
        <v>106</v>
      </c>
      <c r="Y159" s="185">
        <v>10</v>
      </c>
      <c r="Z159" s="189"/>
      <c r="AA159" s="186" t="s">
        <v>138</v>
      </c>
      <c r="AB159" s="191"/>
      <c r="AC159" s="191"/>
      <c r="AD159" s="191">
        <v>582500000</v>
      </c>
      <c r="AE159" s="191">
        <f t="shared" si="123"/>
        <v>652400000.00000012</v>
      </c>
      <c r="AF159" s="191"/>
      <c r="AG159" s="191"/>
      <c r="AH159" s="191">
        <v>364124686</v>
      </c>
      <c r="AI159" s="191">
        <f t="shared" si="124"/>
        <v>407819648.32000005</v>
      </c>
      <c r="AJ159" s="191"/>
      <c r="AK159" s="191"/>
      <c r="AL159" s="191"/>
      <c r="AM159" s="191"/>
      <c r="AN159" s="191"/>
      <c r="AO159" s="191"/>
      <c r="AP159" s="191"/>
      <c r="AQ159" s="191"/>
      <c r="AR159" s="191"/>
      <c r="AS159" s="191"/>
      <c r="AT159" s="191"/>
      <c r="AU159" s="191"/>
      <c r="AV159" s="191"/>
      <c r="AW159" s="44">
        <v>0</v>
      </c>
      <c r="AX159" s="44">
        <f t="shared" si="128"/>
        <v>0</v>
      </c>
      <c r="AY159" s="155" t="s">
        <v>129</v>
      </c>
      <c r="AZ159" s="155" t="s">
        <v>227</v>
      </c>
      <c r="BA159" s="155" t="s">
        <v>228</v>
      </c>
      <c r="BB159" s="186"/>
      <c r="BC159" s="186"/>
      <c r="BD159" s="186"/>
      <c r="BE159" s="186"/>
      <c r="BF159" s="186"/>
      <c r="BG159" s="186"/>
      <c r="BH159" s="186"/>
      <c r="BI159" s="186"/>
      <c r="BJ159" s="172"/>
      <c r="BK159" s="4">
        <v>14.19</v>
      </c>
      <c r="BL159" s="192"/>
    </row>
    <row r="160" spans="1:64" s="165" customFormat="1" ht="12.95" customHeight="1" x14ac:dyDescent="0.25">
      <c r="A160" s="219" t="s">
        <v>217</v>
      </c>
      <c r="B160" s="219" t="s">
        <v>218</v>
      </c>
      <c r="C160" s="219" t="s">
        <v>821</v>
      </c>
      <c r="D160" s="219"/>
      <c r="E160" s="219" t="s">
        <v>220</v>
      </c>
      <c r="F160" s="237" t="s">
        <v>221</v>
      </c>
      <c r="G160" s="237" t="s">
        <v>222</v>
      </c>
      <c r="H160" s="237" t="s">
        <v>223</v>
      </c>
      <c r="I160" s="238" t="s">
        <v>120</v>
      </c>
      <c r="J160" s="238"/>
      <c r="K160" s="238"/>
      <c r="L160" s="237">
        <v>40</v>
      </c>
      <c r="M160" s="239" t="s">
        <v>122</v>
      </c>
      <c r="N160" s="239" t="s">
        <v>224</v>
      </c>
      <c r="O160" s="240" t="s">
        <v>694</v>
      </c>
      <c r="P160" s="238" t="s">
        <v>125</v>
      </c>
      <c r="Q160" s="241">
        <v>230000000</v>
      </c>
      <c r="R160" s="242" t="s">
        <v>225</v>
      </c>
      <c r="S160" s="242"/>
      <c r="T160" s="240" t="s">
        <v>146</v>
      </c>
      <c r="U160" s="239"/>
      <c r="V160" s="219"/>
      <c r="W160" s="238">
        <v>30</v>
      </c>
      <c r="X160" s="238" t="s">
        <v>106</v>
      </c>
      <c r="Y160" s="238">
        <v>10</v>
      </c>
      <c r="Z160" s="243"/>
      <c r="AA160" s="239" t="s">
        <v>138</v>
      </c>
      <c r="AB160" s="244"/>
      <c r="AC160" s="244"/>
      <c r="AD160" s="244">
        <v>582500000</v>
      </c>
      <c r="AE160" s="244">
        <f t="shared" si="123"/>
        <v>652400000.00000012</v>
      </c>
      <c r="AF160" s="244"/>
      <c r="AG160" s="244"/>
      <c r="AH160" s="244">
        <v>364124686</v>
      </c>
      <c r="AI160" s="244">
        <f t="shared" si="124"/>
        <v>407819648.32000005</v>
      </c>
      <c r="AJ160" s="244"/>
      <c r="AK160" s="244"/>
      <c r="AL160" s="244"/>
      <c r="AM160" s="244"/>
      <c r="AN160" s="244"/>
      <c r="AO160" s="244"/>
      <c r="AP160" s="244"/>
      <c r="AQ160" s="244"/>
      <c r="AR160" s="244"/>
      <c r="AS160" s="244"/>
      <c r="AT160" s="244"/>
      <c r="AU160" s="244"/>
      <c r="AV160" s="244"/>
      <c r="AW160" s="245">
        <f t="shared" ref="AW160" si="129">AD160+AH160+AL160+AP160+AT160</f>
        <v>946624686</v>
      </c>
      <c r="AX160" s="245">
        <f t="shared" si="128"/>
        <v>1060219648.3200001</v>
      </c>
      <c r="AY160" s="240" t="s">
        <v>129</v>
      </c>
      <c r="AZ160" s="240" t="s">
        <v>227</v>
      </c>
      <c r="BA160" s="240" t="s">
        <v>228</v>
      </c>
      <c r="BB160" s="239"/>
      <c r="BC160" s="239"/>
      <c r="BD160" s="239"/>
      <c r="BE160" s="239"/>
      <c r="BF160" s="239"/>
      <c r="BG160" s="239"/>
      <c r="BH160" s="239"/>
      <c r="BI160" s="239"/>
      <c r="BJ160" s="246"/>
      <c r="BK160" s="219">
        <v>14.19</v>
      </c>
      <c r="BL160" s="166"/>
    </row>
    <row r="161" spans="1:64" s="16" customFormat="1" ht="12.95" customHeight="1" x14ac:dyDescent="0.25">
      <c r="A161" s="15" t="s">
        <v>217</v>
      </c>
      <c r="B161" s="15" t="s">
        <v>218</v>
      </c>
      <c r="C161" s="179" t="s">
        <v>229</v>
      </c>
      <c r="D161" s="4"/>
      <c r="E161" s="4" t="s">
        <v>230</v>
      </c>
      <c r="F161" s="23" t="s">
        <v>221</v>
      </c>
      <c r="G161" s="23" t="s">
        <v>222</v>
      </c>
      <c r="H161" s="23" t="s">
        <v>223</v>
      </c>
      <c r="I161" s="24" t="s">
        <v>120</v>
      </c>
      <c r="J161" s="24"/>
      <c r="K161" s="24"/>
      <c r="L161" s="23">
        <v>40</v>
      </c>
      <c r="M161" s="5" t="s">
        <v>122</v>
      </c>
      <c r="N161" s="5" t="s">
        <v>224</v>
      </c>
      <c r="O161" s="5" t="s">
        <v>199</v>
      </c>
      <c r="P161" s="24" t="s">
        <v>125</v>
      </c>
      <c r="Q161" s="25">
        <v>230000000</v>
      </c>
      <c r="R161" s="26" t="s">
        <v>231</v>
      </c>
      <c r="S161" s="26"/>
      <c r="T161" s="24"/>
      <c r="U161" s="5" t="s">
        <v>126</v>
      </c>
      <c r="V161" s="24" t="s">
        <v>226</v>
      </c>
      <c r="W161" s="24">
        <v>30</v>
      </c>
      <c r="X161" s="24" t="s">
        <v>106</v>
      </c>
      <c r="Y161" s="24">
        <v>10</v>
      </c>
      <c r="Z161" s="41"/>
      <c r="AA161" s="5" t="s">
        <v>138</v>
      </c>
      <c r="AB161" s="27"/>
      <c r="AC161" s="27"/>
      <c r="AD161" s="27">
        <v>650000000</v>
      </c>
      <c r="AE161" s="27">
        <v>728000000.00000012</v>
      </c>
      <c r="AF161" s="27"/>
      <c r="AG161" s="27"/>
      <c r="AH161" s="27">
        <v>443584839</v>
      </c>
      <c r="AI161" s="27">
        <v>496815019.68000007</v>
      </c>
      <c r="AJ161" s="20">
        <v>0</v>
      </c>
      <c r="AK161" s="20">
        <v>0</v>
      </c>
      <c r="AL161" s="20">
        <v>0</v>
      </c>
      <c r="AM161" s="20">
        <v>0</v>
      </c>
      <c r="AN161" s="20">
        <v>0</v>
      </c>
      <c r="AO161" s="20">
        <v>0</v>
      </c>
      <c r="AP161" s="20">
        <v>0</v>
      </c>
      <c r="AQ161" s="20">
        <v>0</v>
      </c>
      <c r="AR161" s="20">
        <v>0</v>
      </c>
      <c r="AS161" s="20">
        <v>0</v>
      </c>
      <c r="AT161" s="20">
        <v>0</v>
      </c>
      <c r="AU161" s="20">
        <v>0</v>
      </c>
      <c r="AV161" s="45"/>
      <c r="AW161" s="43">
        <v>0</v>
      </c>
      <c r="AX161" s="43">
        <f t="shared" si="128"/>
        <v>0</v>
      </c>
      <c r="AY161" s="1" t="s">
        <v>129</v>
      </c>
      <c r="AZ161" s="1" t="s">
        <v>232</v>
      </c>
      <c r="BA161" s="1" t="s">
        <v>233</v>
      </c>
      <c r="BB161" s="5"/>
      <c r="BC161" s="5"/>
      <c r="BD161" s="5"/>
      <c r="BE161" s="5"/>
      <c r="BF161" s="5"/>
      <c r="BG161" s="5"/>
      <c r="BH161" s="5"/>
      <c r="BI161" s="5"/>
      <c r="BJ161" s="172"/>
      <c r="BK161" s="15"/>
      <c r="BL161" s="170"/>
    </row>
    <row r="162" spans="1:64" s="16" customFormat="1" ht="12.95" customHeight="1" x14ac:dyDescent="0.25">
      <c r="A162" s="15" t="s">
        <v>217</v>
      </c>
      <c r="B162" s="15" t="s">
        <v>218</v>
      </c>
      <c r="C162" s="179" t="s">
        <v>374</v>
      </c>
      <c r="D162" s="4"/>
      <c r="E162" s="4" t="s">
        <v>230</v>
      </c>
      <c r="F162" s="23" t="s">
        <v>221</v>
      </c>
      <c r="G162" s="23" t="s">
        <v>222</v>
      </c>
      <c r="H162" s="23" t="s">
        <v>223</v>
      </c>
      <c r="I162" s="24" t="s">
        <v>120</v>
      </c>
      <c r="J162" s="24"/>
      <c r="K162" s="24"/>
      <c r="L162" s="23">
        <v>40</v>
      </c>
      <c r="M162" s="5" t="s">
        <v>122</v>
      </c>
      <c r="N162" s="5" t="s">
        <v>224</v>
      </c>
      <c r="O162" s="1" t="s">
        <v>126</v>
      </c>
      <c r="P162" s="24" t="s">
        <v>125</v>
      </c>
      <c r="Q162" s="25">
        <v>230000000</v>
      </c>
      <c r="R162" s="26" t="s">
        <v>231</v>
      </c>
      <c r="S162" s="26"/>
      <c r="T162" s="24" t="s">
        <v>226</v>
      </c>
      <c r="U162" s="5"/>
      <c r="V162" s="15"/>
      <c r="W162" s="24">
        <v>30</v>
      </c>
      <c r="X162" s="24" t="s">
        <v>106</v>
      </c>
      <c r="Y162" s="24">
        <v>10</v>
      </c>
      <c r="Z162" s="41"/>
      <c r="AA162" s="5" t="s">
        <v>138</v>
      </c>
      <c r="AB162" s="27"/>
      <c r="AC162" s="27"/>
      <c r="AD162" s="27">
        <v>650000000</v>
      </c>
      <c r="AE162" s="42">
        <f t="shared" ref="AE162:AE165" si="130">AD162*1.12</f>
        <v>728000000.00000012</v>
      </c>
      <c r="AF162" s="27"/>
      <c r="AG162" s="27"/>
      <c r="AH162" s="27">
        <v>443584839</v>
      </c>
      <c r="AI162" s="42">
        <f t="shared" ref="AI162:AI165" si="131">AH162*1.12</f>
        <v>496815019.68000007</v>
      </c>
      <c r="AJ162" s="43">
        <v>0</v>
      </c>
      <c r="AK162" s="43">
        <v>0</v>
      </c>
      <c r="AL162" s="43">
        <v>0</v>
      </c>
      <c r="AM162" s="44">
        <f t="shared" ref="AM162" si="132">AL162*1.12</f>
        <v>0</v>
      </c>
      <c r="AN162" s="43">
        <v>0</v>
      </c>
      <c r="AO162" s="43">
        <v>0</v>
      </c>
      <c r="AP162" s="43">
        <v>0</v>
      </c>
      <c r="AQ162" s="44">
        <f t="shared" ref="AQ162" si="133">AP162*1.12</f>
        <v>0</v>
      </c>
      <c r="AR162" s="43">
        <v>0</v>
      </c>
      <c r="AS162" s="43">
        <v>0</v>
      </c>
      <c r="AT162" s="43">
        <v>0</v>
      </c>
      <c r="AU162" s="44">
        <f t="shared" ref="AU162" si="134">AT162*1.12</f>
        <v>0</v>
      </c>
      <c r="AV162" s="45"/>
      <c r="AW162" s="43">
        <v>0</v>
      </c>
      <c r="AX162" s="43">
        <f>AW162*1.12</f>
        <v>0</v>
      </c>
      <c r="AY162" s="1" t="s">
        <v>129</v>
      </c>
      <c r="AZ162" s="1" t="s">
        <v>232</v>
      </c>
      <c r="BA162" s="1" t="s">
        <v>233</v>
      </c>
      <c r="BB162" s="5"/>
      <c r="BC162" s="5"/>
      <c r="BD162" s="5"/>
      <c r="BE162" s="5"/>
      <c r="BF162" s="5"/>
      <c r="BG162" s="5"/>
      <c r="BH162" s="5"/>
      <c r="BI162" s="5"/>
      <c r="BJ162" s="172"/>
      <c r="BK162" s="15" t="s">
        <v>373</v>
      </c>
      <c r="BL162" s="170"/>
    </row>
    <row r="163" spans="1:64" s="16" customFormat="1" ht="12.95" customHeight="1" x14ac:dyDescent="0.25">
      <c r="A163" s="15" t="s">
        <v>217</v>
      </c>
      <c r="B163" s="15" t="s">
        <v>218</v>
      </c>
      <c r="C163" s="180" t="s">
        <v>518</v>
      </c>
      <c r="D163" s="4"/>
      <c r="E163" s="4" t="s">
        <v>230</v>
      </c>
      <c r="F163" s="23" t="s">
        <v>221</v>
      </c>
      <c r="G163" s="23" t="s">
        <v>222</v>
      </c>
      <c r="H163" s="23" t="s">
        <v>223</v>
      </c>
      <c r="I163" s="24" t="s">
        <v>120</v>
      </c>
      <c r="J163" s="24"/>
      <c r="K163" s="24"/>
      <c r="L163" s="23">
        <v>40</v>
      </c>
      <c r="M163" s="5" t="s">
        <v>122</v>
      </c>
      <c r="N163" s="5" t="s">
        <v>224</v>
      </c>
      <c r="O163" s="1" t="s">
        <v>166</v>
      </c>
      <c r="P163" s="24" t="s">
        <v>125</v>
      </c>
      <c r="Q163" s="25">
        <v>230000000</v>
      </c>
      <c r="R163" s="26" t="s">
        <v>231</v>
      </c>
      <c r="S163" s="26"/>
      <c r="T163" s="24" t="s">
        <v>226</v>
      </c>
      <c r="U163" s="5"/>
      <c r="V163" s="15"/>
      <c r="W163" s="24">
        <v>30</v>
      </c>
      <c r="X163" s="24" t="s">
        <v>106</v>
      </c>
      <c r="Y163" s="24">
        <v>10</v>
      </c>
      <c r="Z163" s="41"/>
      <c r="AA163" s="5" t="s">
        <v>138</v>
      </c>
      <c r="AB163" s="27"/>
      <c r="AC163" s="27"/>
      <c r="AD163" s="27">
        <v>650000000</v>
      </c>
      <c r="AE163" s="19">
        <f t="shared" si="130"/>
        <v>728000000.00000012</v>
      </c>
      <c r="AF163" s="27"/>
      <c r="AG163" s="27"/>
      <c r="AH163" s="27">
        <v>443584839</v>
      </c>
      <c r="AI163" s="19">
        <f t="shared" si="131"/>
        <v>496815019.68000007</v>
      </c>
      <c r="AJ163" s="43">
        <v>0</v>
      </c>
      <c r="AK163" s="43">
        <v>0</v>
      </c>
      <c r="AL163" s="43">
        <v>0</v>
      </c>
      <c r="AM163" s="44">
        <v>0</v>
      </c>
      <c r="AN163" s="43">
        <v>0</v>
      </c>
      <c r="AO163" s="43">
        <v>0</v>
      </c>
      <c r="AP163" s="43">
        <v>0</v>
      </c>
      <c r="AQ163" s="19">
        <f>AP163*1.12</f>
        <v>0</v>
      </c>
      <c r="AR163" s="43">
        <v>0</v>
      </c>
      <c r="AS163" s="43">
        <v>0</v>
      </c>
      <c r="AT163" s="43">
        <v>0</v>
      </c>
      <c r="AU163" s="19">
        <f>AT163*1.12</f>
        <v>0</v>
      </c>
      <c r="AV163" s="43"/>
      <c r="AW163" s="43">
        <v>0</v>
      </c>
      <c r="AX163" s="43">
        <f>AW163*1.12</f>
        <v>0</v>
      </c>
      <c r="AY163" s="1" t="s">
        <v>129</v>
      </c>
      <c r="AZ163" s="1" t="s">
        <v>232</v>
      </c>
      <c r="BA163" s="1" t="s">
        <v>233</v>
      </c>
      <c r="BB163" s="5"/>
      <c r="BC163" s="5"/>
      <c r="BD163" s="5"/>
      <c r="BE163" s="5"/>
      <c r="BF163" s="5"/>
      <c r="BG163" s="5"/>
      <c r="BH163" s="5"/>
      <c r="BI163" s="5"/>
      <c r="BJ163" s="172"/>
      <c r="BK163" s="15">
        <v>14</v>
      </c>
      <c r="BL163" s="170"/>
    </row>
    <row r="164" spans="1:64" s="193" customFormat="1" ht="12.95" customHeight="1" x14ac:dyDescent="0.25">
      <c r="A164" s="4" t="s">
        <v>217</v>
      </c>
      <c r="B164" s="4" t="s">
        <v>218</v>
      </c>
      <c r="C164" s="4" t="s">
        <v>717</v>
      </c>
      <c r="D164" s="4"/>
      <c r="E164" s="4" t="s">
        <v>230</v>
      </c>
      <c r="F164" s="205" t="s">
        <v>221</v>
      </c>
      <c r="G164" s="205" t="s">
        <v>222</v>
      </c>
      <c r="H164" s="205" t="s">
        <v>223</v>
      </c>
      <c r="I164" s="24" t="s">
        <v>120</v>
      </c>
      <c r="J164" s="24"/>
      <c r="K164" s="24"/>
      <c r="L164" s="205">
        <v>40</v>
      </c>
      <c r="M164" s="5" t="s">
        <v>122</v>
      </c>
      <c r="N164" s="5" t="s">
        <v>224</v>
      </c>
      <c r="O164" s="1" t="s">
        <v>144</v>
      </c>
      <c r="P164" s="24" t="s">
        <v>125</v>
      </c>
      <c r="Q164" s="25">
        <v>230000000</v>
      </c>
      <c r="R164" s="26" t="s">
        <v>231</v>
      </c>
      <c r="S164" s="26"/>
      <c r="T164" s="24" t="s">
        <v>226</v>
      </c>
      <c r="U164" s="5"/>
      <c r="V164" s="4"/>
      <c r="W164" s="24">
        <v>30</v>
      </c>
      <c r="X164" s="24" t="s">
        <v>106</v>
      </c>
      <c r="Y164" s="24">
        <v>10</v>
      </c>
      <c r="Z164" s="41"/>
      <c r="AA164" s="5" t="s">
        <v>138</v>
      </c>
      <c r="AB164" s="74"/>
      <c r="AC164" s="74"/>
      <c r="AD164" s="74">
        <v>650000000</v>
      </c>
      <c r="AE164" s="74">
        <f t="shared" si="130"/>
        <v>728000000.00000012</v>
      </c>
      <c r="AF164" s="74"/>
      <c r="AG164" s="74"/>
      <c r="AH164" s="74">
        <v>443584839</v>
      </c>
      <c r="AI164" s="74">
        <f t="shared" si="131"/>
        <v>496815019.68000007</v>
      </c>
      <c r="AJ164" s="74"/>
      <c r="AK164" s="74"/>
      <c r="AL164" s="74"/>
      <c r="AM164" s="74"/>
      <c r="AN164" s="74"/>
      <c r="AO164" s="74"/>
      <c r="AP164" s="74"/>
      <c r="AQ164" s="74"/>
      <c r="AR164" s="74"/>
      <c r="AS164" s="74"/>
      <c r="AT164" s="74"/>
      <c r="AU164" s="74"/>
      <c r="AV164" s="74"/>
      <c r="AW164" s="44">
        <v>0</v>
      </c>
      <c r="AX164" s="44">
        <f t="shared" si="128"/>
        <v>0</v>
      </c>
      <c r="AY164" s="1" t="s">
        <v>129</v>
      </c>
      <c r="AZ164" s="1" t="s">
        <v>232</v>
      </c>
      <c r="BA164" s="1" t="s">
        <v>233</v>
      </c>
      <c r="BB164" s="5"/>
      <c r="BC164" s="5"/>
      <c r="BD164" s="5"/>
      <c r="BE164" s="5"/>
      <c r="BF164" s="5"/>
      <c r="BG164" s="5"/>
      <c r="BH164" s="5"/>
      <c r="BI164" s="5"/>
      <c r="BJ164" s="172"/>
      <c r="BK164" s="4">
        <v>14</v>
      </c>
      <c r="BL164" s="192"/>
    </row>
    <row r="165" spans="1:64" s="193" customFormat="1" ht="12.95" customHeight="1" x14ac:dyDescent="0.25">
      <c r="A165" s="161" t="s">
        <v>217</v>
      </c>
      <c r="B165" s="161" t="s">
        <v>218</v>
      </c>
      <c r="C165" s="161" t="s">
        <v>772</v>
      </c>
      <c r="D165" s="161"/>
      <c r="E165" s="161" t="s">
        <v>230</v>
      </c>
      <c r="F165" s="184" t="s">
        <v>221</v>
      </c>
      <c r="G165" s="184" t="s">
        <v>222</v>
      </c>
      <c r="H165" s="184" t="s">
        <v>223</v>
      </c>
      <c r="I165" s="185" t="s">
        <v>120</v>
      </c>
      <c r="J165" s="185"/>
      <c r="K165" s="185"/>
      <c r="L165" s="184">
        <v>40</v>
      </c>
      <c r="M165" s="186" t="s">
        <v>122</v>
      </c>
      <c r="N165" s="186" t="s">
        <v>224</v>
      </c>
      <c r="O165" s="155" t="s">
        <v>398</v>
      </c>
      <c r="P165" s="185" t="s">
        <v>125</v>
      </c>
      <c r="Q165" s="187">
        <v>230000000</v>
      </c>
      <c r="R165" s="188" t="s">
        <v>231</v>
      </c>
      <c r="S165" s="188"/>
      <c r="T165" s="155" t="s">
        <v>146</v>
      </c>
      <c r="U165" s="186"/>
      <c r="V165" s="161"/>
      <c r="W165" s="185">
        <v>30</v>
      </c>
      <c r="X165" s="185" t="s">
        <v>106</v>
      </c>
      <c r="Y165" s="185">
        <v>10</v>
      </c>
      <c r="Z165" s="189"/>
      <c r="AA165" s="186" t="s">
        <v>138</v>
      </c>
      <c r="AB165" s="191"/>
      <c r="AC165" s="191"/>
      <c r="AD165" s="191">
        <v>650000000</v>
      </c>
      <c r="AE165" s="191">
        <f t="shared" si="130"/>
        <v>728000000.00000012</v>
      </c>
      <c r="AF165" s="191"/>
      <c r="AG165" s="191"/>
      <c r="AH165" s="191">
        <v>443584839</v>
      </c>
      <c r="AI165" s="191">
        <f t="shared" si="131"/>
        <v>496815019.68000007</v>
      </c>
      <c r="AJ165" s="191"/>
      <c r="AK165" s="191"/>
      <c r="AL165" s="191"/>
      <c r="AM165" s="191"/>
      <c r="AN165" s="191"/>
      <c r="AO165" s="191"/>
      <c r="AP165" s="191"/>
      <c r="AQ165" s="191"/>
      <c r="AR165" s="191"/>
      <c r="AS165" s="191"/>
      <c r="AT165" s="191"/>
      <c r="AU165" s="191"/>
      <c r="AV165" s="191"/>
      <c r="AW165" s="190">
        <f t="shared" ref="AW165" si="135">AD165+AH165+AL165+AP165+AT165</f>
        <v>1093584839</v>
      </c>
      <c r="AX165" s="190">
        <f t="shared" si="128"/>
        <v>1224815019.6800001</v>
      </c>
      <c r="AY165" s="155" t="s">
        <v>129</v>
      </c>
      <c r="AZ165" s="155" t="s">
        <v>232</v>
      </c>
      <c r="BA165" s="155" t="s">
        <v>233</v>
      </c>
      <c r="BB165" s="186"/>
      <c r="BC165" s="186"/>
      <c r="BD165" s="186"/>
      <c r="BE165" s="186"/>
      <c r="BF165" s="186"/>
      <c r="BG165" s="186"/>
      <c r="BH165" s="186"/>
      <c r="BI165" s="186"/>
      <c r="BJ165" s="172"/>
      <c r="BK165" s="4">
        <v>14.19</v>
      </c>
      <c r="BL165" s="192"/>
    </row>
    <row r="166" spans="1:64" s="32" customFormat="1" ht="12.95" customHeight="1" x14ac:dyDescent="0.25">
      <c r="A166" s="1" t="s">
        <v>150</v>
      </c>
      <c r="B166" s="6" t="s">
        <v>152</v>
      </c>
      <c r="C166" s="179" t="s">
        <v>230</v>
      </c>
      <c r="D166" s="1"/>
      <c r="E166" s="1"/>
      <c r="F166" s="9" t="s">
        <v>140</v>
      </c>
      <c r="G166" s="9" t="s">
        <v>141</v>
      </c>
      <c r="H166" s="9" t="s">
        <v>142</v>
      </c>
      <c r="I166" s="6" t="s">
        <v>143</v>
      </c>
      <c r="J166" s="6" t="s">
        <v>149</v>
      </c>
      <c r="K166" s="175"/>
      <c r="L166" s="12">
        <v>30</v>
      </c>
      <c r="M166" s="6" t="s">
        <v>122</v>
      </c>
      <c r="N166" s="6" t="s">
        <v>123</v>
      </c>
      <c r="O166" s="6" t="s">
        <v>144</v>
      </c>
      <c r="P166" s="6" t="s">
        <v>125</v>
      </c>
      <c r="Q166" s="6" t="s">
        <v>122</v>
      </c>
      <c r="R166" s="6" t="s">
        <v>145</v>
      </c>
      <c r="S166" s="6"/>
      <c r="T166" s="6" t="s">
        <v>146</v>
      </c>
      <c r="U166" s="6"/>
      <c r="V166" s="6"/>
      <c r="W166" s="17">
        <v>0</v>
      </c>
      <c r="X166" s="5">
        <v>100</v>
      </c>
      <c r="Y166" s="17">
        <v>0</v>
      </c>
      <c r="Z166" s="6"/>
      <c r="AA166" s="4" t="s">
        <v>138</v>
      </c>
      <c r="AB166" s="10"/>
      <c r="AC166" s="8">
        <v>72300000</v>
      </c>
      <c r="AD166" s="8">
        <v>72300000</v>
      </c>
      <c r="AE166" s="8">
        <f>AD166*1.12</f>
        <v>80976000.000000015</v>
      </c>
      <c r="AF166" s="8"/>
      <c r="AG166" s="8">
        <v>71500000</v>
      </c>
      <c r="AH166" s="8">
        <v>71500000</v>
      </c>
      <c r="AI166" s="8">
        <f>AH166*1.12</f>
        <v>80080000.000000015</v>
      </c>
      <c r="AJ166" s="10"/>
      <c r="AK166" s="11"/>
      <c r="AL166" s="11"/>
      <c r="AM166" s="11"/>
      <c r="AN166" s="11"/>
      <c r="AO166" s="11"/>
      <c r="AP166" s="11"/>
      <c r="AQ166" s="11"/>
      <c r="AR166" s="11"/>
      <c r="AS166" s="11"/>
      <c r="AT166" s="11"/>
      <c r="AU166" s="11"/>
      <c r="AV166" s="53"/>
      <c r="AW166" s="43">
        <v>0</v>
      </c>
      <c r="AX166" s="43">
        <f t="shared" si="128"/>
        <v>0</v>
      </c>
      <c r="AY166" s="13" t="s">
        <v>129</v>
      </c>
      <c r="AZ166" s="4" t="s">
        <v>147</v>
      </c>
      <c r="BA166" s="4" t="s">
        <v>148</v>
      </c>
      <c r="BB166" s="1"/>
      <c r="BC166" s="1"/>
      <c r="BD166" s="1"/>
      <c r="BE166" s="1"/>
      <c r="BF166" s="1"/>
      <c r="BG166" s="1"/>
      <c r="BH166" s="1"/>
      <c r="BI166" s="1"/>
      <c r="BJ166" s="29"/>
      <c r="BK166" s="15" t="s">
        <v>375</v>
      </c>
      <c r="BL166" s="169"/>
    </row>
    <row r="167" spans="1:64" s="16" customFormat="1" ht="12.95" customHeight="1" x14ac:dyDescent="0.25">
      <c r="A167" s="6" t="s">
        <v>151</v>
      </c>
      <c r="B167" s="6" t="s">
        <v>152</v>
      </c>
      <c r="C167" s="179" t="s">
        <v>220</v>
      </c>
      <c r="D167" s="1"/>
      <c r="E167" s="1"/>
      <c r="F167" s="15" t="s">
        <v>153</v>
      </c>
      <c r="G167" s="15" t="s">
        <v>154</v>
      </c>
      <c r="H167" s="28" t="s">
        <v>154</v>
      </c>
      <c r="I167" s="4" t="s">
        <v>120</v>
      </c>
      <c r="J167" s="15"/>
      <c r="K167" s="15"/>
      <c r="L167" s="4">
        <v>45</v>
      </c>
      <c r="M167" s="4">
        <v>230000000</v>
      </c>
      <c r="N167" s="2" t="s">
        <v>123</v>
      </c>
      <c r="O167" s="6" t="s">
        <v>126</v>
      </c>
      <c r="P167" s="1" t="s">
        <v>125</v>
      </c>
      <c r="Q167" s="4">
        <v>230000000</v>
      </c>
      <c r="R167" s="2" t="s">
        <v>187</v>
      </c>
      <c r="S167" s="15"/>
      <c r="T167" s="6" t="s">
        <v>127</v>
      </c>
      <c r="U167" s="29"/>
      <c r="V167" s="15"/>
      <c r="W167" s="17">
        <v>0</v>
      </c>
      <c r="X167" s="17">
        <v>90</v>
      </c>
      <c r="Y167" s="17">
        <v>10</v>
      </c>
      <c r="Z167" s="15"/>
      <c r="AA167" s="4" t="s">
        <v>138</v>
      </c>
      <c r="AB167" s="15"/>
      <c r="AC167" s="15"/>
      <c r="AD167" s="8">
        <v>46800000</v>
      </c>
      <c r="AE167" s="8">
        <v>52416000.000000015</v>
      </c>
      <c r="AF167" s="8">
        <v>0</v>
      </c>
      <c r="AG167" s="8">
        <v>0</v>
      </c>
      <c r="AH167" s="8">
        <v>54756000</v>
      </c>
      <c r="AI167" s="8">
        <v>61326720.000000015</v>
      </c>
      <c r="AJ167" s="8">
        <v>0</v>
      </c>
      <c r="AK167" s="8">
        <v>0</v>
      </c>
      <c r="AL167" s="8">
        <v>50618880</v>
      </c>
      <c r="AM167" s="8">
        <v>56693145.600000001</v>
      </c>
      <c r="AN167" s="15"/>
      <c r="AO167" s="15"/>
      <c r="AP167" s="8"/>
      <c r="AQ167" s="30"/>
      <c r="AR167" s="30"/>
      <c r="AS167" s="30"/>
      <c r="AT167" s="30"/>
      <c r="AU167" s="30"/>
      <c r="AV167" s="54"/>
      <c r="AW167" s="43">
        <f t="shared" ref="AW167:AW180" si="136">AD167+AH167+AL167+AP167+AT167</f>
        <v>152174880</v>
      </c>
      <c r="AX167" s="43">
        <f t="shared" si="128"/>
        <v>170435865.60000002</v>
      </c>
      <c r="AY167" s="13" t="s">
        <v>129</v>
      </c>
      <c r="AZ167" s="1" t="s">
        <v>155</v>
      </c>
      <c r="BA167" s="31" t="s">
        <v>156</v>
      </c>
      <c r="BB167" s="15"/>
      <c r="BC167" s="15"/>
      <c r="BD167" s="15"/>
      <c r="BE167" s="15"/>
      <c r="BF167" s="15"/>
      <c r="BG167" s="15"/>
      <c r="BH167" s="15"/>
      <c r="BI167" s="15"/>
      <c r="BJ167" s="28"/>
      <c r="BK167" s="15"/>
      <c r="BL167" s="170"/>
    </row>
    <row r="168" spans="1:64" s="32" customFormat="1" ht="12.95" customHeight="1" x14ac:dyDescent="0.25">
      <c r="A168" s="15" t="s">
        <v>217</v>
      </c>
      <c r="B168" s="46"/>
      <c r="C168" s="195" t="s">
        <v>501</v>
      </c>
      <c r="D168" s="90"/>
      <c r="E168" s="46"/>
      <c r="F168" s="1" t="s">
        <v>502</v>
      </c>
      <c r="G168" s="1" t="s">
        <v>503</v>
      </c>
      <c r="H168" s="1" t="s">
        <v>503</v>
      </c>
      <c r="I168" s="1" t="s">
        <v>120</v>
      </c>
      <c r="J168" s="1"/>
      <c r="K168" s="1"/>
      <c r="L168" s="115">
        <v>40</v>
      </c>
      <c r="M168" s="115" t="s">
        <v>122</v>
      </c>
      <c r="N168" s="115" t="s">
        <v>165</v>
      </c>
      <c r="O168" s="115" t="s">
        <v>166</v>
      </c>
      <c r="P168" s="115" t="s">
        <v>125</v>
      </c>
      <c r="Q168" s="1">
        <v>230000000</v>
      </c>
      <c r="R168" s="115" t="s">
        <v>504</v>
      </c>
      <c r="S168" s="115"/>
      <c r="T168" s="115" t="s">
        <v>146</v>
      </c>
      <c r="U168" s="115"/>
      <c r="V168" s="115"/>
      <c r="W168" s="1">
        <v>30</v>
      </c>
      <c r="X168" s="1" t="s">
        <v>106</v>
      </c>
      <c r="Y168" s="1">
        <v>10</v>
      </c>
      <c r="Z168" s="116"/>
      <c r="AA168" s="115" t="s">
        <v>138</v>
      </c>
      <c r="AB168" s="115"/>
      <c r="AC168" s="117"/>
      <c r="AD168" s="117">
        <v>400000000</v>
      </c>
      <c r="AE168" s="117">
        <f>AD168*1.12</f>
        <v>448000000.00000006</v>
      </c>
      <c r="AF168" s="117"/>
      <c r="AG168" s="117"/>
      <c r="AH168" s="22">
        <v>236225383</v>
      </c>
      <c r="AI168" s="22">
        <f t="shared" ref="AI168:AI180" si="137">AH168*1.12</f>
        <v>264572428.96000004</v>
      </c>
      <c r="AJ168" s="117"/>
      <c r="AK168" s="117"/>
      <c r="AL168" s="22"/>
      <c r="AM168" s="22"/>
      <c r="AN168" s="117"/>
      <c r="AO168" s="117"/>
      <c r="AP168" s="22"/>
      <c r="AQ168" s="117"/>
      <c r="AR168" s="117"/>
      <c r="AS168" s="117"/>
      <c r="AT168" s="22"/>
      <c r="AU168" s="117"/>
      <c r="AV168" s="117"/>
      <c r="AW168" s="43">
        <v>0</v>
      </c>
      <c r="AX168" s="43">
        <f>AW168*1.12</f>
        <v>0</v>
      </c>
      <c r="AY168" s="115" t="s">
        <v>129</v>
      </c>
      <c r="AZ168" s="1" t="s">
        <v>505</v>
      </c>
      <c r="BA168" s="1" t="s">
        <v>506</v>
      </c>
      <c r="BB168" s="46"/>
      <c r="BC168" s="46"/>
      <c r="BD168" s="46"/>
      <c r="BE168" s="46"/>
      <c r="BF168" s="46"/>
      <c r="BG168" s="46"/>
      <c r="BH168" s="46"/>
      <c r="BI168" s="46"/>
      <c r="BJ168" s="90"/>
      <c r="BK168" s="1"/>
      <c r="BL168" s="169"/>
    </row>
    <row r="169" spans="1:64" s="32" customFormat="1" ht="12.95" customHeight="1" x14ac:dyDescent="0.25">
      <c r="A169" s="4" t="s">
        <v>217</v>
      </c>
      <c r="B169" s="46"/>
      <c r="C169" s="4" t="s">
        <v>718</v>
      </c>
      <c r="D169" s="46"/>
      <c r="E169" s="46"/>
      <c r="F169" s="1" t="s">
        <v>502</v>
      </c>
      <c r="G169" s="1" t="s">
        <v>503</v>
      </c>
      <c r="H169" s="1" t="s">
        <v>503</v>
      </c>
      <c r="I169" s="1" t="s">
        <v>120</v>
      </c>
      <c r="J169" s="1"/>
      <c r="K169" s="1"/>
      <c r="L169" s="1">
        <v>40</v>
      </c>
      <c r="M169" s="1" t="s">
        <v>122</v>
      </c>
      <c r="N169" s="5" t="s">
        <v>224</v>
      </c>
      <c r="O169" s="1" t="s">
        <v>144</v>
      </c>
      <c r="P169" s="1" t="s">
        <v>125</v>
      </c>
      <c r="Q169" s="1">
        <v>230000000</v>
      </c>
      <c r="R169" s="1" t="s">
        <v>504</v>
      </c>
      <c r="S169" s="1"/>
      <c r="T169" s="1" t="s">
        <v>146</v>
      </c>
      <c r="U169" s="1"/>
      <c r="V169" s="1"/>
      <c r="W169" s="1">
        <v>30</v>
      </c>
      <c r="X169" s="1" t="s">
        <v>106</v>
      </c>
      <c r="Y169" s="1">
        <v>10</v>
      </c>
      <c r="Z169" s="5"/>
      <c r="AA169" s="1" t="s">
        <v>138</v>
      </c>
      <c r="AB169" s="74"/>
      <c r="AC169" s="74"/>
      <c r="AD169" s="74">
        <v>400000000</v>
      </c>
      <c r="AE169" s="74">
        <f t="shared" ref="AE169:AE171" si="138">AD169*1.12</f>
        <v>448000000.00000006</v>
      </c>
      <c r="AF169" s="74"/>
      <c r="AG169" s="74"/>
      <c r="AH169" s="74">
        <v>236225383</v>
      </c>
      <c r="AI169" s="74">
        <f t="shared" si="137"/>
        <v>264572428.96000004</v>
      </c>
      <c r="AJ169" s="74"/>
      <c r="AK169" s="74"/>
      <c r="AL169" s="74"/>
      <c r="AM169" s="74"/>
      <c r="AN169" s="74"/>
      <c r="AO169" s="74"/>
      <c r="AP169" s="74"/>
      <c r="AQ169" s="74"/>
      <c r="AR169" s="74"/>
      <c r="AS169" s="74"/>
      <c r="AT169" s="74"/>
      <c r="AU169" s="74"/>
      <c r="AV169" s="74"/>
      <c r="AW169" s="44">
        <v>0</v>
      </c>
      <c r="AX169" s="44">
        <f t="shared" si="128"/>
        <v>0</v>
      </c>
      <c r="AY169" s="1" t="s">
        <v>129</v>
      </c>
      <c r="AZ169" s="1" t="s">
        <v>505</v>
      </c>
      <c r="BA169" s="1" t="s">
        <v>506</v>
      </c>
      <c r="BB169" s="46"/>
      <c r="BC169" s="46"/>
      <c r="BD169" s="46"/>
      <c r="BE169" s="46"/>
      <c r="BF169" s="46"/>
      <c r="BG169" s="46"/>
      <c r="BH169" s="46"/>
      <c r="BI169" s="46"/>
      <c r="BJ169" s="90"/>
      <c r="BK169" s="4">
        <v>14</v>
      </c>
      <c r="BL169" s="169"/>
    </row>
    <row r="170" spans="1:64" s="32" customFormat="1" ht="12.95" customHeight="1" x14ac:dyDescent="0.25">
      <c r="A170" s="161" t="s">
        <v>217</v>
      </c>
      <c r="B170" s="201"/>
      <c r="C170" s="161" t="s">
        <v>773</v>
      </c>
      <c r="D170" s="201"/>
      <c r="E170" s="201"/>
      <c r="F170" s="155" t="s">
        <v>502</v>
      </c>
      <c r="G170" s="155" t="s">
        <v>503</v>
      </c>
      <c r="H170" s="155" t="s">
        <v>503</v>
      </c>
      <c r="I170" s="155" t="s">
        <v>120</v>
      </c>
      <c r="J170" s="155"/>
      <c r="K170" s="155"/>
      <c r="L170" s="155">
        <v>40</v>
      </c>
      <c r="M170" s="155" t="s">
        <v>122</v>
      </c>
      <c r="N170" s="186" t="s">
        <v>224</v>
      </c>
      <c r="O170" s="155" t="s">
        <v>398</v>
      </c>
      <c r="P170" s="155" t="s">
        <v>125</v>
      </c>
      <c r="Q170" s="155">
        <v>230000000</v>
      </c>
      <c r="R170" s="155" t="s">
        <v>504</v>
      </c>
      <c r="S170" s="155"/>
      <c r="T170" s="155" t="s">
        <v>146</v>
      </c>
      <c r="U170" s="155"/>
      <c r="V170" s="155"/>
      <c r="W170" s="155">
        <v>30</v>
      </c>
      <c r="X170" s="155" t="s">
        <v>106</v>
      </c>
      <c r="Y170" s="155">
        <v>10</v>
      </c>
      <c r="Z170" s="186"/>
      <c r="AA170" s="155" t="s">
        <v>138</v>
      </c>
      <c r="AB170" s="191"/>
      <c r="AC170" s="191"/>
      <c r="AD170" s="191">
        <v>400000000</v>
      </c>
      <c r="AE170" s="191">
        <f t="shared" si="138"/>
        <v>448000000.00000006</v>
      </c>
      <c r="AF170" s="191"/>
      <c r="AG170" s="191"/>
      <c r="AH170" s="191">
        <v>236225383</v>
      </c>
      <c r="AI170" s="191">
        <f t="shared" si="137"/>
        <v>264572428.96000004</v>
      </c>
      <c r="AJ170" s="191"/>
      <c r="AK170" s="191"/>
      <c r="AL170" s="191"/>
      <c r="AM170" s="191"/>
      <c r="AN170" s="191"/>
      <c r="AO170" s="191"/>
      <c r="AP170" s="191"/>
      <c r="AQ170" s="191"/>
      <c r="AR170" s="191"/>
      <c r="AS170" s="191"/>
      <c r="AT170" s="191"/>
      <c r="AU170" s="191"/>
      <c r="AV170" s="191"/>
      <c r="AW170" s="44">
        <v>0</v>
      </c>
      <c r="AX170" s="44">
        <f t="shared" si="128"/>
        <v>0</v>
      </c>
      <c r="AY170" s="155" t="s">
        <v>129</v>
      </c>
      <c r="AZ170" s="155" t="s">
        <v>505</v>
      </c>
      <c r="BA170" s="155" t="s">
        <v>506</v>
      </c>
      <c r="BB170" s="201"/>
      <c r="BC170" s="201"/>
      <c r="BD170" s="201"/>
      <c r="BE170" s="201"/>
      <c r="BF170" s="201"/>
      <c r="BG170" s="201"/>
      <c r="BH170" s="201"/>
      <c r="BI170" s="201"/>
      <c r="BJ170" s="90"/>
      <c r="BK170" s="4">
        <v>14</v>
      </c>
      <c r="BL170" s="169"/>
    </row>
    <row r="171" spans="1:64" s="56" customFormat="1" ht="12.95" customHeight="1" x14ac:dyDescent="0.25">
      <c r="A171" s="219" t="s">
        <v>217</v>
      </c>
      <c r="B171" s="220"/>
      <c r="C171" s="219" t="s">
        <v>822</v>
      </c>
      <c r="D171" s="220"/>
      <c r="E171" s="220"/>
      <c r="F171" s="240" t="s">
        <v>502</v>
      </c>
      <c r="G171" s="240" t="s">
        <v>503</v>
      </c>
      <c r="H171" s="240" t="s">
        <v>503</v>
      </c>
      <c r="I171" s="240" t="s">
        <v>120</v>
      </c>
      <c r="J171" s="240"/>
      <c r="K171" s="240"/>
      <c r="L171" s="240">
        <v>40</v>
      </c>
      <c r="M171" s="240" t="s">
        <v>122</v>
      </c>
      <c r="N171" s="239" t="s">
        <v>224</v>
      </c>
      <c r="O171" s="240" t="s">
        <v>694</v>
      </c>
      <c r="P171" s="240" t="s">
        <v>125</v>
      </c>
      <c r="Q171" s="240">
        <v>230000000</v>
      </c>
      <c r="R171" s="240" t="s">
        <v>504</v>
      </c>
      <c r="S171" s="240"/>
      <c r="T171" s="240" t="s">
        <v>146</v>
      </c>
      <c r="U171" s="240"/>
      <c r="V171" s="240"/>
      <c r="W171" s="240">
        <v>30</v>
      </c>
      <c r="X171" s="240" t="s">
        <v>106</v>
      </c>
      <c r="Y171" s="240">
        <v>10</v>
      </c>
      <c r="Z171" s="239"/>
      <c r="AA171" s="240" t="s">
        <v>138</v>
      </c>
      <c r="AB171" s="244"/>
      <c r="AC171" s="244"/>
      <c r="AD171" s="244">
        <v>400000000</v>
      </c>
      <c r="AE171" s="244">
        <f t="shared" si="138"/>
        <v>448000000.00000006</v>
      </c>
      <c r="AF171" s="244"/>
      <c r="AG171" s="244"/>
      <c r="AH171" s="244">
        <v>236225383</v>
      </c>
      <c r="AI171" s="244">
        <f t="shared" si="137"/>
        <v>264572428.96000004</v>
      </c>
      <c r="AJ171" s="244"/>
      <c r="AK171" s="244"/>
      <c r="AL171" s="244"/>
      <c r="AM171" s="244"/>
      <c r="AN171" s="244"/>
      <c r="AO171" s="244"/>
      <c r="AP171" s="244"/>
      <c r="AQ171" s="244"/>
      <c r="AR171" s="244"/>
      <c r="AS171" s="244"/>
      <c r="AT171" s="244"/>
      <c r="AU171" s="244"/>
      <c r="AV171" s="244"/>
      <c r="AW171" s="245">
        <f t="shared" si="136"/>
        <v>636225383</v>
      </c>
      <c r="AX171" s="245">
        <f t="shared" si="128"/>
        <v>712572428.96000004</v>
      </c>
      <c r="AY171" s="240" t="s">
        <v>129</v>
      </c>
      <c r="AZ171" s="240" t="s">
        <v>505</v>
      </c>
      <c r="BA171" s="240" t="s">
        <v>506</v>
      </c>
      <c r="BB171" s="220"/>
      <c r="BC171" s="220"/>
      <c r="BD171" s="220"/>
      <c r="BE171" s="220"/>
      <c r="BF171" s="220"/>
      <c r="BG171" s="220"/>
      <c r="BH171" s="220"/>
      <c r="BI171" s="220"/>
      <c r="BJ171" s="247"/>
      <c r="BK171" s="219">
        <v>14</v>
      </c>
      <c r="BL171" s="171"/>
    </row>
    <row r="172" spans="1:64" s="32" customFormat="1" ht="12.95" customHeight="1" x14ac:dyDescent="0.25">
      <c r="A172" s="15" t="s">
        <v>217</v>
      </c>
      <c r="B172" s="46"/>
      <c r="C172" s="180" t="s">
        <v>507</v>
      </c>
      <c r="D172" s="90"/>
      <c r="E172" s="46"/>
      <c r="F172" s="1" t="s">
        <v>221</v>
      </c>
      <c r="G172" s="1" t="s">
        <v>222</v>
      </c>
      <c r="H172" s="1" t="s">
        <v>223</v>
      </c>
      <c r="I172" s="1" t="s">
        <v>120</v>
      </c>
      <c r="J172" s="1"/>
      <c r="K172" s="1"/>
      <c r="L172" s="115">
        <v>40</v>
      </c>
      <c r="M172" s="115" t="s">
        <v>122</v>
      </c>
      <c r="N172" s="115" t="s">
        <v>165</v>
      </c>
      <c r="O172" s="115" t="s">
        <v>166</v>
      </c>
      <c r="P172" s="115" t="s">
        <v>125</v>
      </c>
      <c r="Q172" s="1">
        <v>230000000</v>
      </c>
      <c r="R172" s="115" t="s">
        <v>504</v>
      </c>
      <c r="S172" s="115"/>
      <c r="T172" s="115" t="s">
        <v>146</v>
      </c>
      <c r="U172" s="115"/>
      <c r="V172" s="115"/>
      <c r="W172" s="1">
        <v>30</v>
      </c>
      <c r="X172" s="1" t="s">
        <v>106</v>
      </c>
      <c r="Y172" s="1">
        <v>10</v>
      </c>
      <c r="Z172" s="116"/>
      <c r="AA172" s="115" t="s">
        <v>138</v>
      </c>
      <c r="AB172" s="115"/>
      <c r="AC172" s="117"/>
      <c r="AD172" s="117">
        <v>752391231</v>
      </c>
      <c r="AE172" s="117">
        <f>AD172*1.12</f>
        <v>842678178.72000003</v>
      </c>
      <c r="AF172" s="117"/>
      <c r="AG172" s="117"/>
      <c r="AH172" s="22">
        <v>255000000</v>
      </c>
      <c r="AI172" s="22">
        <f t="shared" si="137"/>
        <v>285600000</v>
      </c>
      <c r="AJ172" s="117"/>
      <c r="AK172" s="117"/>
      <c r="AL172" s="22"/>
      <c r="AM172" s="22"/>
      <c r="AN172" s="117"/>
      <c r="AO172" s="117"/>
      <c r="AP172" s="22"/>
      <c r="AQ172" s="117"/>
      <c r="AR172" s="117"/>
      <c r="AS172" s="117"/>
      <c r="AT172" s="22"/>
      <c r="AU172" s="117"/>
      <c r="AV172" s="117"/>
      <c r="AW172" s="43">
        <v>0</v>
      </c>
      <c r="AX172" s="43">
        <f>AW172*1.12</f>
        <v>0</v>
      </c>
      <c r="AY172" s="115" t="s">
        <v>129</v>
      </c>
      <c r="AZ172" s="1" t="s">
        <v>508</v>
      </c>
      <c r="BA172" s="1" t="s">
        <v>509</v>
      </c>
      <c r="BB172" s="46"/>
      <c r="BC172" s="46"/>
      <c r="BD172" s="46"/>
      <c r="BE172" s="46"/>
      <c r="BF172" s="46"/>
      <c r="BG172" s="46"/>
      <c r="BH172" s="46"/>
      <c r="BI172" s="46"/>
      <c r="BJ172" s="90"/>
      <c r="BK172" s="1"/>
      <c r="BL172" s="169"/>
    </row>
    <row r="173" spans="1:64" s="32" customFormat="1" ht="12.95" customHeight="1" x14ac:dyDescent="0.25">
      <c r="A173" s="4" t="s">
        <v>217</v>
      </c>
      <c r="B173" s="46"/>
      <c r="C173" s="4" t="s">
        <v>719</v>
      </c>
      <c r="D173" s="46"/>
      <c r="E173" s="46"/>
      <c r="F173" s="1" t="s">
        <v>221</v>
      </c>
      <c r="G173" s="1" t="s">
        <v>222</v>
      </c>
      <c r="H173" s="1" t="s">
        <v>223</v>
      </c>
      <c r="I173" s="1" t="s">
        <v>120</v>
      </c>
      <c r="J173" s="1"/>
      <c r="K173" s="1"/>
      <c r="L173" s="1">
        <v>40</v>
      </c>
      <c r="M173" s="1" t="s">
        <v>122</v>
      </c>
      <c r="N173" s="5" t="s">
        <v>224</v>
      </c>
      <c r="O173" s="1" t="s">
        <v>144</v>
      </c>
      <c r="P173" s="1" t="s">
        <v>125</v>
      </c>
      <c r="Q173" s="1">
        <v>230000000</v>
      </c>
      <c r="R173" s="1" t="s">
        <v>504</v>
      </c>
      <c r="S173" s="1"/>
      <c r="T173" s="1" t="s">
        <v>146</v>
      </c>
      <c r="U173" s="1"/>
      <c r="V173" s="1"/>
      <c r="W173" s="1">
        <v>30</v>
      </c>
      <c r="X173" s="1" t="s">
        <v>106</v>
      </c>
      <c r="Y173" s="1">
        <v>10</v>
      </c>
      <c r="Z173" s="5"/>
      <c r="AA173" s="1" t="s">
        <v>138</v>
      </c>
      <c r="AB173" s="74"/>
      <c r="AC173" s="74"/>
      <c r="AD173" s="74">
        <v>752391231</v>
      </c>
      <c r="AE173" s="74">
        <f t="shared" ref="AE173:AE174" si="139">AD173*1.12</f>
        <v>842678178.72000003</v>
      </c>
      <c r="AF173" s="74"/>
      <c r="AG173" s="74"/>
      <c r="AH173" s="74">
        <v>255000000</v>
      </c>
      <c r="AI173" s="74">
        <f t="shared" si="137"/>
        <v>285600000</v>
      </c>
      <c r="AJ173" s="74"/>
      <c r="AK173" s="74"/>
      <c r="AL173" s="74"/>
      <c r="AM173" s="74"/>
      <c r="AN173" s="74"/>
      <c r="AO173" s="74"/>
      <c r="AP173" s="74"/>
      <c r="AQ173" s="74"/>
      <c r="AR173" s="74"/>
      <c r="AS173" s="74"/>
      <c r="AT173" s="74"/>
      <c r="AU173" s="74"/>
      <c r="AV173" s="74"/>
      <c r="AW173" s="43">
        <v>0</v>
      </c>
      <c r="AX173" s="43">
        <f>AW173*1.12</f>
        <v>0</v>
      </c>
      <c r="AY173" s="1" t="s">
        <v>129</v>
      </c>
      <c r="AZ173" s="1" t="s">
        <v>508</v>
      </c>
      <c r="BA173" s="1" t="s">
        <v>509</v>
      </c>
      <c r="BB173" s="46"/>
      <c r="BC173" s="46"/>
      <c r="BD173" s="46"/>
      <c r="BE173" s="46"/>
      <c r="BF173" s="46"/>
      <c r="BG173" s="46"/>
      <c r="BH173" s="46"/>
      <c r="BI173" s="46"/>
      <c r="BJ173" s="90"/>
      <c r="BK173" s="4">
        <v>14</v>
      </c>
      <c r="BL173" s="169"/>
    </row>
    <row r="174" spans="1:64" s="32" customFormat="1" ht="12.95" customHeight="1" x14ac:dyDescent="0.25">
      <c r="A174" s="161" t="s">
        <v>217</v>
      </c>
      <c r="B174" s="201"/>
      <c r="C174" s="161" t="s">
        <v>774</v>
      </c>
      <c r="D174" s="201"/>
      <c r="E174" s="201"/>
      <c r="F174" s="155" t="s">
        <v>221</v>
      </c>
      <c r="G174" s="155" t="s">
        <v>222</v>
      </c>
      <c r="H174" s="155" t="s">
        <v>223</v>
      </c>
      <c r="I174" s="155" t="s">
        <v>120</v>
      </c>
      <c r="J174" s="155"/>
      <c r="K174" s="155"/>
      <c r="L174" s="155">
        <v>40</v>
      </c>
      <c r="M174" s="155" t="s">
        <v>122</v>
      </c>
      <c r="N174" s="186" t="s">
        <v>224</v>
      </c>
      <c r="O174" s="155" t="s">
        <v>398</v>
      </c>
      <c r="P174" s="155" t="s">
        <v>125</v>
      </c>
      <c r="Q174" s="155">
        <v>230000000</v>
      </c>
      <c r="R174" s="155" t="s">
        <v>504</v>
      </c>
      <c r="S174" s="155"/>
      <c r="T174" s="155" t="s">
        <v>146</v>
      </c>
      <c r="U174" s="155"/>
      <c r="V174" s="155"/>
      <c r="W174" s="155">
        <v>30</v>
      </c>
      <c r="X174" s="155" t="s">
        <v>106</v>
      </c>
      <c r="Y174" s="155">
        <v>10</v>
      </c>
      <c r="Z174" s="186"/>
      <c r="AA174" s="155" t="s">
        <v>138</v>
      </c>
      <c r="AB174" s="191"/>
      <c r="AC174" s="191"/>
      <c r="AD174" s="191">
        <v>752391231</v>
      </c>
      <c r="AE174" s="191">
        <f t="shared" si="139"/>
        <v>842678178.72000003</v>
      </c>
      <c r="AF174" s="191"/>
      <c r="AG174" s="191"/>
      <c r="AH174" s="191">
        <v>255000000</v>
      </c>
      <c r="AI174" s="191">
        <f t="shared" si="137"/>
        <v>285600000</v>
      </c>
      <c r="AJ174" s="191"/>
      <c r="AK174" s="191"/>
      <c r="AL174" s="191"/>
      <c r="AM174" s="191"/>
      <c r="AN174" s="191"/>
      <c r="AO174" s="191"/>
      <c r="AP174" s="191"/>
      <c r="AQ174" s="191"/>
      <c r="AR174" s="191"/>
      <c r="AS174" s="191"/>
      <c r="AT174" s="191"/>
      <c r="AU174" s="191"/>
      <c r="AV174" s="191"/>
      <c r="AW174" s="190">
        <f t="shared" si="136"/>
        <v>1007391231</v>
      </c>
      <c r="AX174" s="190">
        <f t="shared" si="128"/>
        <v>1128278178.72</v>
      </c>
      <c r="AY174" s="155" t="s">
        <v>129</v>
      </c>
      <c r="AZ174" s="155" t="s">
        <v>508</v>
      </c>
      <c r="BA174" s="155" t="s">
        <v>509</v>
      </c>
      <c r="BB174" s="201"/>
      <c r="BC174" s="201"/>
      <c r="BD174" s="201"/>
      <c r="BE174" s="201"/>
      <c r="BF174" s="201"/>
      <c r="BG174" s="201"/>
      <c r="BH174" s="201"/>
      <c r="BI174" s="201"/>
      <c r="BJ174" s="90"/>
      <c r="BK174" s="4">
        <v>14</v>
      </c>
      <c r="BL174" s="169"/>
    </row>
    <row r="175" spans="1:64" s="32" customFormat="1" ht="12.95" customHeight="1" x14ac:dyDescent="0.25">
      <c r="A175" s="15" t="s">
        <v>217</v>
      </c>
      <c r="B175" s="46"/>
      <c r="C175" s="180" t="s">
        <v>510</v>
      </c>
      <c r="D175" s="90"/>
      <c r="E175" s="46"/>
      <c r="F175" s="1" t="s">
        <v>502</v>
      </c>
      <c r="G175" s="1" t="s">
        <v>503</v>
      </c>
      <c r="H175" s="1" t="s">
        <v>503</v>
      </c>
      <c r="I175" s="1" t="s">
        <v>120</v>
      </c>
      <c r="J175" s="1"/>
      <c r="K175" s="1"/>
      <c r="L175" s="1">
        <v>40</v>
      </c>
      <c r="M175" s="115">
        <v>230000000</v>
      </c>
      <c r="N175" s="115" t="s">
        <v>165</v>
      </c>
      <c r="O175" s="115" t="s">
        <v>166</v>
      </c>
      <c r="P175" s="115" t="s">
        <v>125</v>
      </c>
      <c r="Q175" s="115">
        <v>230000000</v>
      </c>
      <c r="R175" s="1" t="s">
        <v>511</v>
      </c>
      <c r="S175" s="115"/>
      <c r="T175" s="115" t="s">
        <v>146</v>
      </c>
      <c r="U175" s="115"/>
      <c r="V175" s="115"/>
      <c r="W175" s="115">
        <v>30</v>
      </c>
      <c r="X175" s="115" t="s">
        <v>106</v>
      </c>
      <c r="Y175" s="115">
        <v>10</v>
      </c>
      <c r="Z175" s="117"/>
      <c r="AA175" s="116" t="s">
        <v>138</v>
      </c>
      <c r="AB175" s="115"/>
      <c r="AC175" s="115"/>
      <c r="AD175" s="117">
        <v>754673185</v>
      </c>
      <c r="AE175" s="117">
        <f>AD175*1.12</f>
        <v>845233967.20000005</v>
      </c>
      <c r="AF175" s="117"/>
      <c r="AG175" s="117"/>
      <c r="AH175" s="117">
        <v>500000000</v>
      </c>
      <c r="AI175" s="22">
        <f t="shared" si="137"/>
        <v>560000000</v>
      </c>
      <c r="AJ175" s="117"/>
      <c r="AK175" s="117"/>
      <c r="AL175" s="117"/>
      <c r="AM175" s="22"/>
      <c r="AN175" s="117"/>
      <c r="AO175" s="117"/>
      <c r="AP175" s="117"/>
      <c r="AQ175" s="22"/>
      <c r="AR175" s="117"/>
      <c r="AS175" s="117"/>
      <c r="AT175" s="117"/>
      <c r="AU175" s="22"/>
      <c r="AV175" s="117"/>
      <c r="AW175" s="43">
        <v>0</v>
      </c>
      <c r="AX175" s="43">
        <f>AW175*1.12</f>
        <v>0</v>
      </c>
      <c r="AY175" s="115" t="s">
        <v>129</v>
      </c>
      <c r="AZ175" s="1" t="s">
        <v>512</v>
      </c>
      <c r="BA175" s="115" t="s">
        <v>513</v>
      </c>
      <c r="BB175" s="46"/>
      <c r="BC175" s="46"/>
      <c r="BD175" s="46"/>
      <c r="BE175" s="46"/>
      <c r="BF175" s="46"/>
      <c r="BG175" s="46"/>
      <c r="BH175" s="46"/>
      <c r="BI175" s="46"/>
      <c r="BJ175" s="90"/>
      <c r="BK175" s="1"/>
      <c r="BL175" s="169"/>
    </row>
    <row r="176" spans="1:64" s="32" customFormat="1" ht="12.95" customHeight="1" x14ac:dyDescent="0.25">
      <c r="A176" s="4" t="s">
        <v>217</v>
      </c>
      <c r="B176" s="46"/>
      <c r="C176" s="4" t="s">
        <v>720</v>
      </c>
      <c r="D176" s="46"/>
      <c r="E176" s="46"/>
      <c r="F176" s="1" t="s">
        <v>502</v>
      </c>
      <c r="G176" s="1" t="s">
        <v>503</v>
      </c>
      <c r="H176" s="1" t="s">
        <v>503</v>
      </c>
      <c r="I176" s="1" t="s">
        <v>120</v>
      </c>
      <c r="J176" s="1"/>
      <c r="K176" s="1"/>
      <c r="L176" s="1">
        <v>40</v>
      </c>
      <c r="M176" s="1">
        <v>230000000</v>
      </c>
      <c r="N176" s="5" t="s">
        <v>224</v>
      </c>
      <c r="O176" s="1" t="s">
        <v>144</v>
      </c>
      <c r="P176" s="1" t="s">
        <v>125</v>
      </c>
      <c r="Q176" s="1">
        <v>230000000</v>
      </c>
      <c r="R176" s="1" t="s">
        <v>511</v>
      </c>
      <c r="S176" s="1"/>
      <c r="T176" s="1" t="s">
        <v>146</v>
      </c>
      <c r="U176" s="1"/>
      <c r="V176" s="1"/>
      <c r="W176" s="1">
        <v>30</v>
      </c>
      <c r="X176" s="1" t="s">
        <v>106</v>
      </c>
      <c r="Y176" s="1">
        <v>10</v>
      </c>
      <c r="Z176" s="22"/>
      <c r="AA176" s="5" t="s">
        <v>138</v>
      </c>
      <c r="AB176" s="74"/>
      <c r="AC176" s="74"/>
      <c r="AD176" s="74">
        <v>754673185</v>
      </c>
      <c r="AE176" s="74">
        <f t="shared" ref="AE176:AE177" si="140">AD176*1.12</f>
        <v>845233967.20000005</v>
      </c>
      <c r="AF176" s="74"/>
      <c r="AG176" s="74"/>
      <c r="AH176" s="74">
        <v>500000000</v>
      </c>
      <c r="AI176" s="74">
        <f t="shared" si="137"/>
        <v>560000000</v>
      </c>
      <c r="AJ176" s="74"/>
      <c r="AK176" s="74"/>
      <c r="AL176" s="74"/>
      <c r="AM176" s="74"/>
      <c r="AN176" s="74"/>
      <c r="AO176" s="74"/>
      <c r="AP176" s="74"/>
      <c r="AQ176" s="74"/>
      <c r="AR176" s="74"/>
      <c r="AS176" s="74"/>
      <c r="AT176" s="74"/>
      <c r="AU176" s="74"/>
      <c r="AV176" s="74"/>
      <c r="AW176" s="43">
        <v>0</v>
      </c>
      <c r="AX176" s="43">
        <f>AW176*1.12</f>
        <v>0</v>
      </c>
      <c r="AY176" s="1" t="s">
        <v>129</v>
      </c>
      <c r="AZ176" s="1" t="s">
        <v>512</v>
      </c>
      <c r="BA176" s="1" t="s">
        <v>513</v>
      </c>
      <c r="BB176" s="46"/>
      <c r="BC176" s="46"/>
      <c r="BD176" s="46"/>
      <c r="BE176" s="46"/>
      <c r="BF176" s="46"/>
      <c r="BG176" s="46"/>
      <c r="BH176" s="46"/>
      <c r="BI176" s="46"/>
      <c r="BJ176" s="90"/>
      <c r="BK176" s="4">
        <v>14</v>
      </c>
      <c r="BL176" s="169"/>
    </row>
    <row r="177" spans="1:64" s="32" customFormat="1" ht="12.95" customHeight="1" x14ac:dyDescent="0.25">
      <c r="A177" s="161" t="s">
        <v>217</v>
      </c>
      <c r="B177" s="201"/>
      <c r="C177" s="161" t="s">
        <v>775</v>
      </c>
      <c r="D177" s="201"/>
      <c r="E177" s="201"/>
      <c r="F177" s="155" t="s">
        <v>502</v>
      </c>
      <c r="G177" s="155" t="s">
        <v>503</v>
      </c>
      <c r="H177" s="155" t="s">
        <v>503</v>
      </c>
      <c r="I177" s="155" t="s">
        <v>120</v>
      </c>
      <c r="J177" s="155"/>
      <c r="K177" s="155"/>
      <c r="L177" s="155">
        <v>40</v>
      </c>
      <c r="M177" s="155">
        <v>230000000</v>
      </c>
      <c r="N177" s="186" t="s">
        <v>224</v>
      </c>
      <c r="O177" s="155" t="s">
        <v>398</v>
      </c>
      <c r="P177" s="155" t="s">
        <v>125</v>
      </c>
      <c r="Q177" s="155">
        <v>230000000</v>
      </c>
      <c r="R177" s="155" t="s">
        <v>511</v>
      </c>
      <c r="S177" s="155"/>
      <c r="T177" s="155" t="s">
        <v>146</v>
      </c>
      <c r="U177" s="155"/>
      <c r="V177" s="155"/>
      <c r="W177" s="155">
        <v>30</v>
      </c>
      <c r="X177" s="155" t="s">
        <v>106</v>
      </c>
      <c r="Y177" s="155">
        <v>10</v>
      </c>
      <c r="Z177" s="177"/>
      <c r="AA177" s="186" t="s">
        <v>138</v>
      </c>
      <c r="AB177" s="191"/>
      <c r="AC177" s="191"/>
      <c r="AD177" s="191">
        <v>754673185</v>
      </c>
      <c r="AE177" s="191">
        <f t="shared" si="140"/>
        <v>845233967.20000005</v>
      </c>
      <c r="AF177" s="191"/>
      <c r="AG177" s="191"/>
      <c r="AH177" s="191">
        <v>500000000</v>
      </c>
      <c r="AI177" s="191">
        <f t="shared" si="137"/>
        <v>560000000</v>
      </c>
      <c r="AJ177" s="191"/>
      <c r="AK177" s="191"/>
      <c r="AL177" s="191"/>
      <c r="AM177" s="191"/>
      <c r="AN177" s="191"/>
      <c r="AO177" s="191"/>
      <c r="AP177" s="191"/>
      <c r="AQ177" s="191"/>
      <c r="AR177" s="191"/>
      <c r="AS177" s="191"/>
      <c r="AT177" s="191"/>
      <c r="AU177" s="191"/>
      <c r="AV177" s="191"/>
      <c r="AW177" s="190">
        <f t="shared" si="136"/>
        <v>1254673185</v>
      </c>
      <c r="AX177" s="190">
        <f t="shared" si="128"/>
        <v>1405233967.2</v>
      </c>
      <c r="AY177" s="155" t="s">
        <v>129</v>
      </c>
      <c r="AZ177" s="155" t="s">
        <v>512</v>
      </c>
      <c r="BA177" s="155" t="s">
        <v>513</v>
      </c>
      <c r="BB177" s="201"/>
      <c r="BC177" s="201"/>
      <c r="BD177" s="201"/>
      <c r="BE177" s="201"/>
      <c r="BF177" s="201"/>
      <c r="BG177" s="201"/>
      <c r="BH177" s="201"/>
      <c r="BI177" s="201"/>
      <c r="BJ177" s="90"/>
      <c r="BK177" s="4">
        <v>14</v>
      </c>
      <c r="BL177" s="169"/>
    </row>
    <row r="178" spans="1:64" s="32" customFormat="1" ht="12.95" customHeight="1" x14ac:dyDescent="0.25">
      <c r="A178" s="15" t="s">
        <v>217</v>
      </c>
      <c r="B178" s="46"/>
      <c r="C178" s="180" t="s">
        <v>514</v>
      </c>
      <c r="D178" s="90"/>
      <c r="E178" s="46"/>
      <c r="F178" s="1" t="s">
        <v>502</v>
      </c>
      <c r="G178" s="1" t="s">
        <v>503</v>
      </c>
      <c r="H178" s="1" t="s">
        <v>503</v>
      </c>
      <c r="I178" s="1" t="s">
        <v>120</v>
      </c>
      <c r="J178" s="1"/>
      <c r="K178" s="1"/>
      <c r="L178" s="1">
        <v>40</v>
      </c>
      <c r="M178" s="115">
        <v>230000000</v>
      </c>
      <c r="N178" s="115" t="s">
        <v>165</v>
      </c>
      <c r="O178" s="115" t="s">
        <v>166</v>
      </c>
      <c r="P178" s="115" t="s">
        <v>125</v>
      </c>
      <c r="Q178" s="115">
        <v>230000000</v>
      </c>
      <c r="R178" s="1" t="s">
        <v>511</v>
      </c>
      <c r="S178" s="115"/>
      <c r="T178" s="115" t="s">
        <v>146</v>
      </c>
      <c r="U178" s="115"/>
      <c r="V178" s="115"/>
      <c r="W178" s="115">
        <v>30</v>
      </c>
      <c r="X178" s="115" t="s">
        <v>106</v>
      </c>
      <c r="Y178" s="115">
        <v>10</v>
      </c>
      <c r="Z178" s="117"/>
      <c r="AA178" s="116" t="s">
        <v>138</v>
      </c>
      <c r="AB178" s="115"/>
      <c r="AC178" s="115"/>
      <c r="AD178" s="117">
        <v>146045130</v>
      </c>
      <c r="AE178" s="117">
        <f>AD178*1.12</f>
        <v>163570545.60000002</v>
      </c>
      <c r="AF178" s="117"/>
      <c r="AG178" s="117"/>
      <c r="AH178" s="117">
        <v>188195495</v>
      </c>
      <c r="AI178" s="22">
        <f t="shared" si="137"/>
        <v>210778954.40000001</v>
      </c>
      <c r="AJ178" s="117"/>
      <c r="AK178" s="117"/>
      <c r="AL178" s="117"/>
      <c r="AM178" s="22"/>
      <c r="AN178" s="117"/>
      <c r="AO178" s="117"/>
      <c r="AP178" s="117"/>
      <c r="AQ178" s="22"/>
      <c r="AR178" s="117"/>
      <c r="AS178" s="117"/>
      <c r="AT178" s="117"/>
      <c r="AU178" s="22"/>
      <c r="AV178" s="117"/>
      <c r="AW178" s="43">
        <v>0</v>
      </c>
      <c r="AX178" s="43">
        <f>AW178*1.12</f>
        <v>0</v>
      </c>
      <c r="AY178" s="115" t="s">
        <v>129</v>
      </c>
      <c r="AZ178" s="1" t="s">
        <v>515</v>
      </c>
      <c r="BA178" s="115" t="s">
        <v>516</v>
      </c>
      <c r="BB178" s="46"/>
      <c r="BC178" s="46"/>
      <c r="BD178" s="46"/>
      <c r="BE178" s="46"/>
      <c r="BF178" s="46"/>
      <c r="BG178" s="46"/>
      <c r="BH178" s="46"/>
      <c r="BI178" s="46"/>
      <c r="BJ178" s="90"/>
      <c r="BK178" s="1"/>
      <c r="BL178" s="169"/>
    </row>
    <row r="179" spans="1:64" s="32" customFormat="1" ht="12.95" customHeight="1" x14ac:dyDescent="0.25">
      <c r="A179" s="4" t="s">
        <v>217</v>
      </c>
      <c r="B179" s="46"/>
      <c r="C179" s="4" t="s">
        <v>721</v>
      </c>
      <c r="D179" s="46"/>
      <c r="E179" s="46"/>
      <c r="F179" s="1" t="s">
        <v>502</v>
      </c>
      <c r="G179" s="1" t="s">
        <v>503</v>
      </c>
      <c r="H179" s="1" t="s">
        <v>503</v>
      </c>
      <c r="I179" s="1" t="s">
        <v>120</v>
      </c>
      <c r="J179" s="1"/>
      <c r="K179" s="1"/>
      <c r="L179" s="1">
        <v>40</v>
      </c>
      <c r="M179" s="1">
        <v>230000000</v>
      </c>
      <c r="N179" s="5" t="s">
        <v>224</v>
      </c>
      <c r="O179" s="1" t="s">
        <v>144</v>
      </c>
      <c r="P179" s="1" t="s">
        <v>125</v>
      </c>
      <c r="Q179" s="1">
        <v>230000000</v>
      </c>
      <c r="R179" s="1" t="s">
        <v>511</v>
      </c>
      <c r="S179" s="1"/>
      <c r="T179" s="1" t="s">
        <v>146</v>
      </c>
      <c r="U179" s="1"/>
      <c r="V179" s="1"/>
      <c r="W179" s="1">
        <v>30</v>
      </c>
      <c r="X179" s="1" t="s">
        <v>106</v>
      </c>
      <c r="Y179" s="1">
        <v>10</v>
      </c>
      <c r="Z179" s="22"/>
      <c r="AA179" s="5" t="s">
        <v>138</v>
      </c>
      <c r="AB179" s="74"/>
      <c r="AC179" s="74"/>
      <c r="AD179" s="74">
        <v>146045130</v>
      </c>
      <c r="AE179" s="74">
        <f t="shared" ref="AE179:AE180" si="141">AD179*1.12</f>
        <v>163570545.60000002</v>
      </c>
      <c r="AF179" s="74"/>
      <c r="AG179" s="74"/>
      <c r="AH179" s="74">
        <v>188195495</v>
      </c>
      <c r="AI179" s="74">
        <f t="shared" si="137"/>
        <v>210778954.40000001</v>
      </c>
      <c r="AJ179" s="74"/>
      <c r="AK179" s="74"/>
      <c r="AL179" s="74"/>
      <c r="AM179" s="74"/>
      <c r="AN179" s="74"/>
      <c r="AO179" s="74"/>
      <c r="AP179" s="74"/>
      <c r="AQ179" s="74"/>
      <c r="AR179" s="74"/>
      <c r="AS179" s="74"/>
      <c r="AT179" s="74"/>
      <c r="AU179" s="74"/>
      <c r="AV179" s="74"/>
      <c r="AW179" s="44">
        <v>0</v>
      </c>
      <c r="AX179" s="44">
        <f t="shared" si="128"/>
        <v>0</v>
      </c>
      <c r="AY179" s="1" t="s">
        <v>129</v>
      </c>
      <c r="AZ179" s="1" t="s">
        <v>515</v>
      </c>
      <c r="BA179" s="1" t="s">
        <v>516</v>
      </c>
      <c r="BB179" s="46"/>
      <c r="BC179" s="46"/>
      <c r="BD179" s="46"/>
      <c r="BE179" s="46"/>
      <c r="BF179" s="46"/>
      <c r="BG179" s="46"/>
      <c r="BH179" s="46"/>
      <c r="BI179" s="46"/>
      <c r="BJ179" s="90"/>
      <c r="BK179" s="4">
        <v>14</v>
      </c>
      <c r="BL179" s="169"/>
    </row>
    <row r="180" spans="1:64" s="32" customFormat="1" ht="12.95" customHeight="1" x14ac:dyDescent="0.25">
      <c r="A180" s="161" t="s">
        <v>217</v>
      </c>
      <c r="B180" s="201"/>
      <c r="C180" s="161" t="s">
        <v>810</v>
      </c>
      <c r="D180" s="201"/>
      <c r="E180" s="201"/>
      <c r="F180" s="155" t="s">
        <v>502</v>
      </c>
      <c r="G180" s="155" t="s">
        <v>503</v>
      </c>
      <c r="H180" s="155" t="s">
        <v>503</v>
      </c>
      <c r="I180" s="155" t="s">
        <v>120</v>
      </c>
      <c r="J180" s="155"/>
      <c r="K180" s="155"/>
      <c r="L180" s="155">
        <v>40</v>
      </c>
      <c r="M180" s="155">
        <v>230000000</v>
      </c>
      <c r="N180" s="186" t="s">
        <v>224</v>
      </c>
      <c r="O180" s="155" t="s">
        <v>694</v>
      </c>
      <c r="P180" s="155" t="s">
        <v>125</v>
      </c>
      <c r="Q180" s="155">
        <v>230000000</v>
      </c>
      <c r="R180" s="155" t="s">
        <v>511</v>
      </c>
      <c r="S180" s="155"/>
      <c r="T180" s="155" t="s">
        <v>146</v>
      </c>
      <c r="U180" s="155"/>
      <c r="V180" s="155"/>
      <c r="W180" s="155">
        <v>30</v>
      </c>
      <c r="X180" s="155" t="s">
        <v>106</v>
      </c>
      <c r="Y180" s="155">
        <v>10</v>
      </c>
      <c r="Z180" s="177"/>
      <c r="AA180" s="186" t="s">
        <v>138</v>
      </c>
      <c r="AB180" s="191"/>
      <c r="AC180" s="191"/>
      <c r="AD180" s="191">
        <v>146045130</v>
      </c>
      <c r="AE180" s="191">
        <f t="shared" si="141"/>
        <v>163570545.60000002</v>
      </c>
      <c r="AF180" s="191"/>
      <c r="AG180" s="191"/>
      <c r="AH180" s="191">
        <v>188195495</v>
      </c>
      <c r="AI180" s="191">
        <f t="shared" si="137"/>
        <v>210778954.40000001</v>
      </c>
      <c r="AJ180" s="191"/>
      <c r="AK180" s="191"/>
      <c r="AL180" s="191"/>
      <c r="AM180" s="191"/>
      <c r="AN180" s="191"/>
      <c r="AO180" s="191"/>
      <c r="AP180" s="191"/>
      <c r="AQ180" s="191"/>
      <c r="AR180" s="191"/>
      <c r="AS180" s="191"/>
      <c r="AT180" s="191"/>
      <c r="AU180" s="191"/>
      <c r="AV180" s="191"/>
      <c r="AW180" s="164">
        <f t="shared" si="136"/>
        <v>334240625</v>
      </c>
      <c r="AX180" s="164">
        <f t="shared" si="128"/>
        <v>374349500.00000006</v>
      </c>
      <c r="AY180" s="155" t="s">
        <v>129</v>
      </c>
      <c r="AZ180" s="155" t="s">
        <v>515</v>
      </c>
      <c r="BA180" s="155" t="s">
        <v>516</v>
      </c>
      <c r="BB180" s="201"/>
      <c r="BC180" s="201"/>
      <c r="BD180" s="201"/>
      <c r="BE180" s="201"/>
      <c r="BF180" s="201"/>
      <c r="BG180" s="201"/>
      <c r="BH180" s="201"/>
      <c r="BI180" s="201"/>
      <c r="BJ180" s="201"/>
      <c r="BK180" s="161">
        <v>14</v>
      </c>
      <c r="BL180" s="201"/>
    </row>
    <row r="181" spans="1:64" s="193" customFormat="1" ht="12.95" customHeight="1" x14ac:dyDescent="0.25">
      <c r="A181" s="1" t="s">
        <v>217</v>
      </c>
      <c r="B181" s="1"/>
      <c r="C181" s="183" t="s">
        <v>761</v>
      </c>
      <c r="D181" s="1"/>
      <c r="E181" s="1"/>
      <c r="F181" s="1" t="s">
        <v>722</v>
      </c>
      <c r="G181" s="1" t="s">
        <v>723</v>
      </c>
      <c r="H181" s="1" t="s">
        <v>723</v>
      </c>
      <c r="I181" s="4" t="s">
        <v>120</v>
      </c>
      <c r="J181" s="1"/>
      <c r="K181" s="1"/>
      <c r="L181" s="2" t="s">
        <v>724</v>
      </c>
      <c r="M181" s="5">
        <v>230000000</v>
      </c>
      <c r="N181" s="2" t="s">
        <v>224</v>
      </c>
      <c r="O181" s="1" t="s">
        <v>144</v>
      </c>
      <c r="P181" s="1" t="s">
        <v>125</v>
      </c>
      <c r="Q181" s="9">
        <v>230000000</v>
      </c>
      <c r="R181" s="2" t="s">
        <v>174</v>
      </c>
      <c r="S181" s="1"/>
      <c r="T181" s="2" t="s">
        <v>127</v>
      </c>
      <c r="U181" s="1" t="s">
        <v>725</v>
      </c>
      <c r="V181" s="2" t="s">
        <v>725</v>
      </c>
      <c r="W181" s="17">
        <v>0</v>
      </c>
      <c r="X181" s="17">
        <v>90</v>
      </c>
      <c r="Y181" s="17">
        <v>10</v>
      </c>
      <c r="Z181" s="1"/>
      <c r="AA181" s="4" t="s">
        <v>138</v>
      </c>
      <c r="AB181" s="74"/>
      <c r="AC181" s="74"/>
      <c r="AD181" s="74">
        <v>33000000</v>
      </c>
      <c r="AE181" s="74">
        <f>AD181*1.12</f>
        <v>36960000</v>
      </c>
      <c r="AF181" s="74"/>
      <c r="AG181" s="74"/>
      <c r="AH181" s="74">
        <v>34650000</v>
      </c>
      <c r="AI181" s="74">
        <f>AH181*1.12</f>
        <v>38808000</v>
      </c>
      <c r="AJ181" s="74"/>
      <c r="AK181" s="74"/>
      <c r="AL181" s="74">
        <v>36382500</v>
      </c>
      <c r="AM181" s="74">
        <f>AL181*1.12</f>
        <v>40748400.000000007</v>
      </c>
      <c r="AN181" s="74"/>
      <c r="AO181" s="74"/>
      <c r="AP181" s="74"/>
      <c r="AQ181" s="74"/>
      <c r="AR181" s="74"/>
      <c r="AS181" s="74"/>
      <c r="AT181" s="74"/>
      <c r="AU181" s="74"/>
      <c r="AV181" s="74"/>
      <c r="AW181" s="44">
        <f>AD181+AH181+AL181+AP181+AT181</f>
        <v>104032500</v>
      </c>
      <c r="AX181" s="44">
        <f>AW181*1.12</f>
        <v>116516400.00000001</v>
      </c>
      <c r="AY181" s="1" t="s">
        <v>129</v>
      </c>
      <c r="AZ181" s="2" t="s">
        <v>726</v>
      </c>
      <c r="BA181" s="2" t="s">
        <v>726</v>
      </c>
      <c r="BB181" s="1"/>
      <c r="BC181" s="1"/>
      <c r="BD181" s="1"/>
      <c r="BE181" s="1"/>
      <c r="BF181" s="1"/>
      <c r="BG181" s="4"/>
      <c r="BH181" s="4"/>
      <c r="BI181" s="4"/>
      <c r="BJ181" s="33"/>
      <c r="BK181" s="4"/>
      <c r="BL181" s="192"/>
    </row>
    <row r="182" spans="1:64" s="193" customFormat="1" ht="12.95" customHeight="1" x14ac:dyDescent="0.25">
      <c r="A182" s="1" t="s">
        <v>217</v>
      </c>
      <c r="B182" s="1"/>
      <c r="C182" s="183" t="s">
        <v>762</v>
      </c>
      <c r="D182" s="1"/>
      <c r="E182" s="1"/>
      <c r="F182" s="2" t="s">
        <v>727</v>
      </c>
      <c r="G182" s="3" t="s">
        <v>728</v>
      </c>
      <c r="H182" s="3" t="s">
        <v>729</v>
      </c>
      <c r="I182" s="4" t="s">
        <v>120</v>
      </c>
      <c r="J182" s="1"/>
      <c r="K182" s="1"/>
      <c r="L182" s="2">
        <v>40</v>
      </c>
      <c r="M182" s="5">
        <v>230000000</v>
      </c>
      <c r="N182" s="2" t="s">
        <v>224</v>
      </c>
      <c r="O182" s="1" t="s">
        <v>144</v>
      </c>
      <c r="P182" s="1" t="s">
        <v>125</v>
      </c>
      <c r="Q182" s="9">
        <v>230000000</v>
      </c>
      <c r="R182" s="2" t="s">
        <v>521</v>
      </c>
      <c r="S182" s="1"/>
      <c r="T182" s="2" t="s">
        <v>167</v>
      </c>
      <c r="U182" s="1" t="s">
        <v>725</v>
      </c>
      <c r="V182" s="2" t="s">
        <v>725</v>
      </c>
      <c r="W182" s="17">
        <v>30</v>
      </c>
      <c r="X182" s="17" t="s">
        <v>106</v>
      </c>
      <c r="Y182" s="17">
        <v>10</v>
      </c>
      <c r="Z182" s="1"/>
      <c r="AA182" s="4" t="s">
        <v>138</v>
      </c>
      <c r="AB182" s="74"/>
      <c r="AC182" s="74"/>
      <c r="AD182" s="74">
        <v>810000000</v>
      </c>
      <c r="AE182" s="74">
        <f t="shared" ref="AE182:AE191" si="142">AD182*1.12</f>
        <v>907200000.00000012</v>
      </c>
      <c r="AF182" s="74"/>
      <c r="AG182" s="74"/>
      <c r="AH182" s="74">
        <v>714000000</v>
      </c>
      <c r="AI182" s="74">
        <f t="shared" ref="AI182:AI191" si="143">AH182*1.12</f>
        <v>799680000.00000012</v>
      </c>
      <c r="AJ182" s="74"/>
      <c r="AK182" s="74"/>
      <c r="AL182" s="74">
        <v>699720000</v>
      </c>
      <c r="AM182" s="74">
        <f t="shared" ref="AM182:AM189" si="144">AL182*1.12</f>
        <v>783686400.00000012</v>
      </c>
      <c r="AN182" s="74"/>
      <c r="AO182" s="74"/>
      <c r="AP182" s="74">
        <v>734706000</v>
      </c>
      <c r="AQ182" s="74">
        <f t="shared" ref="AQ182:AQ189" si="145">AP182*1.12</f>
        <v>822870720.00000012</v>
      </c>
      <c r="AR182" s="74"/>
      <c r="AS182" s="74"/>
      <c r="AT182" s="74">
        <v>771441300</v>
      </c>
      <c r="AU182" s="74">
        <f t="shared" ref="AU182:AU189" si="146">AT182*1.12</f>
        <v>864014256.00000012</v>
      </c>
      <c r="AV182" s="74"/>
      <c r="AW182" s="43">
        <v>0</v>
      </c>
      <c r="AX182" s="43">
        <f>AW182*1.12</f>
        <v>0</v>
      </c>
      <c r="AY182" s="1" t="s">
        <v>129</v>
      </c>
      <c r="AZ182" s="2" t="s">
        <v>730</v>
      </c>
      <c r="BA182" s="2" t="s">
        <v>731</v>
      </c>
      <c r="BB182" s="1"/>
      <c r="BC182" s="1"/>
      <c r="BD182" s="1"/>
      <c r="BE182" s="1"/>
      <c r="BF182" s="1"/>
      <c r="BG182" s="4"/>
      <c r="BH182" s="4"/>
      <c r="BI182" s="4"/>
      <c r="BJ182" s="33"/>
      <c r="BK182" s="4"/>
      <c r="BL182" s="192"/>
    </row>
    <row r="183" spans="1:64" s="193" customFormat="1" ht="12.95" customHeight="1" x14ac:dyDescent="0.25">
      <c r="A183" s="1" t="s">
        <v>217</v>
      </c>
      <c r="B183" s="1"/>
      <c r="C183" s="183" t="s">
        <v>776</v>
      </c>
      <c r="D183" s="1"/>
      <c r="E183" s="1"/>
      <c r="F183" s="2" t="s">
        <v>727</v>
      </c>
      <c r="G183" s="3" t="s">
        <v>728</v>
      </c>
      <c r="H183" s="3" t="s">
        <v>729</v>
      </c>
      <c r="I183" s="4" t="s">
        <v>120</v>
      </c>
      <c r="J183" s="1"/>
      <c r="K183" s="1"/>
      <c r="L183" s="2">
        <v>40</v>
      </c>
      <c r="M183" s="5">
        <v>230000000</v>
      </c>
      <c r="N183" s="2" t="s">
        <v>224</v>
      </c>
      <c r="O183" s="1" t="s">
        <v>398</v>
      </c>
      <c r="P183" s="1" t="s">
        <v>125</v>
      </c>
      <c r="Q183" s="9">
        <v>230000000</v>
      </c>
      <c r="R183" s="2" t="s">
        <v>521</v>
      </c>
      <c r="S183" s="1"/>
      <c r="T183" s="2" t="s">
        <v>167</v>
      </c>
      <c r="U183" s="1" t="s">
        <v>725</v>
      </c>
      <c r="V183" s="2" t="s">
        <v>725</v>
      </c>
      <c r="W183" s="17">
        <v>30</v>
      </c>
      <c r="X183" s="17" t="s">
        <v>106</v>
      </c>
      <c r="Y183" s="17">
        <v>10</v>
      </c>
      <c r="Z183" s="1"/>
      <c r="AA183" s="4" t="s">
        <v>138</v>
      </c>
      <c r="AB183" s="74"/>
      <c r="AC183" s="74"/>
      <c r="AD183" s="74">
        <v>810000000</v>
      </c>
      <c r="AE183" s="74">
        <f t="shared" si="142"/>
        <v>907200000.00000012</v>
      </c>
      <c r="AF183" s="74"/>
      <c r="AG183" s="74"/>
      <c r="AH183" s="74">
        <v>714000000</v>
      </c>
      <c r="AI183" s="74">
        <f t="shared" si="143"/>
        <v>799680000.00000012</v>
      </c>
      <c r="AJ183" s="74"/>
      <c r="AK183" s="74"/>
      <c r="AL183" s="74">
        <v>699720000</v>
      </c>
      <c r="AM183" s="74">
        <f t="shared" si="144"/>
        <v>783686400.00000012</v>
      </c>
      <c r="AN183" s="74"/>
      <c r="AO183" s="74"/>
      <c r="AP183" s="74">
        <v>734706000</v>
      </c>
      <c r="AQ183" s="74">
        <f t="shared" si="145"/>
        <v>822870720.00000012</v>
      </c>
      <c r="AR183" s="74"/>
      <c r="AS183" s="74"/>
      <c r="AT183" s="74">
        <v>771441300</v>
      </c>
      <c r="AU183" s="74">
        <f t="shared" si="146"/>
        <v>864014256.00000012</v>
      </c>
      <c r="AV183" s="74"/>
      <c r="AW183" s="44">
        <f t="shared" ref="AW183:AW189" si="147">AD183+AH183+AL183+AP183+AT183</f>
        <v>3729867300</v>
      </c>
      <c r="AX183" s="44">
        <f t="shared" ref="AX183:AX191" si="148">AW183*1.12</f>
        <v>4177451376.0000005</v>
      </c>
      <c r="AY183" s="1" t="s">
        <v>129</v>
      </c>
      <c r="AZ183" s="2" t="s">
        <v>730</v>
      </c>
      <c r="BA183" s="2" t="s">
        <v>731</v>
      </c>
      <c r="BB183" s="1"/>
      <c r="BC183" s="1"/>
      <c r="BD183" s="1"/>
      <c r="BE183" s="1"/>
      <c r="BF183" s="1"/>
      <c r="BG183" s="4"/>
      <c r="BH183" s="4"/>
      <c r="BI183" s="4"/>
      <c r="BJ183" s="33"/>
      <c r="BK183" s="4">
        <v>14</v>
      </c>
      <c r="BL183" s="192"/>
    </row>
    <row r="184" spans="1:64" s="193" customFormat="1" ht="12.95" customHeight="1" x14ac:dyDescent="0.25">
      <c r="A184" s="1" t="s">
        <v>217</v>
      </c>
      <c r="B184" s="1"/>
      <c r="C184" s="183" t="s">
        <v>763</v>
      </c>
      <c r="D184" s="1"/>
      <c r="E184" s="1"/>
      <c r="F184" s="2" t="s">
        <v>727</v>
      </c>
      <c r="G184" s="3" t="s">
        <v>728</v>
      </c>
      <c r="H184" s="3" t="s">
        <v>729</v>
      </c>
      <c r="I184" s="4" t="s">
        <v>120</v>
      </c>
      <c r="J184" s="1"/>
      <c r="K184" s="1"/>
      <c r="L184" s="2">
        <v>40</v>
      </c>
      <c r="M184" s="5">
        <v>230000000</v>
      </c>
      <c r="N184" s="2" t="s">
        <v>224</v>
      </c>
      <c r="O184" s="1" t="s">
        <v>144</v>
      </c>
      <c r="P184" s="1" t="s">
        <v>125</v>
      </c>
      <c r="Q184" s="9">
        <v>230000000</v>
      </c>
      <c r="R184" s="2" t="s">
        <v>225</v>
      </c>
      <c r="S184" s="1"/>
      <c r="T184" s="2" t="s">
        <v>167</v>
      </c>
      <c r="U184" s="1" t="s">
        <v>725</v>
      </c>
      <c r="V184" s="2" t="s">
        <v>725</v>
      </c>
      <c r="W184" s="17">
        <v>30</v>
      </c>
      <c r="X184" s="17" t="s">
        <v>106</v>
      </c>
      <c r="Y184" s="17">
        <v>10</v>
      </c>
      <c r="Z184" s="1"/>
      <c r="AA184" s="4" t="s">
        <v>138</v>
      </c>
      <c r="AB184" s="74"/>
      <c r="AC184" s="74"/>
      <c r="AD184" s="74">
        <v>525000000</v>
      </c>
      <c r="AE184" s="74">
        <f t="shared" si="142"/>
        <v>588000000</v>
      </c>
      <c r="AF184" s="74"/>
      <c r="AG184" s="74"/>
      <c r="AH184" s="74">
        <v>445000000</v>
      </c>
      <c r="AI184" s="74">
        <f t="shared" si="143"/>
        <v>498400000.00000006</v>
      </c>
      <c r="AJ184" s="74"/>
      <c r="AK184" s="74"/>
      <c r="AL184" s="74">
        <v>493000000</v>
      </c>
      <c r="AM184" s="74">
        <f t="shared" si="144"/>
        <v>552160000</v>
      </c>
      <c r="AN184" s="74"/>
      <c r="AO184" s="74"/>
      <c r="AP184" s="74">
        <v>517650000</v>
      </c>
      <c r="AQ184" s="74">
        <f t="shared" si="145"/>
        <v>579768000</v>
      </c>
      <c r="AR184" s="74"/>
      <c r="AS184" s="74"/>
      <c r="AT184" s="74">
        <v>543532500</v>
      </c>
      <c r="AU184" s="74">
        <f t="shared" si="146"/>
        <v>608756400</v>
      </c>
      <c r="AV184" s="74"/>
      <c r="AW184" s="43">
        <v>0</v>
      </c>
      <c r="AX184" s="43">
        <f>AW184*1.12</f>
        <v>0</v>
      </c>
      <c r="AY184" s="1" t="s">
        <v>129</v>
      </c>
      <c r="AZ184" s="2" t="s">
        <v>732</v>
      </c>
      <c r="BA184" s="2" t="s">
        <v>733</v>
      </c>
      <c r="BB184" s="1"/>
      <c r="BC184" s="1"/>
      <c r="BD184" s="1"/>
      <c r="BE184" s="1"/>
      <c r="BF184" s="1"/>
      <c r="BG184" s="4"/>
      <c r="BH184" s="4"/>
      <c r="BI184" s="4"/>
      <c r="BJ184" s="33"/>
      <c r="BK184" s="4"/>
      <c r="BL184" s="192"/>
    </row>
    <row r="185" spans="1:64" s="193" customFormat="1" ht="12.95" customHeight="1" x14ac:dyDescent="0.25">
      <c r="A185" s="1" t="s">
        <v>217</v>
      </c>
      <c r="B185" s="1"/>
      <c r="C185" s="183" t="s">
        <v>777</v>
      </c>
      <c r="D185" s="1"/>
      <c r="E185" s="1"/>
      <c r="F185" s="2" t="s">
        <v>727</v>
      </c>
      <c r="G185" s="3" t="s">
        <v>728</v>
      </c>
      <c r="H185" s="3" t="s">
        <v>729</v>
      </c>
      <c r="I185" s="4" t="s">
        <v>120</v>
      </c>
      <c r="J185" s="1"/>
      <c r="K185" s="1"/>
      <c r="L185" s="2">
        <v>40</v>
      </c>
      <c r="M185" s="5">
        <v>230000000</v>
      </c>
      <c r="N185" s="2" t="s">
        <v>224</v>
      </c>
      <c r="O185" s="1" t="s">
        <v>398</v>
      </c>
      <c r="P185" s="1" t="s">
        <v>125</v>
      </c>
      <c r="Q185" s="9">
        <v>230000000</v>
      </c>
      <c r="R185" s="2" t="s">
        <v>225</v>
      </c>
      <c r="S185" s="1"/>
      <c r="T185" s="2" t="s">
        <v>167</v>
      </c>
      <c r="U185" s="1" t="s">
        <v>725</v>
      </c>
      <c r="V185" s="2" t="s">
        <v>725</v>
      </c>
      <c r="W185" s="17">
        <v>30</v>
      </c>
      <c r="X185" s="17" t="s">
        <v>106</v>
      </c>
      <c r="Y185" s="17">
        <v>10</v>
      </c>
      <c r="Z185" s="1"/>
      <c r="AA185" s="4" t="s">
        <v>138</v>
      </c>
      <c r="AB185" s="74"/>
      <c r="AC185" s="74"/>
      <c r="AD185" s="74">
        <v>525000000</v>
      </c>
      <c r="AE185" s="74">
        <f t="shared" si="142"/>
        <v>588000000</v>
      </c>
      <c r="AF185" s="74"/>
      <c r="AG185" s="74"/>
      <c r="AH185" s="74">
        <v>445000000</v>
      </c>
      <c r="AI185" s="74">
        <f t="shared" si="143"/>
        <v>498400000.00000006</v>
      </c>
      <c r="AJ185" s="74"/>
      <c r="AK185" s="74"/>
      <c r="AL185" s="74">
        <v>493000000</v>
      </c>
      <c r="AM185" s="74">
        <f t="shared" si="144"/>
        <v>552160000</v>
      </c>
      <c r="AN185" s="74"/>
      <c r="AO185" s="74"/>
      <c r="AP185" s="74">
        <v>517650000</v>
      </c>
      <c r="AQ185" s="74">
        <f t="shared" si="145"/>
        <v>579768000</v>
      </c>
      <c r="AR185" s="74"/>
      <c r="AS185" s="74"/>
      <c r="AT185" s="74">
        <v>543532500</v>
      </c>
      <c r="AU185" s="74">
        <f t="shared" si="146"/>
        <v>608756400</v>
      </c>
      <c r="AV185" s="74"/>
      <c r="AW185" s="44">
        <f t="shared" si="147"/>
        <v>2524182500</v>
      </c>
      <c r="AX185" s="44">
        <f t="shared" si="148"/>
        <v>2827084400.0000005</v>
      </c>
      <c r="AY185" s="1" t="s">
        <v>129</v>
      </c>
      <c r="AZ185" s="2" t="s">
        <v>732</v>
      </c>
      <c r="BA185" s="2" t="s">
        <v>733</v>
      </c>
      <c r="BB185" s="1"/>
      <c r="BC185" s="1"/>
      <c r="BD185" s="1"/>
      <c r="BE185" s="1"/>
      <c r="BF185" s="1"/>
      <c r="BG185" s="4"/>
      <c r="BH185" s="4"/>
      <c r="BI185" s="4"/>
      <c r="BJ185" s="33"/>
      <c r="BK185" s="4">
        <v>14</v>
      </c>
      <c r="BL185" s="192"/>
    </row>
    <row r="186" spans="1:64" s="193" customFormat="1" ht="12.95" customHeight="1" x14ac:dyDescent="0.25">
      <c r="A186" s="1" t="s">
        <v>217</v>
      </c>
      <c r="B186" s="1"/>
      <c r="C186" s="183" t="s">
        <v>764</v>
      </c>
      <c r="D186" s="1"/>
      <c r="E186" s="1"/>
      <c r="F186" s="2" t="s">
        <v>727</v>
      </c>
      <c r="G186" s="3" t="s">
        <v>728</v>
      </c>
      <c r="H186" s="3" t="s">
        <v>729</v>
      </c>
      <c r="I186" s="4" t="s">
        <v>120</v>
      </c>
      <c r="J186" s="1"/>
      <c r="K186" s="1"/>
      <c r="L186" s="2">
        <v>40</v>
      </c>
      <c r="M186" s="5">
        <v>230000000</v>
      </c>
      <c r="N186" s="2" t="s">
        <v>224</v>
      </c>
      <c r="O186" s="1" t="s">
        <v>144</v>
      </c>
      <c r="P186" s="1" t="s">
        <v>125</v>
      </c>
      <c r="Q186" s="9">
        <v>230000000</v>
      </c>
      <c r="R186" s="2" t="s">
        <v>734</v>
      </c>
      <c r="S186" s="1"/>
      <c r="T186" s="2" t="s">
        <v>167</v>
      </c>
      <c r="U186" s="1" t="s">
        <v>725</v>
      </c>
      <c r="V186" s="2" t="s">
        <v>725</v>
      </c>
      <c r="W186" s="17">
        <v>30</v>
      </c>
      <c r="X186" s="17" t="s">
        <v>106</v>
      </c>
      <c r="Y186" s="17">
        <v>10</v>
      </c>
      <c r="Z186" s="1"/>
      <c r="AA186" s="4" t="s">
        <v>138</v>
      </c>
      <c r="AB186" s="74"/>
      <c r="AC186" s="74"/>
      <c r="AD186" s="74">
        <v>945395412</v>
      </c>
      <c r="AE186" s="74">
        <f t="shared" si="142"/>
        <v>1058842861.4400001</v>
      </c>
      <c r="AF186" s="74"/>
      <c r="AG186" s="74"/>
      <c r="AH186" s="74">
        <v>220000000</v>
      </c>
      <c r="AI186" s="74">
        <f t="shared" si="143"/>
        <v>246400000.00000003</v>
      </c>
      <c r="AJ186" s="74"/>
      <c r="AK186" s="74"/>
      <c r="AL186" s="74">
        <v>220000000</v>
      </c>
      <c r="AM186" s="74">
        <f t="shared" si="144"/>
        <v>246400000.00000003</v>
      </c>
      <c r="AN186" s="74"/>
      <c r="AO186" s="74"/>
      <c r="AP186" s="74">
        <v>220000000</v>
      </c>
      <c r="AQ186" s="74">
        <f t="shared" si="145"/>
        <v>246400000.00000003</v>
      </c>
      <c r="AR186" s="74"/>
      <c r="AS186" s="74"/>
      <c r="AT186" s="74">
        <v>220000000</v>
      </c>
      <c r="AU186" s="74">
        <f t="shared" si="146"/>
        <v>246400000.00000003</v>
      </c>
      <c r="AV186" s="74"/>
      <c r="AW186" s="43">
        <v>0</v>
      </c>
      <c r="AX186" s="43">
        <f>AW186*1.12</f>
        <v>0</v>
      </c>
      <c r="AY186" s="1" t="s">
        <v>129</v>
      </c>
      <c r="AZ186" s="2" t="s">
        <v>735</v>
      </c>
      <c r="BA186" s="2" t="s">
        <v>736</v>
      </c>
      <c r="BB186" s="1"/>
      <c r="BC186" s="1"/>
      <c r="BD186" s="1"/>
      <c r="BE186" s="1"/>
      <c r="BF186" s="1"/>
      <c r="BG186" s="4"/>
      <c r="BH186" s="4"/>
      <c r="BI186" s="4"/>
      <c r="BJ186" s="33"/>
      <c r="BK186" s="4"/>
      <c r="BL186" s="192"/>
    </row>
    <row r="187" spans="1:64" s="193" customFormat="1" ht="12.95" customHeight="1" x14ac:dyDescent="0.25">
      <c r="A187" s="1" t="s">
        <v>217</v>
      </c>
      <c r="B187" s="1"/>
      <c r="C187" s="183" t="s">
        <v>778</v>
      </c>
      <c r="D187" s="1"/>
      <c r="E187" s="1"/>
      <c r="F187" s="2" t="s">
        <v>727</v>
      </c>
      <c r="G187" s="3" t="s">
        <v>728</v>
      </c>
      <c r="H187" s="3" t="s">
        <v>729</v>
      </c>
      <c r="I187" s="4" t="s">
        <v>120</v>
      </c>
      <c r="J187" s="1"/>
      <c r="K187" s="1"/>
      <c r="L187" s="2">
        <v>40</v>
      </c>
      <c r="M187" s="5">
        <v>230000000</v>
      </c>
      <c r="N187" s="2" t="s">
        <v>224</v>
      </c>
      <c r="O187" s="1" t="s">
        <v>398</v>
      </c>
      <c r="P187" s="1" t="s">
        <v>125</v>
      </c>
      <c r="Q187" s="9">
        <v>230000000</v>
      </c>
      <c r="R187" s="2" t="s">
        <v>734</v>
      </c>
      <c r="S187" s="1"/>
      <c r="T187" s="2" t="s">
        <v>167</v>
      </c>
      <c r="U187" s="1" t="s">
        <v>725</v>
      </c>
      <c r="V187" s="2" t="s">
        <v>725</v>
      </c>
      <c r="W187" s="17">
        <v>30</v>
      </c>
      <c r="X187" s="17" t="s">
        <v>106</v>
      </c>
      <c r="Y187" s="17">
        <v>10</v>
      </c>
      <c r="Z187" s="1"/>
      <c r="AA187" s="4" t="s">
        <v>138</v>
      </c>
      <c r="AB187" s="74"/>
      <c r="AC187" s="74"/>
      <c r="AD187" s="119">
        <v>505000000</v>
      </c>
      <c r="AE187" s="74">
        <f t="shared" si="142"/>
        <v>565600000</v>
      </c>
      <c r="AF187" s="74"/>
      <c r="AG187" s="74"/>
      <c r="AH187" s="74">
        <v>220000000</v>
      </c>
      <c r="AI187" s="74">
        <f t="shared" si="143"/>
        <v>246400000.00000003</v>
      </c>
      <c r="AJ187" s="74"/>
      <c r="AK187" s="74"/>
      <c r="AL187" s="74">
        <v>220000000</v>
      </c>
      <c r="AM187" s="74">
        <f t="shared" si="144"/>
        <v>246400000.00000003</v>
      </c>
      <c r="AN187" s="74"/>
      <c r="AO187" s="74"/>
      <c r="AP187" s="74">
        <v>220000000</v>
      </c>
      <c r="AQ187" s="74">
        <f t="shared" si="145"/>
        <v>246400000.00000003</v>
      </c>
      <c r="AR187" s="74"/>
      <c r="AS187" s="74"/>
      <c r="AT187" s="74">
        <v>220000000</v>
      </c>
      <c r="AU187" s="74">
        <f t="shared" si="146"/>
        <v>246400000.00000003</v>
      </c>
      <c r="AV187" s="74"/>
      <c r="AW187" s="44">
        <f t="shared" si="147"/>
        <v>1385000000</v>
      </c>
      <c r="AX187" s="44">
        <f t="shared" si="148"/>
        <v>1551200000.0000002</v>
      </c>
      <c r="AY187" s="1" t="s">
        <v>129</v>
      </c>
      <c r="AZ187" s="2" t="s">
        <v>735</v>
      </c>
      <c r="BA187" s="2" t="s">
        <v>736</v>
      </c>
      <c r="BB187" s="1"/>
      <c r="BC187" s="1"/>
      <c r="BD187" s="1"/>
      <c r="BE187" s="1"/>
      <c r="BF187" s="1"/>
      <c r="BG187" s="4"/>
      <c r="BH187" s="4"/>
      <c r="BI187" s="4"/>
      <c r="BJ187" s="33"/>
      <c r="BK187" s="4" t="s">
        <v>779</v>
      </c>
      <c r="BL187" s="192"/>
    </row>
    <row r="188" spans="1:64" s="193" customFormat="1" ht="12.95" customHeight="1" x14ac:dyDescent="0.25">
      <c r="A188" s="1" t="s">
        <v>217</v>
      </c>
      <c r="B188" s="1"/>
      <c r="C188" s="183" t="s">
        <v>765</v>
      </c>
      <c r="D188" s="1"/>
      <c r="E188" s="1"/>
      <c r="F188" s="2" t="s">
        <v>727</v>
      </c>
      <c r="G188" s="3" t="s">
        <v>728</v>
      </c>
      <c r="H188" s="3" t="s">
        <v>729</v>
      </c>
      <c r="I188" s="4" t="s">
        <v>120</v>
      </c>
      <c r="J188" s="1"/>
      <c r="K188" s="1"/>
      <c r="L188" s="2">
        <v>40</v>
      </c>
      <c r="M188" s="5">
        <v>230000000</v>
      </c>
      <c r="N188" s="2" t="s">
        <v>224</v>
      </c>
      <c r="O188" s="1" t="s">
        <v>144</v>
      </c>
      <c r="P188" s="1" t="s">
        <v>125</v>
      </c>
      <c r="Q188" s="9">
        <v>230000000</v>
      </c>
      <c r="R188" s="2" t="s">
        <v>511</v>
      </c>
      <c r="S188" s="1"/>
      <c r="T188" s="2" t="s">
        <v>167</v>
      </c>
      <c r="U188" s="1" t="s">
        <v>725</v>
      </c>
      <c r="V188" s="2" t="s">
        <v>725</v>
      </c>
      <c r="W188" s="17">
        <v>30</v>
      </c>
      <c r="X188" s="17" t="s">
        <v>106</v>
      </c>
      <c r="Y188" s="17">
        <v>10</v>
      </c>
      <c r="Z188" s="1"/>
      <c r="AA188" s="4" t="s">
        <v>138</v>
      </c>
      <c r="AB188" s="74"/>
      <c r="AC188" s="74"/>
      <c r="AD188" s="74">
        <v>574851800</v>
      </c>
      <c r="AE188" s="74">
        <f t="shared" si="142"/>
        <v>643834016.00000012</v>
      </c>
      <c r="AF188" s="74"/>
      <c r="AG188" s="74"/>
      <c r="AH188" s="74">
        <v>250000000</v>
      </c>
      <c r="AI188" s="74">
        <f t="shared" si="143"/>
        <v>280000000</v>
      </c>
      <c r="AJ188" s="74"/>
      <c r="AK188" s="74"/>
      <c r="AL188" s="74">
        <v>265000000</v>
      </c>
      <c r="AM188" s="74">
        <f t="shared" si="144"/>
        <v>296800000</v>
      </c>
      <c r="AN188" s="74"/>
      <c r="AO188" s="74"/>
      <c r="AP188" s="74">
        <v>265000000</v>
      </c>
      <c r="AQ188" s="74">
        <f t="shared" si="145"/>
        <v>296800000</v>
      </c>
      <c r="AR188" s="74"/>
      <c r="AS188" s="74"/>
      <c r="AT188" s="74">
        <v>265000000</v>
      </c>
      <c r="AU188" s="74">
        <f t="shared" si="146"/>
        <v>296800000</v>
      </c>
      <c r="AV188" s="74"/>
      <c r="AW188" s="43">
        <v>0</v>
      </c>
      <c r="AX188" s="43">
        <f>AW188*1.12</f>
        <v>0</v>
      </c>
      <c r="AY188" s="1" t="s">
        <v>129</v>
      </c>
      <c r="AZ188" s="2" t="s">
        <v>737</v>
      </c>
      <c r="BA188" s="2" t="s">
        <v>738</v>
      </c>
      <c r="BB188" s="1"/>
      <c r="BC188" s="1"/>
      <c r="BD188" s="1"/>
      <c r="BE188" s="1"/>
      <c r="BF188" s="1"/>
      <c r="BG188" s="4"/>
      <c r="BH188" s="4"/>
      <c r="BI188" s="4"/>
      <c r="BJ188" s="33"/>
      <c r="BK188" s="4"/>
      <c r="BL188" s="192"/>
    </row>
    <row r="189" spans="1:64" s="193" customFormat="1" ht="12.95" customHeight="1" x14ac:dyDescent="0.25">
      <c r="A189" s="1" t="s">
        <v>217</v>
      </c>
      <c r="B189" s="1"/>
      <c r="C189" s="183" t="s">
        <v>780</v>
      </c>
      <c r="D189" s="1"/>
      <c r="E189" s="1"/>
      <c r="F189" s="2" t="s">
        <v>727</v>
      </c>
      <c r="G189" s="3" t="s">
        <v>728</v>
      </c>
      <c r="H189" s="3" t="s">
        <v>729</v>
      </c>
      <c r="I189" s="4" t="s">
        <v>120</v>
      </c>
      <c r="J189" s="1"/>
      <c r="K189" s="1"/>
      <c r="L189" s="2">
        <v>40</v>
      </c>
      <c r="M189" s="5">
        <v>230000000</v>
      </c>
      <c r="N189" s="2" t="s">
        <v>224</v>
      </c>
      <c r="O189" s="1" t="s">
        <v>398</v>
      </c>
      <c r="P189" s="1" t="s">
        <v>125</v>
      </c>
      <c r="Q189" s="9">
        <v>230000000</v>
      </c>
      <c r="R189" s="2" t="s">
        <v>511</v>
      </c>
      <c r="S189" s="1"/>
      <c r="T189" s="2" t="s">
        <v>167</v>
      </c>
      <c r="U189" s="1" t="s">
        <v>725</v>
      </c>
      <c r="V189" s="2" t="s">
        <v>725</v>
      </c>
      <c r="W189" s="17">
        <v>30</v>
      </c>
      <c r="X189" s="17" t="s">
        <v>106</v>
      </c>
      <c r="Y189" s="17">
        <v>10</v>
      </c>
      <c r="Z189" s="1"/>
      <c r="AA189" s="4" t="s">
        <v>138</v>
      </c>
      <c r="AB189" s="74"/>
      <c r="AC189" s="74"/>
      <c r="AD189" s="74">
        <v>574851800</v>
      </c>
      <c r="AE189" s="74">
        <f t="shared" si="142"/>
        <v>643834016.00000012</v>
      </c>
      <c r="AF189" s="74"/>
      <c r="AG189" s="74"/>
      <c r="AH189" s="74">
        <v>250000000</v>
      </c>
      <c r="AI189" s="74">
        <f t="shared" si="143"/>
        <v>280000000</v>
      </c>
      <c r="AJ189" s="74"/>
      <c r="AK189" s="74"/>
      <c r="AL189" s="74">
        <v>265000000</v>
      </c>
      <c r="AM189" s="74">
        <f t="shared" si="144"/>
        <v>296800000</v>
      </c>
      <c r="AN189" s="74"/>
      <c r="AO189" s="74"/>
      <c r="AP189" s="74">
        <v>265000000</v>
      </c>
      <c r="AQ189" s="74">
        <f t="shared" si="145"/>
        <v>296800000</v>
      </c>
      <c r="AR189" s="74"/>
      <c r="AS189" s="74"/>
      <c r="AT189" s="74">
        <v>265000000</v>
      </c>
      <c r="AU189" s="74">
        <f t="shared" si="146"/>
        <v>296800000</v>
      </c>
      <c r="AV189" s="74"/>
      <c r="AW189" s="44">
        <f t="shared" si="147"/>
        <v>1619851800</v>
      </c>
      <c r="AX189" s="44">
        <f t="shared" si="148"/>
        <v>1814234016.0000002</v>
      </c>
      <c r="AY189" s="1" t="s">
        <v>129</v>
      </c>
      <c r="AZ189" s="2" t="s">
        <v>737</v>
      </c>
      <c r="BA189" s="2" t="s">
        <v>738</v>
      </c>
      <c r="BB189" s="1"/>
      <c r="BC189" s="1"/>
      <c r="BD189" s="1"/>
      <c r="BE189" s="1"/>
      <c r="BF189" s="1"/>
      <c r="BG189" s="4"/>
      <c r="BH189" s="4"/>
      <c r="BI189" s="4"/>
      <c r="BJ189" s="33"/>
      <c r="BK189" s="4">
        <v>14</v>
      </c>
      <c r="BL189" s="192"/>
    </row>
    <row r="190" spans="1:64" s="193" customFormat="1" ht="12.95" customHeight="1" x14ac:dyDescent="0.25">
      <c r="A190" s="1" t="s">
        <v>217</v>
      </c>
      <c r="B190" s="1"/>
      <c r="C190" s="179" t="s">
        <v>800</v>
      </c>
      <c r="D190" s="1"/>
      <c r="E190" s="1"/>
      <c r="F190" s="2" t="s">
        <v>221</v>
      </c>
      <c r="G190" s="3" t="s">
        <v>222</v>
      </c>
      <c r="H190" s="3" t="s">
        <v>223</v>
      </c>
      <c r="I190" s="4" t="s">
        <v>120</v>
      </c>
      <c r="J190" s="1"/>
      <c r="K190" s="1"/>
      <c r="L190" s="2">
        <v>40</v>
      </c>
      <c r="M190" s="5" t="s">
        <v>122</v>
      </c>
      <c r="N190" s="2" t="s">
        <v>224</v>
      </c>
      <c r="O190" s="1" t="s">
        <v>398</v>
      </c>
      <c r="P190" s="1" t="s">
        <v>125</v>
      </c>
      <c r="Q190" s="9">
        <v>230000000</v>
      </c>
      <c r="R190" s="2" t="s">
        <v>511</v>
      </c>
      <c r="S190" s="1"/>
      <c r="T190" s="2" t="s">
        <v>146</v>
      </c>
      <c r="U190" s="1"/>
      <c r="V190" s="2"/>
      <c r="W190" s="17">
        <v>30</v>
      </c>
      <c r="X190" s="17" t="s">
        <v>106</v>
      </c>
      <c r="Y190" s="17">
        <v>10</v>
      </c>
      <c r="Z190" s="1"/>
      <c r="AA190" s="4" t="s">
        <v>138</v>
      </c>
      <c r="AB190" s="74"/>
      <c r="AC190" s="74"/>
      <c r="AD190" s="74">
        <v>235000360</v>
      </c>
      <c r="AE190" s="74">
        <f t="shared" si="142"/>
        <v>263200403.20000002</v>
      </c>
      <c r="AF190" s="74"/>
      <c r="AG190" s="74"/>
      <c r="AH190" s="74">
        <v>370143686</v>
      </c>
      <c r="AI190" s="74">
        <f t="shared" si="143"/>
        <v>414560928.32000005</v>
      </c>
      <c r="AJ190" s="74"/>
      <c r="AK190" s="74"/>
      <c r="AL190" s="74"/>
      <c r="AM190" s="74"/>
      <c r="AN190" s="74"/>
      <c r="AO190" s="74"/>
      <c r="AP190" s="74"/>
      <c r="AQ190" s="74"/>
      <c r="AR190" s="74"/>
      <c r="AS190" s="74"/>
      <c r="AT190" s="74"/>
      <c r="AU190" s="74"/>
      <c r="AV190" s="74"/>
      <c r="AW190" s="44">
        <v>0</v>
      </c>
      <c r="AX190" s="44">
        <f t="shared" si="148"/>
        <v>0</v>
      </c>
      <c r="AY190" s="1" t="s">
        <v>129</v>
      </c>
      <c r="AZ190" s="2" t="s">
        <v>786</v>
      </c>
      <c r="BA190" s="2" t="s">
        <v>787</v>
      </c>
      <c r="BB190" s="1"/>
      <c r="BC190" s="1"/>
      <c r="BD190" s="1"/>
      <c r="BE190" s="1"/>
      <c r="BF190" s="1"/>
      <c r="BG190" s="4"/>
      <c r="BH190" s="4"/>
      <c r="BI190" s="4"/>
      <c r="BJ190" s="33"/>
      <c r="BK190" s="4" t="s">
        <v>403</v>
      </c>
      <c r="BL190" s="192"/>
    </row>
    <row r="191" spans="1:64" s="193" customFormat="1" ht="12.95" customHeight="1" x14ac:dyDescent="0.25">
      <c r="A191" s="155" t="s">
        <v>217</v>
      </c>
      <c r="B191" s="155"/>
      <c r="C191" s="161" t="s">
        <v>811</v>
      </c>
      <c r="D191" s="155"/>
      <c r="E191" s="155"/>
      <c r="F191" s="158" t="s">
        <v>221</v>
      </c>
      <c r="G191" s="204" t="s">
        <v>222</v>
      </c>
      <c r="H191" s="204" t="s">
        <v>223</v>
      </c>
      <c r="I191" s="161" t="s">
        <v>120</v>
      </c>
      <c r="J191" s="155"/>
      <c r="K191" s="155"/>
      <c r="L191" s="158">
        <v>40</v>
      </c>
      <c r="M191" s="186" t="s">
        <v>122</v>
      </c>
      <c r="N191" s="158" t="s">
        <v>224</v>
      </c>
      <c r="O191" s="155" t="s">
        <v>694</v>
      </c>
      <c r="P191" s="155" t="s">
        <v>125</v>
      </c>
      <c r="Q191" s="199">
        <v>230000000</v>
      </c>
      <c r="R191" s="158" t="s">
        <v>511</v>
      </c>
      <c r="S191" s="155"/>
      <c r="T191" s="158" t="s">
        <v>146</v>
      </c>
      <c r="U191" s="155"/>
      <c r="V191" s="158"/>
      <c r="W191" s="159">
        <v>30</v>
      </c>
      <c r="X191" s="159" t="s">
        <v>106</v>
      </c>
      <c r="Y191" s="159">
        <v>10</v>
      </c>
      <c r="Z191" s="155"/>
      <c r="AA191" s="161" t="s">
        <v>138</v>
      </c>
      <c r="AB191" s="191"/>
      <c r="AC191" s="191"/>
      <c r="AD191" s="177">
        <v>275000000</v>
      </c>
      <c r="AE191" s="191">
        <f t="shared" si="142"/>
        <v>308000000</v>
      </c>
      <c r="AF191" s="191"/>
      <c r="AG191" s="191"/>
      <c r="AH191" s="177">
        <v>330144046</v>
      </c>
      <c r="AI191" s="191">
        <f t="shared" si="143"/>
        <v>369761331.52000004</v>
      </c>
      <c r="AJ191" s="191"/>
      <c r="AK191" s="191"/>
      <c r="AL191" s="191"/>
      <c r="AM191" s="191"/>
      <c r="AN191" s="191"/>
      <c r="AO191" s="191"/>
      <c r="AP191" s="191"/>
      <c r="AQ191" s="191"/>
      <c r="AR191" s="191"/>
      <c r="AS191" s="191"/>
      <c r="AT191" s="191"/>
      <c r="AU191" s="191"/>
      <c r="AV191" s="191"/>
      <c r="AW191" s="164">
        <v>0</v>
      </c>
      <c r="AX191" s="164">
        <f t="shared" si="148"/>
        <v>0</v>
      </c>
      <c r="AY191" s="155" t="s">
        <v>129</v>
      </c>
      <c r="AZ191" s="158" t="s">
        <v>786</v>
      </c>
      <c r="BA191" s="158" t="s">
        <v>787</v>
      </c>
      <c r="BB191" s="155"/>
      <c r="BC191" s="155"/>
      <c r="BD191" s="155"/>
      <c r="BE191" s="155"/>
      <c r="BF191" s="155"/>
      <c r="BG191" s="161"/>
      <c r="BH191" s="161"/>
      <c r="BI191" s="161"/>
      <c r="BJ191" s="161"/>
      <c r="BK191" s="161">
        <v>14</v>
      </c>
      <c r="BL191" s="161"/>
    </row>
    <row r="192" spans="1:64" s="261" customFormat="1" ht="12.95" customHeight="1" x14ac:dyDescent="0.25">
      <c r="A192" s="248" t="s">
        <v>217</v>
      </c>
      <c r="B192" s="249"/>
      <c r="C192" s="250" t="s">
        <v>837</v>
      </c>
      <c r="D192" s="251"/>
      <c r="E192" s="252" t="s">
        <v>220</v>
      </c>
      <c r="F192" s="249" t="s">
        <v>221</v>
      </c>
      <c r="G192" s="249" t="s">
        <v>222</v>
      </c>
      <c r="H192" s="253" t="s">
        <v>223</v>
      </c>
      <c r="I192" s="248" t="s">
        <v>120</v>
      </c>
      <c r="J192" s="248"/>
      <c r="K192" s="248"/>
      <c r="L192" s="248">
        <v>40</v>
      </c>
      <c r="M192" s="248" t="s">
        <v>122</v>
      </c>
      <c r="N192" s="248" t="s">
        <v>224</v>
      </c>
      <c r="O192" s="231" t="s">
        <v>816</v>
      </c>
      <c r="P192" s="248" t="s">
        <v>125</v>
      </c>
      <c r="Q192" s="248">
        <v>230000000</v>
      </c>
      <c r="R192" s="248" t="s">
        <v>511</v>
      </c>
      <c r="S192" s="248"/>
      <c r="T192" s="254" t="s">
        <v>146</v>
      </c>
      <c r="U192" s="248"/>
      <c r="V192" s="248"/>
      <c r="W192" s="248">
        <v>30</v>
      </c>
      <c r="X192" s="248" t="s">
        <v>106</v>
      </c>
      <c r="Y192" s="248">
        <v>10</v>
      </c>
      <c r="Z192" s="255"/>
      <c r="AA192" s="256" t="s">
        <v>138</v>
      </c>
      <c r="AB192" s="248"/>
      <c r="AC192" s="248"/>
      <c r="AD192" s="255">
        <v>235000360</v>
      </c>
      <c r="AE192" s="257">
        <f>AD192*1.12</f>
        <v>263200403.20000002</v>
      </c>
      <c r="AF192" s="255"/>
      <c r="AG192" s="255"/>
      <c r="AH192" s="255">
        <v>370143686</v>
      </c>
      <c r="AI192" s="257">
        <f>AH192*1.12</f>
        <v>414560928.32000005</v>
      </c>
      <c r="AJ192" s="255">
        <v>0</v>
      </c>
      <c r="AK192" s="255">
        <v>0</v>
      </c>
      <c r="AL192" s="255">
        <v>0</v>
      </c>
      <c r="AM192" s="255">
        <v>0</v>
      </c>
      <c r="AN192" s="255">
        <v>0</v>
      </c>
      <c r="AO192" s="255">
        <v>0</v>
      </c>
      <c r="AP192" s="255">
        <v>0</v>
      </c>
      <c r="AQ192" s="255">
        <v>0</v>
      </c>
      <c r="AR192" s="255">
        <v>0</v>
      </c>
      <c r="AS192" s="255">
        <v>0</v>
      </c>
      <c r="AT192" s="255">
        <v>0</v>
      </c>
      <c r="AU192" s="255">
        <v>0</v>
      </c>
      <c r="AV192" s="255"/>
      <c r="AW192" s="257">
        <f>AD192+AH192+AL192+AP192+AT192</f>
        <v>605144046</v>
      </c>
      <c r="AX192" s="257">
        <f>AW192*1.12</f>
        <v>677761331.5200001</v>
      </c>
      <c r="AY192" s="248" t="s">
        <v>129</v>
      </c>
      <c r="AZ192" s="248" t="s">
        <v>786</v>
      </c>
      <c r="BA192" s="253" t="s">
        <v>787</v>
      </c>
      <c r="BB192" s="258"/>
      <c r="BC192" s="259"/>
      <c r="BD192" s="259"/>
      <c r="BE192" s="259"/>
      <c r="BF192" s="259"/>
      <c r="BG192" s="260"/>
      <c r="BH192" s="260"/>
      <c r="BI192" s="260"/>
      <c r="BJ192" s="260"/>
      <c r="BK192" s="255" t="s">
        <v>838</v>
      </c>
    </row>
    <row r="193" spans="1:64" s="279" customFormat="1" ht="21" customHeight="1" x14ac:dyDescent="0.25">
      <c r="A193" s="262" t="s">
        <v>150</v>
      </c>
      <c r="B193" s="262"/>
      <c r="C193" s="262" t="s">
        <v>839</v>
      </c>
      <c r="D193" s="262"/>
      <c r="E193" s="263"/>
      <c r="F193" s="264" t="s">
        <v>840</v>
      </c>
      <c r="G193" s="265" t="s">
        <v>841</v>
      </c>
      <c r="H193" s="265" t="s">
        <v>842</v>
      </c>
      <c r="I193" s="266" t="s">
        <v>120</v>
      </c>
      <c r="J193" s="262"/>
      <c r="K193" s="266"/>
      <c r="L193" s="267">
        <v>30</v>
      </c>
      <c r="M193" s="268">
        <v>230000000</v>
      </c>
      <c r="N193" s="268" t="s">
        <v>123</v>
      </c>
      <c r="O193" s="262" t="s">
        <v>816</v>
      </c>
      <c r="P193" s="268" t="s">
        <v>125</v>
      </c>
      <c r="Q193" s="264">
        <v>230000000</v>
      </c>
      <c r="R193" s="269" t="s">
        <v>382</v>
      </c>
      <c r="S193" s="262"/>
      <c r="T193" s="262" t="s">
        <v>146</v>
      </c>
      <c r="U193" s="262"/>
      <c r="V193" s="262"/>
      <c r="W193" s="267">
        <v>0</v>
      </c>
      <c r="X193" s="270">
        <v>100</v>
      </c>
      <c r="Y193" s="267">
        <v>0</v>
      </c>
      <c r="Z193" s="266"/>
      <c r="AA193" s="262" t="s">
        <v>138</v>
      </c>
      <c r="AB193" s="266"/>
      <c r="AC193" s="271">
        <v>551061225</v>
      </c>
      <c r="AD193" s="271">
        <v>551061225</v>
      </c>
      <c r="AE193" s="271">
        <f>AD193*1.12</f>
        <v>617188572</v>
      </c>
      <c r="AF193" s="271"/>
      <c r="AG193" s="271">
        <v>65083557</v>
      </c>
      <c r="AH193" s="271">
        <v>65083557</v>
      </c>
      <c r="AI193" s="271">
        <f>AH193*1.12</f>
        <v>72893583.840000004</v>
      </c>
      <c r="AJ193" s="271"/>
      <c r="AK193" s="271"/>
      <c r="AL193" s="271"/>
      <c r="AM193" s="271">
        <f>AL193*1.12</f>
        <v>0</v>
      </c>
      <c r="AN193" s="272"/>
      <c r="AO193" s="271"/>
      <c r="AP193" s="271"/>
      <c r="AQ193" s="271"/>
      <c r="AR193" s="272"/>
      <c r="AS193" s="273"/>
      <c r="AT193" s="273"/>
      <c r="AU193" s="273"/>
      <c r="AV193" s="262"/>
      <c r="AW193" s="271">
        <f>AD193+AH193+AL193</f>
        <v>616144782</v>
      </c>
      <c r="AX193" s="271">
        <f>AW193*1.12</f>
        <v>690082155.84000003</v>
      </c>
      <c r="AY193" s="274" t="s">
        <v>129</v>
      </c>
      <c r="AZ193" s="275" t="s">
        <v>843</v>
      </c>
      <c r="BA193" s="275" t="s">
        <v>844</v>
      </c>
      <c r="BB193" s="276"/>
      <c r="BC193" s="276"/>
      <c r="BD193" s="276"/>
      <c r="BE193" s="276"/>
      <c r="BF193" s="276"/>
      <c r="BG193" s="276"/>
      <c r="BH193" s="276"/>
      <c r="BI193" s="276"/>
      <c r="BJ193" s="276"/>
      <c r="BK193" s="277" t="s">
        <v>403</v>
      </c>
      <c r="BL193" s="278"/>
    </row>
    <row r="194" spans="1:64" ht="12.95" customHeight="1" x14ac:dyDescent="0.25">
      <c r="A194" s="142"/>
      <c r="B194" s="138"/>
      <c r="C194" s="138"/>
      <c r="D194" s="138"/>
      <c r="E194" s="46" t="s">
        <v>234</v>
      </c>
      <c r="F194" s="138"/>
      <c r="G194" s="138"/>
      <c r="H194" s="138"/>
      <c r="I194" s="138"/>
      <c r="J194" s="138"/>
      <c r="K194" s="138"/>
      <c r="L194" s="138"/>
      <c r="M194" s="138"/>
      <c r="N194" s="138"/>
      <c r="O194" s="138"/>
      <c r="P194" s="138"/>
      <c r="Q194" s="138"/>
      <c r="R194" s="138"/>
      <c r="S194" s="138"/>
      <c r="T194" s="138"/>
      <c r="U194" s="138"/>
      <c r="V194" s="138"/>
      <c r="W194" s="138"/>
      <c r="X194" s="138"/>
      <c r="Y194" s="138"/>
      <c r="Z194" s="138"/>
      <c r="AA194" s="138"/>
      <c r="AB194" s="138"/>
      <c r="AC194" s="143"/>
      <c r="AD194" s="143"/>
      <c r="AE194" s="143"/>
      <c r="AF194" s="143"/>
      <c r="AG194" s="143"/>
      <c r="AH194" s="143"/>
      <c r="AI194" s="143"/>
      <c r="AJ194" s="143"/>
      <c r="AK194" s="143"/>
      <c r="AL194" s="143"/>
      <c r="AM194" s="143"/>
      <c r="AN194" s="143"/>
      <c r="AO194" s="143"/>
      <c r="AP194" s="143"/>
      <c r="AQ194" s="143"/>
      <c r="AR194" s="143"/>
      <c r="AS194" s="143"/>
      <c r="AT194" s="143"/>
      <c r="AU194" s="143"/>
      <c r="AV194" s="139"/>
      <c r="AW194" s="128">
        <f>SUM(AW155:AW193)</f>
        <v>16009137757</v>
      </c>
      <c r="AX194" s="128">
        <f>SUM(AX155:AX193)</f>
        <v>17930234287.84</v>
      </c>
      <c r="AY194" s="138"/>
      <c r="AZ194" s="138"/>
      <c r="BA194" s="138"/>
      <c r="BB194" s="138"/>
      <c r="BC194" s="138"/>
      <c r="BD194" s="138"/>
      <c r="BE194" s="138"/>
      <c r="BF194" s="138"/>
      <c r="BG194" s="144"/>
      <c r="BH194" s="138"/>
      <c r="BI194" s="138"/>
      <c r="BJ194" s="144"/>
      <c r="BK194" s="138"/>
    </row>
    <row r="195" spans="1:64" s="32" customFormat="1" ht="12.95" customHeight="1" x14ac:dyDescent="0.25">
      <c r="A195" s="138"/>
      <c r="B195" s="138"/>
      <c r="C195" s="138"/>
      <c r="D195" s="138"/>
      <c r="E195" s="221" t="s">
        <v>112</v>
      </c>
      <c r="F195" s="138"/>
      <c r="G195" s="138"/>
      <c r="H195" s="138"/>
      <c r="I195" s="138"/>
      <c r="J195" s="138"/>
      <c r="K195" s="138"/>
      <c r="L195" s="138"/>
      <c r="M195" s="138"/>
      <c r="N195" s="138"/>
      <c r="O195" s="138"/>
      <c r="P195" s="138"/>
      <c r="Q195" s="138"/>
      <c r="R195" s="138"/>
      <c r="S195" s="138"/>
      <c r="T195" s="138"/>
      <c r="U195" s="138"/>
      <c r="V195" s="138"/>
      <c r="W195" s="138"/>
      <c r="X195" s="138"/>
      <c r="Y195" s="138"/>
      <c r="Z195" s="138"/>
      <c r="AA195" s="138"/>
      <c r="AB195" s="138"/>
      <c r="AC195" s="138"/>
      <c r="AD195" s="145"/>
      <c r="AE195" s="145"/>
      <c r="AF195" s="145"/>
      <c r="AG195" s="145"/>
      <c r="AH195" s="145"/>
      <c r="AI195" s="145"/>
      <c r="AJ195" s="145"/>
      <c r="AK195" s="145"/>
      <c r="AL195" s="145"/>
      <c r="AM195" s="145"/>
      <c r="AN195" s="145"/>
      <c r="AO195" s="145"/>
      <c r="AP195" s="145"/>
      <c r="AQ195" s="145"/>
      <c r="AR195" s="145"/>
      <c r="AS195" s="145"/>
      <c r="AT195" s="145"/>
      <c r="AU195" s="145"/>
      <c r="AV195" s="146"/>
      <c r="AW195" s="146"/>
      <c r="AX195" s="146"/>
      <c r="AY195" s="138"/>
      <c r="AZ195" s="138"/>
      <c r="BA195" s="138"/>
      <c r="BB195" s="138"/>
      <c r="BC195" s="138"/>
      <c r="BD195" s="138"/>
      <c r="BE195" s="138"/>
      <c r="BF195" s="138"/>
      <c r="BG195" s="138"/>
      <c r="BH195" s="138"/>
      <c r="BI195" s="138"/>
      <c r="BJ195" s="144"/>
      <c r="BK195" s="127"/>
      <c r="BL195" s="169"/>
    </row>
    <row r="196" spans="1:64" s="16" customFormat="1" ht="12.95" customHeight="1" x14ac:dyDescent="0.25">
      <c r="A196" s="15" t="s">
        <v>133</v>
      </c>
      <c r="B196" s="15" t="s">
        <v>157</v>
      </c>
      <c r="C196" s="179" t="s">
        <v>235</v>
      </c>
      <c r="D196" s="179"/>
      <c r="E196" s="179" t="s">
        <v>236</v>
      </c>
      <c r="F196" s="23" t="s">
        <v>237</v>
      </c>
      <c r="G196" s="23" t="s">
        <v>238</v>
      </c>
      <c r="H196" s="23" t="s">
        <v>238</v>
      </c>
      <c r="I196" s="24" t="s">
        <v>120</v>
      </c>
      <c r="J196" s="24"/>
      <c r="K196" s="24"/>
      <c r="L196" s="23">
        <v>100</v>
      </c>
      <c r="M196" s="5">
        <v>230000000</v>
      </c>
      <c r="N196" s="5" t="s">
        <v>137</v>
      </c>
      <c r="O196" s="5" t="s">
        <v>239</v>
      </c>
      <c r="P196" s="24" t="s">
        <v>125</v>
      </c>
      <c r="Q196" s="25">
        <v>230000000</v>
      </c>
      <c r="R196" s="26" t="s">
        <v>174</v>
      </c>
      <c r="S196" s="26"/>
      <c r="T196" s="24"/>
      <c r="U196" s="5" t="s">
        <v>126</v>
      </c>
      <c r="V196" s="24" t="s">
        <v>127</v>
      </c>
      <c r="W196" s="24">
        <v>0</v>
      </c>
      <c r="X196" s="24">
        <v>100</v>
      </c>
      <c r="Y196" s="24">
        <v>0</v>
      </c>
      <c r="Z196" s="41"/>
      <c r="AA196" s="5" t="s">
        <v>138</v>
      </c>
      <c r="AB196" s="27"/>
      <c r="AC196" s="27"/>
      <c r="AD196" s="27">
        <v>350349359.97000003</v>
      </c>
      <c r="AE196" s="27">
        <v>392391283.16640007</v>
      </c>
      <c r="AF196" s="27"/>
      <c r="AG196" s="27"/>
      <c r="AH196" s="27">
        <v>350349359.97000003</v>
      </c>
      <c r="AI196" s="27">
        <v>392391283.16640007</v>
      </c>
      <c r="AJ196" s="20"/>
      <c r="AK196" s="20"/>
      <c r="AL196" s="20">
        <v>350349359.97000003</v>
      </c>
      <c r="AM196" s="20">
        <v>392391283.16640007</v>
      </c>
      <c r="AN196" s="20">
        <v>0</v>
      </c>
      <c r="AO196" s="20">
        <v>0</v>
      </c>
      <c r="AP196" s="20">
        <v>0</v>
      </c>
      <c r="AQ196" s="20">
        <v>0</v>
      </c>
      <c r="AR196" s="20">
        <v>0</v>
      </c>
      <c r="AS196" s="20">
        <v>0</v>
      </c>
      <c r="AT196" s="20">
        <v>0</v>
      </c>
      <c r="AU196" s="20">
        <v>0</v>
      </c>
      <c r="AV196" s="43"/>
      <c r="AW196" s="43">
        <f t="shared" ref="AW196" si="149">AD196+AH196+AL196+AP196+AT196</f>
        <v>1051048079.9100001</v>
      </c>
      <c r="AX196" s="43">
        <f t="shared" ref="AX196" si="150">AW196*1.12</f>
        <v>1177173849.4992001</v>
      </c>
      <c r="AY196" s="12" t="s">
        <v>129</v>
      </c>
      <c r="AZ196" s="1" t="s">
        <v>240</v>
      </c>
      <c r="BA196" s="1" t="s">
        <v>241</v>
      </c>
      <c r="BB196" s="5"/>
      <c r="BC196" s="5"/>
      <c r="BD196" s="5"/>
      <c r="BE196" s="5"/>
      <c r="BF196" s="5"/>
      <c r="BG196" s="5"/>
      <c r="BH196" s="5"/>
      <c r="BI196" s="5"/>
      <c r="BJ196" s="172"/>
      <c r="BK196" s="15"/>
      <c r="BL196" s="170"/>
    </row>
    <row r="197" spans="1:64" s="16" customFormat="1" ht="12.95" customHeight="1" x14ac:dyDescent="0.25">
      <c r="A197" s="15" t="s">
        <v>133</v>
      </c>
      <c r="B197" s="15" t="s">
        <v>218</v>
      </c>
      <c r="C197" s="179" t="s">
        <v>242</v>
      </c>
      <c r="D197" s="179"/>
      <c r="E197" s="179" t="s">
        <v>243</v>
      </c>
      <c r="F197" s="23" t="s">
        <v>244</v>
      </c>
      <c r="G197" s="23" t="s">
        <v>245</v>
      </c>
      <c r="H197" s="23" t="s">
        <v>246</v>
      </c>
      <c r="I197" s="24" t="s">
        <v>120</v>
      </c>
      <c r="J197" s="24"/>
      <c r="K197" s="24"/>
      <c r="L197" s="23">
        <v>100</v>
      </c>
      <c r="M197" s="5">
        <v>230000000</v>
      </c>
      <c r="N197" s="5" t="s">
        <v>137</v>
      </c>
      <c r="O197" s="5" t="s">
        <v>239</v>
      </c>
      <c r="P197" s="24" t="s">
        <v>125</v>
      </c>
      <c r="Q197" s="25">
        <v>230000001</v>
      </c>
      <c r="R197" s="26" t="s">
        <v>174</v>
      </c>
      <c r="S197" s="26"/>
      <c r="T197" s="24"/>
      <c r="U197" s="5" t="s">
        <v>126</v>
      </c>
      <c r="V197" s="24" t="s">
        <v>127</v>
      </c>
      <c r="W197" s="24">
        <v>0</v>
      </c>
      <c r="X197" s="24">
        <v>100</v>
      </c>
      <c r="Y197" s="24">
        <v>0</v>
      </c>
      <c r="Z197" s="41"/>
      <c r="AA197" s="5" t="s">
        <v>138</v>
      </c>
      <c r="AB197" s="27"/>
      <c r="AC197" s="27"/>
      <c r="AD197" s="27">
        <v>8866176.0000000037</v>
      </c>
      <c r="AE197" s="27">
        <v>9930117.1200000048</v>
      </c>
      <c r="AF197" s="27"/>
      <c r="AG197" s="27"/>
      <c r="AH197" s="27">
        <v>8866176.0000000037</v>
      </c>
      <c r="AI197" s="27">
        <v>9930117.1200000048</v>
      </c>
      <c r="AJ197" s="20"/>
      <c r="AK197" s="20"/>
      <c r="AL197" s="20">
        <v>8866176.0000000037</v>
      </c>
      <c r="AM197" s="20">
        <v>9930117.1200000048</v>
      </c>
      <c r="AN197" s="20">
        <v>0</v>
      </c>
      <c r="AO197" s="20">
        <v>0</v>
      </c>
      <c r="AP197" s="20">
        <v>0</v>
      </c>
      <c r="AQ197" s="20">
        <v>0</v>
      </c>
      <c r="AR197" s="20">
        <v>0</v>
      </c>
      <c r="AS197" s="20">
        <v>0</v>
      </c>
      <c r="AT197" s="20">
        <v>0</v>
      </c>
      <c r="AU197" s="20">
        <v>0</v>
      </c>
      <c r="AV197" s="43"/>
      <c r="AW197" s="43">
        <f t="shared" ref="AW197:AW234" si="151">AD197+AH197+AL197+AP197+AT197</f>
        <v>26598528.000000011</v>
      </c>
      <c r="AX197" s="43">
        <f t="shared" ref="AX197:AX252" si="152">AW197*1.12</f>
        <v>29790351.360000014</v>
      </c>
      <c r="AY197" s="12" t="s">
        <v>129</v>
      </c>
      <c r="AZ197" s="1" t="s">
        <v>247</v>
      </c>
      <c r="BA197" s="1" t="s">
        <v>248</v>
      </c>
      <c r="BB197" s="5"/>
      <c r="BC197" s="5"/>
      <c r="BD197" s="5"/>
      <c r="BE197" s="5"/>
      <c r="BF197" s="5"/>
      <c r="BG197" s="5"/>
      <c r="BH197" s="5"/>
      <c r="BI197" s="5"/>
      <c r="BJ197" s="172"/>
      <c r="BK197" s="15"/>
      <c r="BL197" s="170"/>
    </row>
    <row r="198" spans="1:64" s="16" customFormat="1" ht="12.95" customHeight="1" x14ac:dyDescent="0.25">
      <c r="A198" s="15" t="s">
        <v>133</v>
      </c>
      <c r="B198" s="15" t="s">
        <v>218</v>
      </c>
      <c r="C198" s="179" t="s">
        <v>249</v>
      </c>
      <c r="D198" s="179"/>
      <c r="E198" s="179" t="s">
        <v>250</v>
      </c>
      <c r="F198" s="23" t="s">
        <v>251</v>
      </c>
      <c r="G198" s="23" t="s">
        <v>252</v>
      </c>
      <c r="H198" s="23" t="s">
        <v>252</v>
      </c>
      <c r="I198" s="24" t="s">
        <v>120</v>
      </c>
      <c r="J198" s="24"/>
      <c r="K198" s="24"/>
      <c r="L198" s="23">
        <v>100</v>
      </c>
      <c r="M198" s="5">
        <v>230000000</v>
      </c>
      <c r="N198" s="5" t="s">
        <v>137</v>
      </c>
      <c r="O198" s="5" t="s">
        <v>239</v>
      </c>
      <c r="P198" s="24" t="s">
        <v>125</v>
      </c>
      <c r="Q198" s="25">
        <v>230000000</v>
      </c>
      <c r="R198" s="26" t="s">
        <v>145</v>
      </c>
      <c r="S198" s="26"/>
      <c r="T198" s="24"/>
      <c r="U198" s="5" t="s">
        <v>126</v>
      </c>
      <c r="V198" s="24" t="s">
        <v>127</v>
      </c>
      <c r="W198" s="24">
        <v>0</v>
      </c>
      <c r="X198" s="24">
        <v>100</v>
      </c>
      <c r="Y198" s="24">
        <v>0</v>
      </c>
      <c r="Z198" s="41"/>
      <c r="AA198" s="5" t="s">
        <v>138</v>
      </c>
      <c r="AB198" s="27"/>
      <c r="AC198" s="27"/>
      <c r="AD198" s="27">
        <v>341627670</v>
      </c>
      <c r="AE198" s="27">
        <v>382622990.40000004</v>
      </c>
      <c r="AF198" s="27"/>
      <c r="AG198" s="27"/>
      <c r="AH198" s="27">
        <v>341627670</v>
      </c>
      <c r="AI198" s="27">
        <v>382622990.40000004</v>
      </c>
      <c r="AJ198" s="20"/>
      <c r="AK198" s="20"/>
      <c r="AL198" s="20">
        <v>341627670</v>
      </c>
      <c r="AM198" s="20">
        <v>382622990.40000004</v>
      </c>
      <c r="AN198" s="20">
        <v>0</v>
      </c>
      <c r="AO198" s="20">
        <v>0</v>
      </c>
      <c r="AP198" s="20">
        <v>0</v>
      </c>
      <c r="AQ198" s="20">
        <v>0</v>
      </c>
      <c r="AR198" s="20">
        <v>0</v>
      </c>
      <c r="AS198" s="20">
        <v>0</v>
      </c>
      <c r="AT198" s="20">
        <v>0</v>
      </c>
      <c r="AU198" s="20">
        <v>0</v>
      </c>
      <c r="AV198" s="43"/>
      <c r="AW198" s="43">
        <f t="shared" si="151"/>
        <v>1024883010</v>
      </c>
      <c r="AX198" s="43">
        <f t="shared" si="152"/>
        <v>1147868971.2</v>
      </c>
      <c r="AY198" s="9" t="s">
        <v>129</v>
      </c>
      <c r="AZ198" s="1" t="s">
        <v>253</v>
      </c>
      <c r="BA198" s="2" t="s">
        <v>254</v>
      </c>
      <c r="BB198" s="5"/>
      <c r="BC198" s="5"/>
      <c r="BD198" s="5"/>
      <c r="BE198" s="5"/>
      <c r="BF198" s="5"/>
      <c r="BG198" s="5"/>
      <c r="BH198" s="5"/>
      <c r="BI198" s="5"/>
      <c r="BJ198" s="172"/>
      <c r="BK198" s="15"/>
      <c r="BL198" s="170"/>
    </row>
    <row r="199" spans="1:64" s="16" customFormat="1" ht="12.95" customHeight="1" x14ac:dyDescent="0.25">
      <c r="A199" s="15" t="s">
        <v>133</v>
      </c>
      <c r="B199" s="15" t="s">
        <v>218</v>
      </c>
      <c r="C199" s="179" t="s">
        <v>255</v>
      </c>
      <c r="D199" s="179"/>
      <c r="E199" s="179" t="s">
        <v>256</v>
      </c>
      <c r="F199" s="23" t="s">
        <v>251</v>
      </c>
      <c r="G199" s="23" t="s">
        <v>252</v>
      </c>
      <c r="H199" s="23" t="s">
        <v>252</v>
      </c>
      <c r="I199" s="24" t="s">
        <v>120</v>
      </c>
      <c r="J199" s="24"/>
      <c r="K199" s="24"/>
      <c r="L199" s="23">
        <v>100</v>
      </c>
      <c r="M199" s="5">
        <v>230000000</v>
      </c>
      <c r="N199" s="5" t="s">
        <v>137</v>
      </c>
      <c r="O199" s="5" t="s">
        <v>239</v>
      </c>
      <c r="P199" s="24" t="s">
        <v>125</v>
      </c>
      <c r="Q199" s="25">
        <v>230000000</v>
      </c>
      <c r="R199" s="26" t="s">
        <v>257</v>
      </c>
      <c r="S199" s="26"/>
      <c r="T199" s="24"/>
      <c r="U199" s="5" t="s">
        <v>126</v>
      </c>
      <c r="V199" s="24" t="s">
        <v>127</v>
      </c>
      <c r="W199" s="24">
        <v>0</v>
      </c>
      <c r="X199" s="24">
        <v>100</v>
      </c>
      <c r="Y199" s="24">
        <v>0</v>
      </c>
      <c r="Z199" s="41"/>
      <c r="AA199" s="5" t="s">
        <v>138</v>
      </c>
      <c r="AB199" s="27"/>
      <c r="AC199" s="27"/>
      <c r="AD199" s="27">
        <v>474799299.99999964</v>
      </c>
      <c r="AE199" s="27">
        <v>531775215.99999964</v>
      </c>
      <c r="AF199" s="27"/>
      <c r="AG199" s="27"/>
      <c r="AH199" s="27">
        <v>474799299.99999964</v>
      </c>
      <c r="AI199" s="27">
        <v>531775215.99999964</v>
      </c>
      <c r="AJ199" s="20"/>
      <c r="AK199" s="20"/>
      <c r="AL199" s="20">
        <v>474799300</v>
      </c>
      <c r="AM199" s="20">
        <v>531775216.00000006</v>
      </c>
      <c r="AN199" s="20">
        <v>0</v>
      </c>
      <c r="AO199" s="20">
        <v>0</v>
      </c>
      <c r="AP199" s="20">
        <v>0</v>
      </c>
      <c r="AQ199" s="20">
        <v>0</v>
      </c>
      <c r="AR199" s="20">
        <v>0</v>
      </c>
      <c r="AS199" s="20">
        <v>0</v>
      </c>
      <c r="AT199" s="20">
        <v>0</v>
      </c>
      <c r="AU199" s="20">
        <v>0</v>
      </c>
      <c r="AV199" s="43"/>
      <c r="AW199" s="43">
        <f t="shared" si="151"/>
        <v>1424397899.9999993</v>
      </c>
      <c r="AX199" s="43">
        <f t="shared" si="152"/>
        <v>1595325647.9999993</v>
      </c>
      <c r="AY199" s="9" t="s">
        <v>129</v>
      </c>
      <c r="AZ199" s="1" t="s">
        <v>258</v>
      </c>
      <c r="BA199" s="2" t="s">
        <v>259</v>
      </c>
      <c r="BB199" s="5"/>
      <c r="BC199" s="5"/>
      <c r="BD199" s="5"/>
      <c r="BE199" s="5"/>
      <c r="BF199" s="5"/>
      <c r="BG199" s="5"/>
      <c r="BH199" s="5"/>
      <c r="BI199" s="5"/>
      <c r="BJ199" s="172"/>
      <c r="BK199" s="15"/>
      <c r="BL199" s="170"/>
    </row>
    <row r="200" spans="1:64" s="16" customFormat="1" ht="12.95" customHeight="1" x14ac:dyDescent="0.25">
      <c r="A200" s="15" t="s">
        <v>133</v>
      </c>
      <c r="B200" s="15" t="s">
        <v>218</v>
      </c>
      <c r="C200" s="179" t="s">
        <v>260</v>
      </c>
      <c r="D200" s="179"/>
      <c r="E200" s="179" t="s">
        <v>261</v>
      </c>
      <c r="F200" s="23" t="s">
        <v>251</v>
      </c>
      <c r="G200" s="23" t="s">
        <v>252</v>
      </c>
      <c r="H200" s="23" t="s">
        <v>252</v>
      </c>
      <c r="I200" s="24" t="s">
        <v>120</v>
      </c>
      <c r="J200" s="24"/>
      <c r="K200" s="24"/>
      <c r="L200" s="23">
        <v>100</v>
      </c>
      <c r="M200" s="5">
        <v>230000000</v>
      </c>
      <c r="N200" s="5" t="s">
        <v>137</v>
      </c>
      <c r="O200" s="5" t="s">
        <v>239</v>
      </c>
      <c r="P200" s="24" t="s">
        <v>125</v>
      </c>
      <c r="Q200" s="25">
        <v>230000000</v>
      </c>
      <c r="R200" s="26" t="s">
        <v>262</v>
      </c>
      <c r="S200" s="26"/>
      <c r="T200" s="24"/>
      <c r="U200" s="5" t="s">
        <v>126</v>
      </c>
      <c r="V200" s="24" t="s">
        <v>127</v>
      </c>
      <c r="W200" s="24">
        <v>0</v>
      </c>
      <c r="X200" s="24">
        <v>100</v>
      </c>
      <c r="Y200" s="24">
        <v>0</v>
      </c>
      <c r="Z200" s="41"/>
      <c r="AA200" s="5" t="s">
        <v>138</v>
      </c>
      <c r="AB200" s="27"/>
      <c r="AC200" s="27"/>
      <c r="AD200" s="27">
        <v>282220650</v>
      </c>
      <c r="AE200" s="27">
        <v>316087128.00000006</v>
      </c>
      <c r="AF200" s="27"/>
      <c r="AG200" s="27"/>
      <c r="AH200" s="27">
        <v>282220650</v>
      </c>
      <c r="AI200" s="27">
        <v>316087128.00000006</v>
      </c>
      <c r="AJ200" s="20"/>
      <c r="AK200" s="20"/>
      <c r="AL200" s="20">
        <v>282220650</v>
      </c>
      <c r="AM200" s="20">
        <v>316087128.00000006</v>
      </c>
      <c r="AN200" s="20">
        <v>0</v>
      </c>
      <c r="AO200" s="20">
        <v>0</v>
      </c>
      <c r="AP200" s="20">
        <v>0</v>
      </c>
      <c r="AQ200" s="20">
        <v>0</v>
      </c>
      <c r="AR200" s="20">
        <v>0</v>
      </c>
      <c r="AS200" s="20">
        <v>0</v>
      </c>
      <c r="AT200" s="20">
        <v>0</v>
      </c>
      <c r="AU200" s="20">
        <v>0</v>
      </c>
      <c r="AV200" s="43"/>
      <c r="AW200" s="43">
        <f t="shared" si="151"/>
        <v>846661950</v>
      </c>
      <c r="AX200" s="43">
        <f t="shared" si="152"/>
        <v>948261384.00000012</v>
      </c>
      <c r="AY200" s="9" t="s">
        <v>129</v>
      </c>
      <c r="AZ200" s="1" t="s">
        <v>263</v>
      </c>
      <c r="BA200" s="2" t="s">
        <v>264</v>
      </c>
      <c r="BB200" s="5"/>
      <c r="BC200" s="5"/>
      <c r="BD200" s="5"/>
      <c r="BE200" s="5"/>
      <c r="BF200" s="5"/>
      <c r="BG200" s="5"/>
      <c r="BH200" s="5"/>
      <c r="BI200" s="5"/>
      <c r="BJ200" s="172"/>
      <c r="BK200" s="15"/>
      <c r="BL200" s="170"/>
    </row>
    <row r="201" spans="1:64" s="16" customFormat="1" ht="12.95" customHeight="1" x14ac:dyDescent="0.25">
      <c r="A201" s="15" t="s">
        <v>133</v>
      </c>
      <c r="B201" s="15" t="s">
        <v>218</v>
      </c>
      <c r="C201" s="179" t="s">
        <v>265</v>
      </c>
      <c r="D201" s="179"/>
      <c r="E201" s="179" t="s">
        <v>242</v>
      </c>
      <c r="F201" s="23" t="s">
        <v>251</v>
      </c>
      <c r="G201" s="23" t="s">
        <v>252</v>
      </c>
      <c r="H201" s="23" t="s">
        <v>252</v>
      </c>
      <c r="I201" s="24" t="s">
        <v>120</v>
      </c>
      <c r="J201" s="24"/>
      <c r="K201" s="24"/>
      <c r="L201" s="23">
        <v>100</v>
      </c>
      <c r="M201" s="5">
        <v>230000000</v>
      </c>
      <c r="N201" s="5" t="s">
        <v>137</v>
      </c>
      <c r="O201" s="5" t="s">
        <v>239</v>
      </c>
      <c r="P201" s="24" t="s">
        <v>125</v>
      </c>
      <c r="Q201" s="25">
        <v>230000000</v>
      </c>
      <c r="R201" s="26" t="s">
        <v>266</v>
      </c>
      <c r="S201" s="26"/>
      <c r="T201" s="24"/>
      <c r="U201" s="5" t="s">
        <v>126</v>
      </c>
      <c r="V201" s="24" t="s">
        <v>127</v>
      </c>
      <c r="W201" s="24">
        <v>0</v>
      </c>
      <c r="X201" s="24">
        <v>100</v>
      </c>
      <c r="Y201" s="24">
        <v>0</v>
      </c>
      <c r="Z201" s="41"/>
      <c r="AA201" s="5" t="s">
        <v>138</v>
      </c>
      <c r="AB201" s="27"/>
      <c r="AC201" s="27"/>
      <c r="AD201" s="27">
        <v>298980990</v>
      </c>
      <c r="AE201" s="27">
        <v>334858708.80000001</v>
      </c>
      <c r="AF201" s="27"/>
      <c r="AG201" s="27"/>
      <c r="AH201" s="27">
        <v>298980990</v>
      </c>
      <c r="AI201" s="27">
        <v>334858708.80000001</v>
      </c>
      <c r="AJ201" s="20"/>
      <c r="AK201" s="20"/>
      <c r="AL201" s="20">
        <v>298980990</v>
      </c>
      <c r="AM201" s="20">
        <v>334858708.80000001</v>
      </c>
      <c r="AN201" s="20">
        <v>0</v>
      </c>
      <c r="AO201" s="20">
        <v>0</v>
      </c>
      <c r="AP201" s="20">
        <v>0</v>
      </c>
      <c r="AQ201" s="20">
        <v>0</v>
      </c>
      <c r="AR201" s="20">
        <v>0</v>
      </c>
      <c r="AS201" s="20">
        <v>0</v>
      </c>
      <c r="AT201" s="20">
        <v>0</v>
      </c>
      <c r="AU201" s="20">
        <v>0</v>
      </c>
      <c r="AV201" s="43"/>
      <c r="AW201" s="43">
        <f t="shared" si="151"/>
        <v>896942970</v>
      </c>
      <c r="AX201" s="43">
        <f t="shared" si="152"/>
        <v>1004576126.4000001</v>
      </c>
      <c r="AY201" s="9" t="s">
        <v>129</v>
      </c>
      <c r="AZ201" s="1" t="s">
        <v>267</v>
      </c>
      <c r="BA201" s="2" t="s">
        <v>268</v>
      </c>
      <c r="BB201" s="5"/>
      <c r="BC201" s="5"/>
      <c r="BD201" s="5"/>
      <c r="BE201" s="5"/>
      <c r="BF201" s="5"/>
      <c r="BG201" s="5"/>
      <c r="BH201" s="5"/>
      <c r="BI201" s="5"/>
      <c r="BJ201" s="172"/>
      <c r="BK201" s="15"/>
      <c r="BL201" s="170"/>
    </row>
    <row r="202" spans="1:64" s="16" customFormat="1" ht="12.95" customHeight="1" x14ac:dyDescent="0.25">
      <c r="A202" s="15" t="s">
        <v>133</v>
      </c>
      <c r="B202" s="15" t="s">
        <v>218</v>
      </c>
      <c r="C202" s="179" t="s">
        <v>269</v>
      </c>
      <c r="D202" s="179"/>
      <c r="E202" s="179" t="s">
        <v>270</v>
      </c>
      <c r="F202" s="23" t="s">
        <v>251</v>
      </c>
      <c r="G202" s="23" t="s">
        <v>252</v>
      </c>
      <c r="H202" s="23" t="s">
        <v>252</v>
      </c>
      <c r="I202" s="24" t="s">
        <v>120</v>
      </c>
      <c r="J202" s="24"/>
      <c r="K202" s="24"/>
      <c r="L202" s="23">
        <v>100</v>
      </c>
      <c r="M202" s="5">
        <v>230000000</v>
      </c>
      <c r="N202" s="5" t="s">
        <v>137</v>
      </c>
      <c r="O202" s="5" t="s">
        <v>239</v>
      </c>
      <c r="P202" s="24" t="s">
        <v>125</v>
      </c>
      <c r="Q202" s="25">
        <v>230000000</v>
      </c>
      <c r="R202" s="26" t="s">
        <v>174</v>
      </c>
      <c r="S202" s="26"/>
      <c r="T202" s="24"/>
      <c r="U202" s="5" t="s">
        <v>126</v>
      </c>
      <c r="V202" s="24" t="s">
        <v>127</v>
      </c>
      <c r="W202" s="24">
        <v>0</v>
      </c>
      <c r="X202" s="24">
        <v>100</v>
      </c>
      <c r="Y202" s="24">
        <v>0</v>
      </c>
      <c r="Z202" s="41"/>
      <c r="AA202" s="5" t="s">
        <v>138</v>
      </c>
      <c r="AB202" s="27"/>
      <c r="AC202" s="27"/>
      <c r="AD202" s="27">
        <v>244204314</v>
      </c>
      <c r="AE202" s="27">
        <v>273508831.68000001</v>
      </c>
      <c r="AF202" s="27"/>
      <c r="AG202" s="27"/>
      <c r="AH202" s="27">
        <v>244204314</v>
      </c>
      <c r="AI202" s="27">
        <v>273508831.68000001</v>
      </c>
      <c r="AJ202" s="20"/>
      <c r="AK202" s="20"/>
      <c r="AL202" s="20">
        <v>244204314</v>
      </c>
      <c r="AM202" s="20">
        <v>273508831.68000001</v>
      </c>
      <c r="AN202" s="20">
        <v>0</v>
      </c>
      <c r="AO202" s="20">
        <v>0</v>
      </c>
      <c r="AP202" s="20">
        <v>0</v>
      </c>
      <c r="AQ202" s="20">
        <v>0</v>
      </c>
      <c r="AR202" s="20">
        <v>0</v>
      </c>
      <c r="AS202" s="20">
        <v>0</v>
      </c>
      <c r="AT202" s="20">
        <v>0</v>
      </c>
      <c r="AU202" s="20">
        <v>0</v>
      </c>
      <c r="AV202" s="43"/>
      <c r="AW202" s="43">
        <v>0</v>
      </c>
      <c r="AX202" s="43">
        <f t="shared" si="152"/>
        <v>0</v>
      </c>
      <c r="AY202" s="12" t="s">
        <v>129</v>
      </c>
      <c r="AZ202" s="1" t="s">
        <v>271</v>
      </c>
      <c r="BA202" s="1" t="s">
        <v>272</v>
      </c>
      <c r="BB202" s="5"/>
      <c r="BC202" s="5"/>
      <c r="BD202" s="5"/>
      <c r="BE202" s="5"/>
      <c r="BF202" s="5"/>
      <c r="BG202" s="5"/>
      <c r="BH202" s="5"/>
      <c r="BI202" s="5"/>
      <c r="BJ202" s="172"/>
      <c r="BK202" s="15" t="s">
        <v>375</v>
      </c>
      <c r="BL202" s="170"/>
    </row>
    <row r="203" spans="1:64" s="16" customFormat="1" ht="12.95" customHeight="1" x14ac:dyDescent="0.25">
      <c r="A203" s="15" t="s">
        <v>133</v>
      </c>
      <c r="B203" s="15" t="s">
        <v>218</v>
      </c>
      <c r="C203" s="179" t="s">
        <v>273</v>
      </c>
      <c r="D203" s="179"/>
      <c r="E203" s="179" t="s">
        <v>274</v>
      </c>
      <c r="F203" s="23" t="s">
        <v>275</v>
      </c>
      <c r="G203" s="23" t="s">
        <v>276</v>
      </c>
      <c r="H203" s="23" t="s">
        <v>276</v>
      </c>
      <c r="I203" s="24" t="s">
        <v>120</v>
      </c>
      <c r="J203" s="24"/>
      <c r="K203" s="24"/>
      <c r="L203" s="23">
        <v>100</v>
      </c>
      <c r="M203" s="5">
        <v>230000000</v>
      </c>
      <c r="N203" s="5" t="s">
        <v>137</v>
      </c>
      <c r="O203" s="5" t="s">
        <v>239</v>
      </c>
      <c r="P203" s="24" t="s">
        <v>125</v>
      </c>
      <c r="Q203" s="25">
        <v>230000000</v>
      </c>
      <c r="R203" s="26" t="s">
        <v>145</v>
      </c>
      <c r="S203" s="26"/>
      <c r="T203" s="24"/>
      <c r="U203" s="5" t="s">
        <v>126</v>
      </c>
      <c r="V203" s="24" t="s">
        <v>127</v>
      </c>
      <c r="W203" s="24">
        <v>0</v>
      </c>
      <c r="X203" s="24">
        <v>100</v>
      </c>
      <c r="Y203" s="24">
        <v>0</v>
      </c>
      <c r="Z203" s="41"/>
      <c r="AA203" s="5" t="s">
        <v>138</v>
      </c>
      <c r="AB203" s="27"/>
      <c r="AC203" s="27"/>
      <c r="AD203" s="27">
        <v>522385633</v>
      </c>
      <c r="AE203" s="27">
        <v>585071908.96000004</v>
      </c>
      <c r="AF203" s="27"/>
      <c r="AG203" s="27"/>
      <c r="AH203" s="27">
        <v>522385633</v>
      </c>
      <c r="AI203" s="27">
        <v>585071908.96000004</v>
      </c>
      <c r="AJ203" s="20"/>
      <c r="AK203" s="20"/>
      <c r="AL203" s="20">
        <v>522385633</v>
      </c>
      <c r="AM203" s="20">
        <v>585071908.96000004</v>
      </c>
      <c r="AN203" s="20">
        <v>0</v>
      </c>
      <c r="AO203" s="20">
        <v>0</v>
      </c>
      <c r="AP203" s="20">
        <v>0</v>
      </c>
      <c r="AQ203" s="20">
        <v>0</v>
      </c>
      <c r="AR203" s="20">
        <v>0</v>
      </c>
      <c r="AS203" s="20">
        <v>0</v>
      </c>
      <c r="AT203" s="20">
        <v>0</v>
      </c>
      <c r="AU203" s="20">
        <v>0</v>
      </c>
      <c r="AV203" s="43"/>
      <c r="AW203" s="43">
        <f t="shared" si="151"/>
        <v>1567156899</v>
      </c>
      <c r="AX203" s="43">
        <f t="shared" si="152"/>
        <v>1755215726.8800001</v>
      </c>
      <c r="AY203" s="9" t="s">
        <v>129</v>
      </c>
      <c r="AZ203" s="1" t="s">
        <v>277</v>
      </c>
      <c r="BA203" s="1" t="s">
        <v>278</v>
      </c>
      <c r="BB203" s="5"/>
      <c r="BC203" s="5"/>
      <c r="BD203" s="5"/>
      <c r="BE203" s="5"/>
      <c r="BF203" s="5"/>
      <c r="BG203" s="5"/>
      <c r="BH203" s="5"/>
      <c r="BI203" s="5"/>
      <c r="BJ203" s="172"/>
      <c r="BK203" s="15"/>
      <c r="BL203" s="170"/>
    </row>
    <row r="204" spans="1:64" s="16" customFormat="1" ht="12.95" customHeight="1" x14ac:dyDescent="0.25">
      <c r="A204" s="15" t="s">
        <v>133</v>
      </c>
      <c r="B204" s="15" t="s">
        <v>218</v>
      </c>
      <c r="C204" s="179" t="s">
        <v>279</v>
      </c>
      <c r="D204" s="179"/>
      <c r="E204" s="179" t="s">
        <v>273</v>
      </c>
      <c r="F204" s="23" t="s">
        <v>275</v>
      </c>
      <c r="G204" s="23" t="s">
        <v>276</v>
      </c>
      <c r="H204" s="23" t="s">
        <v>276</v>
      </c>
      <c r="I204" s="24" t="s">
        <v>120</v>
      </c>
      <c r="J204" s="24"/>
      <c r="K204" s="24"/>
      <c r="L204" s="23">
        <v>100</v>
      </c>
      <c r="M204" s="5">
        <v>230000000</v>
      </c>
      <c r="N204" s="5" t="s">
        <v>137</v>
      </c>
      <c r="O204" s="5" t="s">
        <v>239</v>
      </c>
      <c r="P204" s="24" t="s">
        <v>125</v>
      </c>
      <c r="Q204" s="25">
        <v>230000000</v>
      </c>
      <c r="R204" s="26" t="s">
        <v>257</v>
      </c>
      <c r="S204" s="26"/>
      <c r="T204" s="24"/>
      <c r="U204" s="5" t="s">
        <v>126</v>
      </c>
      <c r="V204" s="24" t="s">
        <v>127</v>
      </c>
      <c r="W204" s="24">
        <v>0</v>
      </c>
      <c r="X204" s="24">
        <v>100</v>
      </c>
      <c r="Y204" s="24">
        <v>0</v>
      </c>
      <c r="Z204" s="41"/>
      <c r="AA204" s="5" t="s">
        <v>138</v>
      </c>
      <c r="AB204" s="27"/>
      <c r="AC204" s="27"/>
      <c r="AD204" s="27">
        <v>855214259.99999964</v>
      </c>
      <c r="AE204" s="27">
        <v>957839971.19999969</v>
      </c>
      <c r="AF204" s="27"/>
      <c r="AG204" s="27"/>
      <c r="AH204" s="27">
        <v>855214259.99999964</v>
      </c>
      <c r="AI204" s="27">
        <v>957839971.19999969</v>
      </c>
      <c r="AJ204" s="20"/>
      <c r="AK204" s="20"/>
      <c r="AL204" s="20">
        <v>855214259.99999964</v>
      </c>
      <c r="AM204" s="20">
        <v>957839971.19999969</v>
      </c>
      <c r="AN204" s="20">
        <v>0</v>
      </c>
      <c r="AO204" s="20">
        <v>0</v>
      </c>
      <c r="AP204" s="20">
        <v>0</v>
      </c>
      <c r="AQ204" s="20">
        <v>0</v>
      </c>
      <c r="AR204" s="20">
        <v>0</v>
      </c>
      <c r="AS204" s="20">
        <v>0</v>
      </c>
      <c r="AT204" s="20">
        <v>0</v>
      </c>
      <c r="AU204" s="20">
        <v>0</v>
      </c>
      <c r="AV204" s="43"/>
      <c r="AW204" s="43">
        <f t="shared" si="151"/>
        <v>2565642779.999999</v>
      </c>
      <c r="AX204" s="43">
        <f t="shared" si="152"/>
        <v>2873519913.5999994</v>
      </c>
      <c r="AY204" s="9" t="s">
        <v>129</v>
      </c>
      <c r="AZ204" s="1" t="s">
        <v>280</v>
      </c>
      <c r="BA204" s="1" t="s">
        <v>281</v>
      </c>
      <c r="BB204" s="5"/>
      <c r="BC204" s="5"/>
      <c r="BD204" s="5"/>
      <c r="BE204" s="5"/>
      <c r="BF204" s="5"/>
      <c r="BG204" s="5"/>
      <c r="BH204" s="5"/>
      <c r="BI204" s="5"/>
      <c r="BJ204" s="172"/>
      <c r="BK204" s="15"/>
      <c r="BL204" s="170"/>
    </row>
    <row r="205" spans="1:64" s="16" customFormat="1" ht="12.95" customHeight="1" x14ac:dyDescent="0.25">
      <c r="A205" s="15" t="s">
        <v>133</v>
      </c>
      <c r="B205" s="15" t="s">
        <v>218</v>
      </c>
      <c r="C205" s="179" t="s">
        <v>270</v>
      </c>
      <c r="D205" s="179"/>
      <c r="E205" s="179" t="s">
        <v>279</v>
      </c>
      <c r="F205" s="23" t="s">
        <v>275</v>
      </c>
      <c r="G205" s="23" t="s">
        <v>276</v>
      </c>
      <c r="H205" s="23" t="s">
        <v>276</v>
      </c>
      <c r="I205" s="24" t="s">
        <v>120</v>
      </c>
      <c r="J205" s="24"/>
      <c r="K205" s="24"/>
      <c r="L205" s="23">
        <v>100</v>
      </c>
      <c r="M205" s="5">
        <v>230000000</v>
      </c>
      <c r="N205" s="5" t="s">
        <v>137</v>
      </c>
      <c r="O205" s="5" t="s">
        <v>239</v>
      </c>
      <c r="P205" s="24" t="s">
        <v>125</v>
      </c>
      <c r="Q205" s="25">
        <v>230000000</v>
      </c>
      <c r="R205" s="26" t="s">
        <v>262</v>
      </c>
      <c r="S205" s="26"/>
      <c r="T205" s="24"/>
      <c r="U205" s="5" t="s">
        <v>126</v>
      </c>
      <c r="V205" s="24" t="s">
        <v>127</v>
      </c>
      <c r="W205" s="24">
        <v>0</v>
      </c>
      <c r="X205" s="24">
        <v>100</v>
      </c>
      <c r="Y205" s="24">
        <v>0</v>
      </c>
      <c r="Z205" s="41"/>
      <c r="AA205" s="5" t="s">
        <v>138</v>
      </c>
      <c r="AB205" s="27"/>
      <c r="AC205" s="27"/>
      <c r="AD205" s="27">
        <v>302011129.00000006</v>
      </c>
      <c r="AE205" s="27">
        <v>338252464.48000008</v>
      </c>
      <c r="AF205" s="27"/>
      <c r="AG205" s="27"/>
      <c r="AH205" s="27">
        <v>302011129.00000006</v>
      </c>
      <c r="AI205" s="27">
        <v>338252464.48000008</v>
      </c>
      <c r="AJ205" s="20"/>
      <c r="AK205" s="20"/>
      <c r="AL205" s="20">
        <v>302011129.00000006</v>
      </c>
      <c r="AM205" s="20">
        <v>338252464.48000008</v>
      </c>
      <c r="AN205" s="20">
        <v>0</v>
      </c>
      <c r="AO205" s="20">
        <v>0</v>
      </c>
      <c r="AP205" s="20">
        <v>0</v>
      </c>
      <c r="AQ205" s="20">
        <v>0</v>
      </c>
      <c r="AR205" s="20">
        <v>0</v>
      </c>
      <c r="AS205" s="20">
        <v>0</v>
      </c>
      <c r="AT205" s="20">
        <v>0</v>
      </c>
      <c r="AU205" s="20">
        <v>0</v>
      </c>
      <c r="AV205" s="43"/>
      <c r="AW205" s="43">
        <f t="shared" si="151"/>
        <v>906033387.00000024</v>
      </c>
      <c r="AX205" s="43">
        <f t="shared" si="152"/>
        <v>1014757393.4400004</v>
      </c>
      <c r="AY205" s="9" t="s">
        <v>129</v>
      </c>
      <c r="AZ205" s="1" t="s">
        <v>282</v>
      </c>
      <c r="BA205" s="1" t="s">
        <v>283</v>
      </c>
      <c r="BB205" s="5"/>
      <c r="BC205" s="5"/>
      <c r="BD205" s="5"/>
      <c r="BE205" s="5"/>
      <c r="BF205" s="5"/>
      <c r="BG205" s="5"/>
      <c r="BH205" s="5"/>
      <c r="BI205" s="5"/>
      <c r="BJ205" s="172"/>
      <c r="BK205" s="15"/>
      <c r="BL205" s="170"/>
    </row>
    <row r="206" spans="1:64" s="16" customFormat="1" ht="12.95" customHeight="1" x14ac:dyDescent="0.25">
      <c r="A206" s="15" t="s">
        <v>133</v>
      </c>
      <c r="B206" s="15" t="s">
        <v>218</v>
      </c>
      <c r="C206" s="179" t="s">
        <v>274</v>
      </c>
      <c r="D206" s="179"/>
      <c r="E206" s="179" t="s">
        <v>284</v>
      </c>
      <c r="F206" s="23" t="s">
        <v>275</v>
      </c>
      <c r="G206" s="23" t="s">
        <v>276</v>
      </c>
      <c r="H206" s="23" t="s">
        <v>276</v>
      </c>
      <c r="I206" s="24" t="s">
        <v>120</v>
      </c>
      <c r="J206" s="24"/>
      <c r="K206" s="24"/>
      <c r="L206" s="23">
        <v>100</v>
      </c>
      <c r="M206" s="5">
        <v>230000000</v>
      </c>
      <c r="N206" s="5" t="s">
        <v>137</v>
      </c>
      <c r="O206" s="5" t="s">
        <v>239</v>
      </c>
      <c r="P206" s="24" t="s">
        <v>125</v>
      </c>
      <c r="Q206" s="25">
        <v>230000000</v>
      </c>
      <c r="R206" s="26" t="s">
        <v>266</v>
      </c>
      <c r="S206" s="26"/>
      <c r="T206" s="24"/>
      <c r="U206" s="5" t="s">
        <v>126</v>
      </c>
      <c r="V206" s="24" t="s">
        <v>127</v>
      </c>
      <c r="W206" s="24">
        <v>0</v>
      </c>
      <c r="X206" s="24">
        <v>100</v>
      </c>
      <c r="Y206" s="24">
        <v>0</v>
      </c>
      <c r="Z206" s="41"/>
      <c r="AA206" s="5" t="s">
        <v>138</v>
      </c>
      <c r="AB206" s="27"/>
      <c r="AC206" s="27"/>
      <c r="AD206" s="27">
        <v>222408390</v>
      </c>
      <c r="AE206" s="27">
        <v>249097396.80000001</v>
      </c>
      <c r="AF206" s="27"/>
      <c r="AG206" s="27"/>
      <c r="AH206" s="27">
        <v>222408390</v>
      </c>
      <c r="AI206" s="27">
        <v>249097396.80000001</v>
      </c>
      <c r="AJ206" s="20"/>
      <c r="AK206" s="20"/>
      <c r="AL206" s="20">
        <v>222408390</v>
      </c>
      <c r="AM206" s="20">
        <v>249097396.80000001</v>
      </c>
      <c r="AN206" s="20">
        <v>0</v>
      </c>
      <c r="AO206" s="20">
        <v>0</v>
      </c>
      <c r="AP206" s="20">
        <v>0</v>
      </c>
      <c r="AQ206" s="20">
        <v>0</v>
      </c>
      <c r="AR206" s="20">
        <v>0</v>
      </c>
      <c r="AS206" s="20">
        <v>0</v>
      </c>
      <c r="AT206" s="20">
        <v>0</v>
      </c>
      <c r="AU206" s="20">
        <v>0</v>
      </c>
      <c r="AV206" s="43"/>
      <c r="AW206" s="43">
        <f t="shared" si="151"/>
        <v>667225170</v>
      </c>
      <c r="AX206" s="43">
        <f t="shared" si="152"/>
        <v>747292190.4000001</v>
      </c>
      <c r="AY206" s="9" t="s">
        <v>129</v>
      </c>
      <c r="AZ206" s="1" t="s">
        <v>285</v>
      </c>
      <c r="BA206" s="1" t="s">
        <v>286</v>
      </c>
      <c r="BB206" s="5"/>
      <c r="BC206" s="5"/>
      <c r="BD206" s="5"/>
      <c r="BE206" s="5"/>
      <c r="BF206" s="5"/>
      <c r="BG206" s="5"/>
      <c r="BH206" s="5"/>
      <c r="BI206" s="5"/>
      <c r="BJ206" s="172"/>
      <c r="BK206" s="15"/>
      <c r="BL206" s="170"/>
    </row>
    <row r="207" spans="1:64" s="16" customFormat="1" ht="12.95" customHeight="1" x14ac:dyDescent="0.25">
      <c r="A207" s="15" t="s">
        <v>133</v>
      </c>
      <c r="B207" s="15" t="s">
        <v>218</v>
      </c>
      <c r="C207" s="179" t="s">
        <v>284</v>
      </c>
      <c r="D207" s="179"/>
      <c r="E207" s="179" t="s">
        <v>287</v>
      </c>
      <c r="F207" s="23" t="s">
        <v>275</v>
      </c>
      <c r="G207" s="23" t="s">
        <v>288</v>
      </c>
      <c r="H207" s="23" t="s">
        <v>289</v>
      </c>
      <c r="I207" s="24" t="s">
        <v>120</v>
      </c>
      <c r="J207" s="24"/>
      <c r="K207" s="24"/>
      <c r="L207" s="23">
        <v>100</v>
      </c>
      <c r="M207" s="5">
        <v>230000000</v>
      </c>
      <c r="N207" s="5" t="s">
        <v>137</v>
      </c>
      <c r="O207" s="5" t="s">
        <v>239</v>
      </c>
      <c r="P207" s="24" t="s">
        <v>125</v>
      </c>
      <c r="Q207" s="25">
        <v>230000000</v>
      </c>
      <c r="R207" s="26" t="s">
        <v>174</v>
      </c>
      <c r="S207" s="26"/>
      <c r="T207" s="24"/>
      <c r="U207" s="5" t="s">
        <v>126</v>
      </c>
      <c r="V207" s="24" t="s">
        <v>127</v>
      </c>
      <c r="W207" s="24">
        <v>0</v>
      </c>
      <c r="X207" s="24">
        <v>100</v>
      </c>
      <c r="Y207" s="24">
        <v>0</v>
      </c>
      <c r="Z207" s="41"/>
      <c r="AA207" s="5" t="s">
        <v>138</v>
      </c>
      <c r="AB207" s="27"/>
      <c r="AC207" s="27"/>
      <c r="AD207" s="27">
        <v>296417422.80000001</v>
      </c>
      <c r="AE207" s="27">
        <v>331987513.53600007</v>
      </c>
      <c r="AF207" s="27"/>
      <c r="AG207" s="27"/>
      <c r="AH207" s="27">
        <v>296417422.80000001</v>
      </c>
      <c r="AI207" s="27">
        <v>331987513.53600007</v>
      </c>
      <c r="AJ207" s="20"/>
      <c r="AK207" s="20"/>
      <c r="AL207" s="20">
        <v>296417422.80000001</v>
      </c>
      <c r="AM207" s="20">
        <v>331987513.53600007</v>
      </c>
      <c r="AN207" s="20">
        <v>0</v>
      </c>
      <c r="AO207" s="20">
        <v>0</v>
      </c>
      <c r="AP207" s="20">
        <v>0</v>
      </c>
      <c r="AQ207" s="20">
        <v>0</v>
      </c>
      <c r="AR207" s="20">
        <v>0</v>
      </c>
      <c r="AS207" s="20">
        <v>0</v>
      </c>
      <c r="AT207" s="20">
        <v>0</v>
      </c>
      <c r="AU207" s="20">
        <v>0</v>
      </c>
      <c r="AV207" s="43"/>
      <c r="AW207" s="43">
        <f t="shared" si="151"/>
        <v>889252268.4000001</v>
      </c>
      <c r="AX207" s="43">
        <f t="shared" si="152"/>
        <v>995962540.60800016</v>
      </c>
      <c r="AY207" s="9" t="s">
        <v>129</v>
      </c>
      <c r="AZ207" s="1" t="s">
        <v>290</v>
      </c>
      <c r="BA207" s="1" t="s">
        <v>291</v>
      </c>
      <c r="BB207" s="5"/>
      <c r="BC207" s="5"/>
      <c r="BD207" s="5"/>
      <c r="BE207" s="5"/>
      <c r="BF207" s="5"/>
      <c r="BG207" s="5"/>
      <c r="BH207" s="5"/>
      <c r="BI207" s="5"/>
      <c r="BJ207" s="172"/>
      <c r="BK207" s="15"/>
      <c r="BL207" s="170"/>
    </row>
    <row r="208" spans="1:64" s="16" customFormat="1" ht="12.95" customHeight="1" x14ac:dyDescent="0.25">
      <c r="A208" s="15" t="s">
        <v>133</v>
      </c>
      <c r="B208" s="15" t="s">
        <v>218</v>
      </c>
      <c r="C208" s="179" t="s">
        <v>292</v>
      </c>
      <c r="D208" s="179"/>
      <c r="E208" s="179" t="s">
        <v>292</v>
      </c>
      <c r="F208" s="23" t="s">
        <v>293</v>
      </c>
      <c r="G208" s="23" t="s">
        <v>294</v>
      </c>
      <c r="H208" s="23" t="s">
        <v>294</v>
      </c>
      <c r="I208" s="24" t="s">
        <v>120</v>
      </c>
      <c r="J208" s="24"/>
      <c r="K208" s="24"/>
      <c r="L208" s="23">
        <v>100</v>
      </c>
      <c r="M208" s="5">
        <v>230000000</v>
      </c>
      <c r="N208" s="5" t="s">
        <v>123</v>
      </c>
      <c r="O208" s="5" t="s">
        <v>239</v>
      </c>
      <c r="P208" s="24" t="s">
        <v>125</v>
      </c>
      <c r="Q208" s="25">
        <v>230000000</v>
      </c>
      <c r="R208" s="26" t="s">
        <v>187</v>
      </c>
      <c r="S208" s="26"/>
      <c r="T208" s="24"/>
      <c r="U208" s="5" t="s">
        <v>126</v>
      </c>
      <c r="V208" s="24" t="s">
        <v>127</v>
      </c>
      <c r="W208" s="24">
        <v>0</v>
      </c>
      <c r="X208" s="24">
        <v>100</v>
      </c>
      <c r="Y208" s="24">
        <v>0</v>
      </c>
      <c r="Z208" s="41"/>
      <c r="AA208" s="5" t="s">
        <v>138</v>
      </c>
      <c r="AB208" s="27"/>
      <c r="AC208" s="27"/>
      <c r="AD208" s="27">
        <v>101541119.99999996</v>
      </c>
      <c r="AE208" s="27">
        <v>113726054.39999996</v>
      </c>
      <c r="AF208" s="27"/>
      <c r="AG208" s="27"/>
      <c r="AH208" s="27">
        <v>101541119.99999996</v>
      </c>
      <c r="AI208" s="27">
        <v>113726054.39999996</v>
      </c>
      <c r="AJ208" s="20"/>
      <c r="AK208" s="20"/>
      <c r="AL208" s="20">
        <v>101541119.99999996</v>
      </c>
      <c r="AM208" s="20">
        <v>113726054.39999996</v>
      </c>
      <c r="AN208" s="20">
        <v>0</v>
      </c>
      <c r="AO208" s="20">
        <v>0</v>
      </c>
      <c r="AP208" s="20">
        <v>0</v>
      </c>
      <c r="AQ208" s="20">
        <v>0</v>
      </c>
      <c r="AR208" s="20">
        <v>0</v>
      </c>
      <c r="AS208" s="20">
        <v>0</v>
      </c>
      <c r="AT208" s="20">
        <v>0</v>
      </c>
      <c r="AU208" s="20">
        <v>0</v>
      </c>
      <c r="AV208" s="43"/>
      <c r="AW208" s="43">
        <v>0</v>
      </c>
      <c r="AX208" s="43">
        <f t="shared" si="152"/>
        <v>0</v>
      </c>
      <c r="AY208" s="9" t="s">
        <v>129</v>
      </c>
      <c r="AZ208" s="19" t="s">
        <v>295</v>
      </c>
      <c r="BA208" s="2" t="s">
        <v>296</v>
      </c>
      <c r="BB208" s="5"/>
      <c r="BC208" s="5"/>
      <c r="BD208" s="5"/>
      <c r="BE208" s="5"/>
      <c r="BF208" s="5"/>
      <c r="BG208" s="5"/>
      <c r="BH208" s="5"/>
      <c r="BI208" s="5"/>
      <c r="BJ208" s="172"/>
      <c r="BK208" s="15"/>
      <c r="BL208" s="170"/>
    </row>
    <row r="209" spans="1:64" s="16" customFormat="1" ht="12.95" customHeight="1" x14ac:dyDescent="0.25">
      <c r="A209" s="15" t="s">
        <v>133</v>
      </c>
      <c r="B209" s="15" t="s">
        <v>218</v>
      </c>
      <c r="C209" s="180" t="s">
        <v>387</v>
      </c>
      <c r="D209" s="181"/>
      <c r="E209" s="4" t="s">
        <v>292</v>
      </c>
      <c r="F209" s="23" t="s">
        <v>293</v>
      </c>
      <c r="G209" s="23" t="s">
        <v>294</v>
      </c>
      <c r="H209" s="23" t="s">
        <v>294</v>
      </c>
      <c r="I209" s="24" t="s">
        <v>120</v>
      </c>
      <c r="J209" s="24"/>
      <c r="K209" s="24"/>
      <c r="L209" s="23">
        <v>100</v>
      </c>
      <c r="M209" s="5">
        <v>230000000</v>
      </c>
      <c r="N209" s="5" t="s">
        <v>123</v>
      </c>
      <c r="O209" s="1" t="s">
        <v>126</v>
      </c>
      <c r="P209" s="24" t="s">
        <v>125</v>
      </c>
      <c r="Q209" s="25">
        <v>230000000</v>
      </c>
      <c r="R209" s="26" t="s">
        <v>187</v>
      </c>
      <c r="S209" s="26"/>
      <c r="T209" s="24" t="s">
        <v>127</v>
      </c>
      <c r="U209" s="5"/>
      <c r="V209" s="24"/>
      <c r="W209" s="24">
        <v>0</v>
      </c>
      <c r="X209" s="24">
        <v>100</v>
      </c>
      <c r="Y209" s="24">
        <v>0</v>
      </c>
      <c r="Z209" s="41"/>
      <c r="AA209" s="5" t="s">
        <v>138</v>
      </c>
      <c r="AB209" s="27"/>
      <c r="AC209" s="27"/>
      <c r="AD209" s="27">
        <v>79076512</v>
      </c>
      <c r="AE209" s="19">
        <f t="shared" ref="AE209:AE210" si="153">AD209*1.12</f>
        <v>88565693.440000013</v>
      </c>
      <c r="AF209" s="27"/>
      <c r="AG209" s="27"/>
      <c r="AH209" s="27">
        <v>101541119.99999996</v>
      </c>
      <c r="AI209" s="19">
        <f t="shared" ref="AI209:AI210" si="154">AH209*1.12</f>
        <v>113726054.39999996</v>
      </c>
      <c r="AJ209" s="20"/>
      <c r="AK209" s="20"/>
      <c r="AL209" s="20">
        <v>101541119.99999996</v>
      </c>
      <c r="AM209" s="19">
        <f t="shared" ref="AM209:AM210" si="155">AL209*1.12</f>
        <v>113726054.39999996</v>
      </c>
      <c r="AN209" s="20">
        <v>0</v>
      </c>
      <c r="AO209" s="20">
        <v>0</v>
      </c>
      <c r="AP209" s="20">
        <v>0</v>
      </c>
      <c r="AQ209" s="20">
        <v>0</v>
      </c>
      <c r="AR209" s="20">
        <v>0</v>
      </c>
      <c r="AS209" s="20">
        <v>0</v>
      </c>
      <c r="AT209" s="20">
        <v>0</v>
      </c>
      <c r="AU209" s="20">
        <v>0</v>
      </c>
      <c r="AV209" s="67"/>
      <c r="AW209" s="43">
        <v>0</v>
      </c>
      <c r="AX209" s="43">
        <f t="shared" ref="AX209" si="156">AW209*1.12</f>
        <v>0</v>
      </c>
      <c r="AY209" s="12" t="s">
        <v>129</v>
      </c>
      <c r="AZ209" s="1" t="s">
        <v>295</v>
      </c>
      <c r="BA209" s="1" t="s">
        <v>296</v>
      </c>
      <c r="BB209" s="5"/>
      <c r="BC209" s="5"/>
      <c r="BD209" s="5"/>
      <c r="BE209" s="5"/>
      <c r="BF209" s="5"/>
      <c r="BG209" s="5"/>
      <c r="BH209" s="5"/>
      <c r="BI209" s="5"/>
      <c r="BJ209" s="172"/>
      <c r="BK209" s="15" t="s">
        <v>388</v>
      </c>
      <c r="BL209" s="170"/>
    </row>
    <row r="210" spans="1:64" s="16" customFormat="1" ht="12.95" customHeight="1" x14ac:dyDescent="0.25">
      <c r="A210" s="15" t="s">
        <v>133</v>
      </c>
      <c r="B210" s="15" t="s">
        <v>218</v>
      </c>
      <c r="C210" s="180" t="s">
        <v>545</v>
      </c>
      <c r="D210" s="182"/>
      <c r="E210" s="4" t="s">
        <v>292</v>
      </c>
      <c r="F210" s="23" t="s">
        <v>293</v>
      </c>
      <c r="G210" s="23" t="s">
        <v>294</v>
      </c>
      <c r="H210" s="23" t="s">
        <v>294</v>
      </c>
      <c r="I210" s="24" t="s">
        <v>120</v>
      </c>
      <c r="J210" s="24"/>
      <c r="K210" s="24"/>
      <c r="L210" s="23">
        <v>100</v>
      </c>
      <c r="M210" s="5">
        <v>230000000</v>
      </c>
      <c r="N210" s="5" t="s">
        <v>123</v>
      </c>
      <c r="O210" s="1" t="s">
        <v>166</v>
      </c>
      <c r="P210" s="24" t="s">
        <v>125</v>
      </c>
      <c r="Q210" s="25">
        <v>230000000</v>
      </c>
      <c r="R210" s="2" t="s">
        <v>382</v>
      </c>
      <c r="S210" s="26"/>
      <c r="T210" s="24" t="s">
        <v>127</v>
      </c>
      <c r="U210" s="5"/>
      <c r="V210" s="24"/>
      <c r="W210" s="24">
        <v>0</v>
      </c>
      <c r="X210" s="24">
        <v>100</v>
      </c>
      <c r="Y210" s="24">
        <v>0</v>
      </c>
      <c r="Z210" s="41"/>
      <c r="AA210" s="5" t="s">
        <v>138</v>
      </c>
      <c r="AB210" s="27"/>
      <c r="AC210" s="27"/>
      <c r="AD210" s="27">
        <v>79076512</v>
      </c>
      <c r="AE210" s="19">
        <f t="shared" si="153"/>
        <v>88565693.440000013</v>
      </c>
      <c r="AF210" s="27"/>
      <c r="AG210" s="27"/>
      <c r="AH210" s="27">
        <v>101541119.99999996</v>
      </c>
      <c r="AI210" s="19">
        <f t="shared" si="154"/>
        <v>113726054.39999996</v>
      </c>
      <c r="AJ210" s="20"/>
      <c r="AK210" s="20"/>
      <c r="AL210" s="20">
        <v>101541119.99999996</v>
      </c>
      <c r="AM210" s="19">
        <f t="shared" si="155"/>
        <v>113726054.39999996</v>
      </c>
      <c r="AN210" s="20"/>
      <c r="AO210" s="20"/>
      <c r="AP210" s="20"/>
      <c r="AQ210" s="20"/>
      <c r="AR210" s="20"/>
      <c r="AS210" s="20"/>
      <c r="AT210" s="20"/>
      <c r="AU210" s="20"/>
      <c r="AV210" s="67"/>
      <c r="AW210" s="43">
        <v>0</v>
      </c>
      <c r="AX210" s="43">
        <f t="shared" si="152"/>
        <v>0</v>
      </c>
      <c r="AY210" s="12" t="s">
        <v>129</v>
      </c>
      <c r="AZ210" s="1" t="s">
        <v>295</v>
      </c>
      <c r="BA210" s="1" t="s">
        <v>296</v>
      </c>
      <c r="BB210" s="5"/>
      <c r="BC210" s="5"/>
      <c r="BD210" s="5"/>
      <c r="BE210" s="5"/>
      <c r="BF210" s="5"/>
      <c r="BG210" s="5"/>
      <c r="BH210" s="5"/>
      <c r="BI210" s="5"/>
      <c r="BJ210" s="172"/>
      <c r="BK210" s="15" t="s">
        <v>375</v>
      </c>
      <c r="BL210" s="170"/>
    </row>
    <row r="211" spans="1:64" s="16" customFormat="1" ht="12.95" customHeight="1" x14ac:dyDescent="0.25">
      <c r="A211" s="15" t="s">
        <v>133</v>
      </c>
      <c r="B211" s="15" t="s">
        <v>218</v>
      </c>
      <c r="C211" s="179" t="s">
        <v>287</v>
      </c>
      <c r="D211" s="179"/>
      <c r="E211" s="179" t="s">
        <v>297</v>
      </c>
      <c r="F211" s="23" t="s">
        <v>298</v>
      </c>
      <c r="G211" s="23" t="s">
        <v>299</v>
      </c>
      <c r="H211" s="23" t="s">
        <v>299</v>
      </c>
      <c r="I211" s="24" t="s">
        <v>120</v>
      </c>
      <c r="J211" s="24"/>
      <c r="K211" s="24"/>
      <c r="L211" s="23">
        <v>100</v>
      </c>
      <c r="M211" s="5">
        <v>230000000</v>
      </c>
      <c r="N211" s="5" t="s">
        <v>137</v>
      </c>
      <c r="O211" s="5" t="s">
        <v>239</v>
      </c>
      <c r="P211" s="24" t="s">
        <v>125</v>
      </c>
      <c r="Q211" s="25">
        <v>230000000</v>
      </c>
      <c r="R211" s="26" t="s">
        <v>189</v>
      </c>
      <c r="S211" s="26"/>
      <c r="T211" s="24"/>
      <c r="U211" s="5" t="s">
        <v>126</v>
      </c>
      <c r="V211" s="24" t="s">
        <v>127</v>
      </c>
      <c r="W211" s="24">
        <v>0</v>
      </c>
      <c r="X211" s="24">
        <v>100</v>
      </c>
      <c r="Y211" s="24">
        <v>0</v>
      </c>
      <c r="Z211" s="41"/>
      <c r="AA211" s="5" t="s">
        <v>138</v>
      </c>
      <c r="AB211" s="27"/>
      <c r="AC211" s="27"/>
      <c r="AD211" s="27">
        <v>521302350.00000024</v>
      </c>
      <c r="AE211" s="27">
        <v>583858632.00000036</v>
      </c>
      <c r="AF211" s="27"/>
      <c r="AG211" s="27"/>
      <c r="AH211" s="27">
        <v>521302350.00000024</v>
      </c>
      <c r="AI211" s="27">
        <v>583858632.00000036</v>
      </c>
      <c r="AJ211" s="20"/>
      <c r="AK211" s="20"/>
      <c r="AL211" s="20">
        <v>521302350.00000024</v>
      </c>
      <c r="AM211" s="20">
        <v>583858632.00000036</v>
      </c>
      <c r="AN211" s="20">
        <v>0</v>
      </c>
      <c r="AO211" s="20">
        <v>0</v>
      </c>
      <c r="AP211" s="20">
        <v>0</v>
      </c>
      <c r="AQ211" s="20">
        <v>0</v>
      </c>
      <c r="AR211" s="20">
        <v>0</v>
      </c>
      <c r="AS211" s="20">
        <v>0</v>
      </c>
      <c r="AT211" s="20">
        <v>0</v>
      </c>
      <c r="AU211" s="20">
        <v>0</v>
      </c>
      <c r="AV211" s="43"/>
      <c r="AW211" s="43">
        <v>0</v>
      </c>
      <c r="AX211" s="43">
        <f t="shared" ref="AX211:AX212" si="157">AW211*1.12</f>
        <v>0</v>
      </c>
      <c r="AY211" s="12" t="s">
        <v>129</v>
      </c>
      <c r="AZ211" s="1" t="s">
        <v>300</v>
      </c>
      <c r="BA211" s="1" t="s">
        <v>301</v>
      </c>
      <c r="BB211" s="5"/>
      <c r="BC211" s="5"/>
      <c r="BD211" s="5"/>
      <c r="BE211" s="5"/>
      <c r="BF211" s="5"/>
      <c r="BG211" s="5"/>
      <c r="BH211" s="5"/>
      <c r="BI211" s="5"/>
      <c r="BJ211" s="172"/>
      <c r="BK211" s="15"/>
      <c r="BL211" s="170"/>
    </row>
    <row r="212" spans="1:64" s="16" customFormat="1" ht="12.95" customHeight="1" x14ac:dyDescent="0.25">
      <c r="A212" s="15" t="s">
        <v>133</v>
      </c>
      <c r="B212" s="15" t="s">
        <v>218</v>
      </c>
      <c r="C212" s="180" t="s">
        <v>389</v>
      </c>
      <c r="D212" s="181"/>
      <c r="E212" s="4" t="s">
        <v>297</v>
      </c>
      <c r="F212" s="23" t="s">
        <v>298</v>
      </c>
      <c r="G212" s="23" t="s">
        <v>299</v>
      </c>
      <c r="H212" s="23" t="s">
        <v>299</v>
      </c>
      <c r="I212" s="24" t="s">
        <v>120</v>
      </c>
      <c r="J212" s="24"/>
      <c r="K212" s="24"/>
      <c r="L212" s="23">
        <v>100</v>
      </c>
      <c r="M212" s="5">
        <v>230000000</v>
      </c>
      <c r="N212" s="5" t="s">
        <v>137</v>
      </c>
      <c r="O212" s="1" t="s">
        <v>126</v>
      </c>
      <c r="P212" s="24" t="s">
        <v>125</v>
      </c>
      <c r="Q212" s="25">
        <v>230000000</v>
      </c>
      <c r="R212" s="26" t="s">
        <v>189</v>
      </c>
      <c r="S212" s="26"/>
      <c r="T212" s="24" t="s">
        <v>127</v>
      </c>
      <c r="U212" s="5"/>
      <c r="V212" s="24"/>
      <c r="W212" s="24">
        <v>0</v>
      </c>
      <c r="X212" s="24">
        <v>100</v>
      </c>
      <c r="Y212" s="24">
        <v>0</v>
      </c>
      <c r="Z212" s="41"/>
      <c r="AA212" s="5" t="s">
        <v>138</v>
      </c>
      <c r="AB212" s="27"/>
      <c r="AC212" s="27"/>
      <c r="AD212" s="27">
        <v>395285850</v>
      </c>
      <c r="AE212" s="19">
        <f t="shared" ref="AE212:AE213" si="158">AD212*1.12</f>
        <v>442720152.00000006</v>
      </c>
      <c r="AF212" s="27"/>
      <c r="AG212" s="27"/>
      <c r="AH212" s="27">
        <v>521302350.00000024</v>
      </c>
      <c r="AI212" s="19">
        <f t="shared" ref="AI212:AI213" si="159">AH212*1.12</f>
        <v>583858632.00000036</v>
      </c>
      <c r="AJ212" s="20"/>
      <c r="AK212" s="20"/>
      <c r="AL212" s="20">
        <v>521302350.00000024</v>
      </c>
      <c r="AM212" s="19">
        <f t="shared" ref="AM212:AM213" si="160">AL212*1.12</f>
        <v>583858632.00000036</v>
      </c>
      <c r="AN212" s="20">
        <v>0</v>
      </c>
      <c r="AO212" s="20">
        <v>0</v>
      </c>
      <c r="AP212" s="20">
        <v>0</v>
      </c>
      <c r="AQ212" s="20">
        <v>0</v>
      </c>
      <c r="AR212" s="20">
        <v>0</v>
      </c>
      <c r="AS212" s="20">
        <v>0</v>
      </c>
      <c r="AT212" s="20">
        <v>0</v>
      </c>
      <c r="AU212" s="20">
        <v>0</v>
      </c>
      <c r="AV212" s="67"/>
      <c r="AW212" s="43">
        <v>0</v>
      </c>
      <c r="AX212" s="43">
        <f t="shared" si="157"/>
        <v>0</v>
      </c>
      <c r="AY212" s="12" t="s">
        <v>129</v>
      </c>
      <c r="AZ212" s="1" t="s">
        <v>300</v>
      </c>
      <c r="BA212" s="1" t="s">
        <v>301</v>
      </c>
      <c r="BB212" s="5"/>
      <c r="BC212" s="5"/>
      <c r="BD212" s="5"/>
      <c r="BE212" s="5"/>
      <c r="BF212" s="5"/>
      <c r="BG212" s="5"/>
      <c r="BH212" s="5"/>
      <c r="BI212" s="5"/>
      <c r="BJ212" s="172"/>
      <c r="BK212" s="15" t="s">
        <v>388</v>
      </c>
      <c r="BL212" s="170"/>
    </row>
    <row r="213" spans="1:64" s="16" customFormat="1" ht="12.95" customHeight="1" x14ac:dyDescent="0.25">
      <c r="A213" s="15" t="s">
        <v>133</v>
      </c>
      <c r="B213" s="15" t="s">
        <v>218</v>
      </c>
      <c r="C213" s="180" t="s">
        <v>546</v>
      </c>
      <c r="D213" s="182"/>
      <c r="E213" s="4" t="s">
        <v>297</v>
      </c>
      <c r="F213" s="23" t="s">
        <v>298</v>
      </c>
      <c r="G213" s="23" t="s">
        <v>299</v>
      </c>
      <c r="H213" s="23" t="s">
        <v>299</v>
      </c>
      <c r="I213" s="24" t="s">
        <v>120</v>
      </c>
      <c r="J213" s="24"/>
      <c r="K213" s="24"/>
      <c r="L213" s="23">
        <v>100</v>
      </c>
      <c r="M213" s="5">
        <v>230000000</v>
      </c>
      <c r="N213" s="5" t="s">
        <v>137</v>
      </c>
      <c r="O213" s="1" t="s">
        <v>166</v>
      </c>
      <c r="P213" s="24" t="s">
        <v>125</v>
      </c>
      <c r="Q213" s="25">
        <v>230000000</v>
      </c>
      <c r="R213" s="2" t="s">
        <v>382</v>
      </c>
      <c r="S213" s="26"/>
      <c r="T213" s="24" t="s">
        <v>127</v>
      </c>
      <c r="U213" s="5"/>
      <c r="V213" s="24"/>
      <c r="W213" s="24">
        <v>0</v>
      </c>
      <c r="X213" s="24">
        <v>100</v>
      </c>
      <c r="Y213" s="24">
        <v>0</v>
      </c>
      <c r="Z213" s="41"/>
      <c r="AA213" s="5" t="s">
        <v>138</v>
      </c>
      <c r="AB213" s="27"/>
      <c r="AC213" s="27"/>
      <c r="AD213" s="27">
        <v>395285850</v>
      </c>
      <c r="AE213" s="19">
        <f t="shared" si="158"/>
        <v>442720152.00000006</v>
      </c>
      <c r="AF213" s="27"/>
      <c r="AG213" s="27"/>
      <c r="AH213" s="27">
        <v>521302350.00000024</v>
      </c>
      <c r="AI213" s="19">
        <f t="shared" si="159"/>
        <v>583858632.00000036</v>
      </c>
      <c r="AJ213" s="20"/>
      <c r="AK213" s="20"/>
      <c r="AL213" s="20">
        <v>521302350.00000024</v>
      </c>
      <c r="AM213" s="19">
        <f t="shared" si="160"/>
        <v>583858632.00000036</v>
      </c>
      <c r="AN213" s="20"/>
      <c r="AO213" s="20"/>
      <c r="AP213" s="20"/>
      <c r="AQ213" s="20"/>
      <c r="AR213" s="20"/>
      <c r="AS213" s="20"/>
      <c r="AT213" s="20"/>
      <c r="AU213" s="20"/>
      <c r="AV213" s="67"/>
      <c r="AW213" s="43">
        <v>0</v>
      </c>
      <c r="AX213" s="43">
        <f t="shared" si="152"/>
        <v>0</v>
      </c>
      <c r="AY213" s="12" t="s">
        <v>129</v>
      </c>
      <c r="AZ213" s="1" t="s">
        <v>300</v>
      </c>
      <c r="BA213" s="1" t="s">
        <v>301</v>
      </c>
      <c r="BB213" s="5"/>
      <c r="BC213" s="5"/>
      <c r="BD213" s="5"/>
      <c r="BE213" s="5"/>
      <c r="BF213" s="5"/>
      <c r="BG213" s="5"/>
      <c r="BH213" s="5"/>
      <c r="BI213" s="5"/>
      <c r="BJ213" s="172"/>
      <c r="BK213" s="15" t="s">
        <v>375</v>
      </c>
      <c r="BL213" s="170"/>
    </row>
    <row r="214" spans="1:64" s="16" customFormat="1" ht="12.95" customHeight="1" x14ac:dyDescent="0.25">
      <c r="A214" s="15" t="s">
        <v>133</v>
      </c>
      <c r="B214" s="15" t="s">
        <v>218</v>
      </c>
      <c r="C214" s="179" t="s">
        <v>302</v>
      </c>
      <c r="D214" s="179"/>
      <c r="E214" s="179" t="s">
        <v>260</v>
      </c>
      <c r="F214" s="23" t="s">
        <v>303</v>
      </c>
      <c r="G214" s="23" t="s">
        <v>304</v>
      </c>
      <c r="H214" s="23" t="s">
        <v>304</v>
      </c>
      <c r="I214" s="24" t="s">
        <v>120</v>
      </c>
      <c r="J214" s="24"/>
      <c r="K214" s="24"/>
      <c r="L214" s="23">
        <v>100</v>
      </c>
      <c r="M214" s="5">
        <v>230000000</v>
      </c>
      <c r="N214" s="5" t="s">
        <v>137</v>
      </c>
      <c r="O214" s="5" t="s">
        <v>239</v>
      </c>
      <c r="P214" s="24" t="s">
        <v>125</v>
      </c>
      <c r="Q214" s="25">
        <v>230000000</v>
      </c>
      <c r="R214" s="26" t="s">
        <v>189</v>
      </c>
      <c r="S214" s="26"/>
      <c r="T214" s="24"/>
      <c r="U214" s="5" t="s">
        <v>126</v>
      </c>
      <c r="V214" s="24" t="s">
        <v>127</v>
      </c>
      <c r="W214" s="24">
        <v>0</v>
      </c>
      <c r="X214" s="24">
        <v>100</v>
      </c>
      <c r="Y214" s="24">
        <v>0</v>
      </c>
      <c r="Z214" s="41"/>
      <c r="AA214" s="5" t="s">
        <v>138</v>
      </c>
      <c r="AB214" s="27"/>
      <c r="AC214" s="27"/>
      <c r="AD214" s="27">
        <v>243107652</v>
      </c>
      <c r="AE214" s="27">
        <v>272280570.24000001</v>
      </c>
      <c r="AF214" s="27"/>
      <c r="AG214" s="27"/>
      <c r="AH214" s="27">
        <v>243107652</v>
      </c>
      <c r="AI214" s="27">
        <v>272280570.24000001</v>
      </c>
      <c r="AJ214" s="20"/>
      <c r="AK214" s="20"/>
      <c r="AL214" s="20">
        <v>243107652</v>
      </c>
      <c r="AM214" s="20">
        <v>272280570.24000001</v>
      </c>
      <c r="AN214" s="20">
        <v>0</v>
      </c>
      <c r="AO214" s="20">
        <v>0</v>
      </c>
      <c r="AP214" s="20">
        <v>0</v>
      </c>
      <c r="AQ214" s="20">
        <v>0</v>
      </c>
      <c r="AR214" s="20">
        <v>0</v>
      </c>
      <c r="AS214" s="20">
        <v>0</v>
      </c>
      <c r="AT214" s="20">
        <v>0</v>
      </c>
      <c r="AU214" s="20">
        <v>0</v>
      </c>
      <c r="AV214" s="43"/>
      <c r="AW214" s="43">
        <v>0</v>
      </c>
      <c r="AX214" s="43">
        <f t="shared" ref="AX214:AX215" si="161">AW214*1.12</f>
        <v>0</v>
      </c>
      <c r="AY214" s="9" t="s">
        <v>129</v>
      </c>
      <c r="AZ214" s="1" t="s">
        <v>305</v>
      </c>
      <c r="BA214" s="1" t="s">
        <v>306</v>
      </c>
      <c r="BB214" s="5"/>
      <c r="BC214" s="5"/>
      <c r="BD214" s="5"/>
      <c r="BE214" s="5"/>
      <c r="BF214" s="5"/>
      <c r="BG214" s="5"/>
      <c r="BH214" s="5"/>
      <c r="BI214" s="5"/>
      <c r="BJ214" s="172"/>
      <c r="BK214" s="15"/>
      <c r="BL214" s="170"/>
    </row>
    <row r="215" spans="1:64" s="16" customFormat="1" ht="12.95" customHeight="1" x14ac:dyDescent="0.25">
      <c r="A215" s="15" t="s">
        <v>133</v>
      </c>
      <c r="B215" s="15" t="s">
        <v>218</v>
      </c>
      <c r="C215" s="180" t="s">
        <v>390</v>
      </c>
      <c r="D215" s="181"/>
      <c r="E215" s="4" t="s">
        <v>260</v>
      </c>
      <c r="F215" s="23" t="s">
        <v>303</v>
      </c>
      <c r="G215" s="23" t="s">
        <v>304</v>
      </c>
      <c r="H215" s="23" t="s">
        <v>304</v>
      </c>
      <c r="I215" s="24" t="s">
        <v>120</v>
      </c>
      <c r="J215" s="24"/>
      <c r="K215" s="24"/>
      <c r="L215" s="23">
        <v>100</v>
      </c>
      <c r="M215" s="5">
        <v>230000000</v>
      </c>
      <c r="N215" s="5" t="s">
        <v>137</v>
      </c>
      <c r="O215" s="1" t="s">
        <v>126</v>
      </c>
      <c r="P215" s="24" t="s">
        <v>125</v>
      </c>
      <c r="Q215" s="25">
        <v>230000000</v>
      </c>
      <c r="R215" s="26" t="s">
        <v>189</v>
      </c>
      <c r="S215" s="26"/>
      <c r="T215" s="24" t="s">
        <v>127</v>
      </c>
      <c r="U215" s="5"/>
      <c r="V215" s="24"/>
      <c r="W215" s="24">
        <v>0</v>
      </c>
      <c r="X215" s="24">
        <v>100</v>
      </c>
      <c r="Y215" s="24">
        <v>0</v>
      </c>
      <c r="Z215" s="41"/>
      <c r="AA215" s="5" t="s">
        <v>138</v>
      </c>
      <c r="AB215" s="27"/>
      <c r="AC215" s="27"/>
      <c r="AD215" s="27">
        <v>188750236</v>
      </c>
      <c r="AE215" s="19">
        <f t="shared" ref="AE215:AE216" si="162">AD215*1.12</f>
        <v>211400264.32000002</v>
      </c>
      <c r="AF215" s="27"/>
      <c r="AG215" s="27"/>
      <c r="AH215" s="27">
        <v>243107652</v>
      </c>
      <c r="AI215" s="19">
        <f t="shared" ref="AI215:AI216" si="163">AH215*1.12</f>
        <v>272280570.24000001</v>
      </c>
      <c r="AJ215" s="20"/>
      <c r="AK215" s="20"/>
      <c r="AL215" s="20">
        <v>243107652</v>
      </c>
      <c r="AM215" s="19">
        <f t="shared" ref="AM215:AM216" si="164">AL215*1.12</f>
        <v>272280570.24000001</v>
      </c>
      <c r="AN215" s="20">
        <v>0</v>
      </c>
      <c r="AO215" s="20">
        <v>0</v>
      </c>
      <c r="AP215" s="20">
        <v>0</v>
      </c>
      <c r="AQ215" s="20">
        <v>0</v>
      </c>
      <c r="AR215" s="20">
        <v>0</v>
      </c>
      <c r="AS215" s="20">
        <v>0</v>
      </c>
      <c r="AT215" s="20">
        <v>0</v>
      </c>
      <c r="AU215" s="20">
        <v>0</v>
      </c>
      <c r="AV215" s="67"/>
      <c r="AW215" s="43">
        <v>0</v>
      </c>
      <c r="AX215" s="43">
        <f t="shared" si="161"/>
        <v>0</v>
      </c>
      <c r="AY215" s="9" t="s">
        <v>129</v>
      </c>
      <c r="AZ215" s="1" t="s">
        <v>305</v>
      </c>
      <c r="BA215" s="1" t="s">
        <v>306</v>
      </c>
      <c r="BB215" s="5"/>
      <c r="BC215" s="5"/>
      <c r="BD215" s="5"/>
      <c r="BE215" s="5"/>
      <c r="BF215" s="5"/>
      <c r="BG215" s="5"/>
      <c r="BH215" s="5"/>
      <c r="BI215" s="5"/>
      <c r="BJ215" s="172"/>
      <c r="BK215" s="15" t="s">
        <v>388</v>
      </c>
      <c r="BL215" s="170"/>
    </row>
    <row r="216" spans="1:64" s="16" customFormat="1" ht="12.95" customHeight="1" x14ac:dyDescent="0.25">
      <c r="A216" s="15" t="s">
        <v>133</v>
      </c>
      <c r="B216" s="15" t="s">
        <v>218</v>
      </c>
      <c r="C216" s="180" t="s">
        <v>547</v>
      </c>
      <c r="D216" s="182"/>
      <c r="E216" s="4" t="s">
        <v>260</v>
      </c>
      <c r="F216" s="23" t="s">
        <v>303</v>
      </c>
      <c r="G216" s="23" t="s">
        <v>304</v>
      </c>
      <c r="H216" s="23" t="s">
        <v>304</v>
      </c>
      <c r="I216" s="24" t="s">
        <v>120</v>
      </c>
      <c r="J216" s="24"/>
      <c r="K216" s="24"/>
      <c r="L216" s="23">
        <v>100</v>
      </c>
      <c r="M216" s="5">
        <v>230000000</v>
      </c>
      <c r="N216" s="5" t="s">
        <v>137</v>
      </c>
      <c r="O216" s="1" t="s">
        <v>166</v>
      </c>
      <c r="P216" s="24" t="s">
        <v>125</v>
      </c>
      <c r="Q216" s="25">
        <v>230000000</v>
      </c>
      <c r="R216" s="2" t="s">
        <v>382</v>
      </c>
      <c r="S216" s="26"/>
      <c r="T216" s="24" t="s">
        <v>127</v>
      </c>
      <c r="U216" s="5"/>
      <c r="V216" s="24"/>
      <c r="W216" s="24">
        <v>0</v>
      </c>
      <c r="X216" s="24">
        <v>100</v>
      </c>
      <c r="Y216" s="24">
        <v>0</v>
      </c>
      <c r="Z216" s="41"/>
      <c r="AA216" s="5" t="s">
        <v>138</v>
      </c>
      <c r="AB216" s="27"/>
      <c r="AC216" s="27"/>
      <c r="AD216" s="27">
        <v>188750236</v>
      </c>
      <c r="AE216" s="19">
        <f t="shared" si="162"/>
        <v>211400264.32000002</v>
      </c>
      <c r="AF216" s="27"/>
      <c r="AG216" s="27"/>
      <c r="AH216" s="27">
        <v>243107652</v>
      </c>
      <c r="AI216" s="19">
        <f t="shared" si="163"/>
        <v>272280570.24000001</v>
      </c>
      <c r="AJ216" s="20"/>
      <c r="AK216" s="20"/>
      <c r="AL216" s="20">
        <v>243107652</v>
      </c>
      <c r="AM216" s="19">
        <f t="shared" si="164"/>
        <v>272280570.24000001</v>
      </c>
      <c r="AN216" s="20"/>
      <c r="AO216" s="20"/>
      <c r="AP216" s="20"/>
      <c r="AQ216" s="20"/>
      <c r="AR216" s="20"/>
      <c r="AS216" s="20"/>
      <c r="AT216" s="20"/>
      <c r="AU216" s="20"/>
      <c r="AV216" s="67"/>
      <c r="AW216" s="43">
        <v>0</v>
      </c>
      <c r="AX216" s="43">
        <f t="shared" si="152"/>
        <v>0</v>
      </c>
      <c r="AY216" s="9" t="s">
        <v>129</v>
      </c>
      <c r="AZ216" s="1" t="s">
        <v>305</v>
      </c>
      <c r="BA216" s="1" t="s">
        <v>306</v>
      </c>
      <c r="BB216" s="5"/>
      <c r="BC216" s="5"/>
      <c r="BD216" s="5"/>
      <c r="BE216" s="5"/>
      <c r="BF216" s="5"/>
      <c r="BG216" s="5"/>
      <c r="BH216" s="5"/>
      <c r="BI216" s="5"/>
      <c r="BJ216" s="172"/>
      <c r="BK216" s="15" t="s">
        <v>375</v>
      </c>
      <c r="BL216" s="170"/>
    </row>
    <row r="217" spans="1:64" s="16" customFormat="1" ht="12.95" customHeight="1" x14ac:dyDescent="0.25">
      <c r="A217" s="15" t="s">
        <v>133</v>
      </c>
      <c r="B217" s="15" t="s">
        <v>218</v>
      </c>
      <c r="C217" s="179" t="s">
        <v>307</v>
      </c>
      <c r="D217" s="179"/>
      <c r="E217" s="179" t="s">
        <v>308</v>
      </c>
      <c r="F217" s="23" t="s">
        <v>309</v>
      </c>
      <c r="G217" s="23" t="s">
        <v>310</v>
      </c>
      <c r="H217" s="23" t="s">
        <v>310</v>
      </c>
      <c r="I217" s="24" t="s">
        <v>120</v>
      </c>
      <c r="J217" s="24"/>
      <c r="K217" s="24"/>
      <c r="L217" s="23">
        <v>100</v>
      </c>
      <c r="M217" s="5">
        <v>230000000</v>
      </c>
      <c r="N217" s="5" t="s">
        <v>137</v>
      </c>
      <c r="O217" s="5" t="s">
        <v>239</v>
      </c>
      <c r="P217" s="24" t="s">
        <v>125</v>
      </c>
      <c r="Q217" s="25">
        <v>230000000</v>
      </c>
      <c r="R217" s="26" t="s">
        <v>189</v>
      </c>
      <c r="S217" s="26"/>
      <c r="T217" s="24"/>
      <c r="U217" s="5" t="s">
        <v>126</v>
      </c>
      <c r="V217" s="24" t="s">
        <v>127</v>
      </c>
      <c r="W217" s="24">
        <v>0</v>
      </c>
      <c r="X217" s="24">
        <v>100</v>
      </c>
      <c r="Y217" s="24">
        <v>0</v>
      </c>
      <c r="Z217" s="41"/>
      <c r="AA217" s="5" t="s">
        <v>138</v>
      </c>
      <c r="AB217" s="27"/>
      <c r="AC217" s="27"/>
      <c r="AD217" s="27">
        <v>517685594.99999988</v>
      </c>
      <c r="AE217" s="27">
        <v>579807866.39999998</v>
      </c>
      <c r="AF217" s="27"/>
      <c r="AG217" s="27"/>
      <c r="AH217" s="27">
        <v>517685594.99999988</v>
      </c>
      <c r="AI217" s="27">
        <v>579807866.39999998</v>
      </c>
      <c r="AJ217" s="20"/>
      <c r="AK217" s="20"/>
      <c r="AL217" s="20">
        <v>517685594.99999988</v>
      </c>
      <c r="AM217" s="20">
        <v>579807866.39999998</v>
      </c>
      <c r="AN217" s="20">
        <v>0</v>
      </c>
      <c r="AO217" s="20">
        <v>0</v>
      </c>
      <c r="AP217" s="20">
        <v>0</v>
      </c>
      <c r="AQ217" s="20">
        <v>0</v>
      </c>
      <c r="AR217" s="20">
        <v>0</v>
      </c>
      <c r="AS217" s="20">
        <v>0</v>
      </c>
      <c r="AT217" s="20">
        <v>0</v>
      </c>
      <c r="AU217" s="20">
        <v>0</v>
      </c>
      <c r="AV217" s="43"/>
      <c r="AW217" s="43">
        <v>0</v>
      </c>
      <c r="AX217" s="43">
        <f t="shared" ref="AX217:AX218" si="165">AW217*1.12</f>
        <v>0</v>
      </c>
      <c r="AY217" s="9" t="s">
        <v>129</v>
      </c>
      <c r="AZ217" s="1" t="s">
        <v>311</v>
      </c>
      <c r="BA217" s="1" t="s">
        <v>312</v>
      </c>
      <c r="BB217" s="5"/>
      <c r="BC217" s="5"/>
      <c r="BD217" s="5"/>
      <c r="BE217" s="5"/>
      <c r="BF217" s="5"/>
      <c r="BG217" s="5"/>
      <c r="BH217" s="5"/>
      <c r="BI217" s="5"/>
      <c r="BJ217" s="172"/>
      <c r="BK217" s="15"/>
      <c r="BL217" s="170"/>
    </row>
    <row r="218" spans="1:64" s="16" customFormat="1" ht="12.95" customHeight="1" x14ac:dyDescent="0.25">
      <c r="A218" s="15" t="s">
        <v>133</v>
      </c>
      <c r="B218" s="15" t="s">
        <v>218</v>
      </c>
      <c r="C218" s="180" t="s">
        <v>391</v>
      </c>
      <c r="D218" s="181"/>
      <c r="E218" s="4" t="s">
        <v>308</v>
      </c>
      <c r="F218" s="23" t="s">
        <v>309</v>
      </c>
      <c r="G218" s="23" t="s">
        <v>310</v>
      </c>
      <c r="H218" s="23" t="s">
        <v>310</v>
      </c>
      <c r="I218" s="24" t="s">
        <v>120</v>
      </c>
      <c r="J218" s="24"/>
      <c r="K218" s="24"/>
      <c r="L218" s="23">
        <v>100</v>
      </c>
      <c r="M218" s="5">
        <v>230000000</v>
      </c>
      <c r="N218" s="5" t="s">
        <v>137</v>
      </c>
      <c r="O218" s="1" t="s">
        <v>126</v>
      </c>
      <c r="P218" s="24" t="s">
        <v>125</v>
      </c>
      <c r="Q218" s="25">
        <v>230000000</v>
      </c>
      <c r="R218" s="26" t="s">
        <v>189</v>
      </c>
      <c r="S218" s="26"/>
      <c r="T218" s="24" t="s">
        <v>127</v>
      </c>
      <c r="U218" s="5"/>
      <c r="V218" s="24"/>
      <c r="W218" s="24">
        <v>0</v>
      </c>
      <c r="X218" s="24">
        <v>100</v>
      </c>
      <c r="Y218" s="24">
        <v>0</v>
      </c>
      <c r="Z218" s="41"/>
      <c r="AA218" s="5" t="s">
        <v>138</v>
      </c>
      <c r="AB218" s="27"/>
      <c r="AC218" s="27"/>
      <c r="AD218" s="27">
        <v>397111415</v>
      </c>
      <c r="AE218" s="19">
        <f t="shared" ref="AE218:AE219" si="166">AD218*1.12</f>
        <v>444764784.80000007</v>
      </c>
      <c r="AF218" s="27"/>
      <c r="AG218" s="27"/>
      <c r="AH218" s="27">
        <v>517685594.99999988</v>
      </c>
      <c r="AI218" s="19">
        <f t="shared" ref="AI218:AI219" si="167">AH218*1.12</f>
        <v>579807866.39999998</v>
      </c>
      <c r="AJ218" s="20"/>
      <c r="AK218" s="20"/>
      <c r="AL218" s="20">
        <v>517685594.99999988</v>
      </c>
      <c r="AM218" s="19">
        <f t="shared" ref="AM218:AM219" si="168">AL218*1.12</f>
        <v>579807866.39999998</v>
      </c>
      <c r="AN218" s="20">
        <v>0</v>
      </c>
      <c r="AO218" s="20">
        <v>0</v>
      </c>
      <c r="AP218" s="20">
        <v>0</v>
      </c>
      <c r="AQ218" s="20">
        <v>0</v>
      </c>
      <c r="AR218" s="20">
        <v>0</v>
      </c>
      <c r="AS218" s="20">
        <v>0</v>
      </c>
      <c r="AT218" s="20">
        <v>0</v>
      </c>
      <c r="AU218" s="20">
        <v>0</v>
      </c>
      <c r="AV218" s="67"/>
      <c r="AW218" s="43">
        <v>0</v>
      </c>
      <c r="AX218" s="43">
        <f t="shared" si="165"/>
        <v>0</v>
      </c>
      <c r="AY218" s="9" t="s">
        <v>129</v>
      </c>
      <c r="AZ218" s="1" t="s">
        <v>311</v>
      </c>
      <c r="BA218" s="1" t="s">
        <v>312</v>
      </c>
      <c r="BB218" s="5"/>
      <c r="BC218" s="5"/>
      <c r="BD218" s="5"/>
      <c r="BE218" s="5"/>
      <c r="BF218" s="5"/>
      <c r="BG218" s="5"/>
      <c r="BH218" s="5"/>
      <c r="BI218" s="5"/>
      <c r="BJ218" s="172"/>
      <c r="BK218" s="15" t="s">
        <v>388</v>
      </c>
      <c r="BL218" s="170"/>
    </row>
    <row r="219" spans="1:64" s="16" customFormat="1" ht="12.95" customHeight="1" x14ac:dyDescent="0.25">
      <c r="A219" s="15" t="s">
        <v>133</v>
      </c>
      <c r="B219" s="15" t="s">
        <v>218</v>
      </c>
      <c r="C219" s="180" t="s">
        <v>548</v>
      </c>
      <c r="D219" s="182"/>
      <c r="E219" s="4" t="s">
        <v>308</v>
      </c>
      <c r="F219" s="23" t="s">
        <v>309</v>
      </c>
      <c r="G219" s="23" t="s">
        <v>310</v>
      </c>
      <c r="H219" s="23" t="s">
        <v>310</v>
      </c>
      <c r="I219" s="24" t="s">
        <v>120</v>
      </c>
      <c r="J219" s="24"/>
      <c r="K219" s="24"/>
      <c r="L219" s="23">
        <v>100</v>
      </c>
      <c r="M219" s="5">
        <v>230000000</v>
      </c>
      <c r="N219" s="5" t="s">
        <v>137</v>
      </c>
      <c r="O219" s="1" t="s">
        <v>166</v>
      </c>
      <c r="P219" s="24" t="s">
        <v>125</v>
      </c>
      <c r="Q219" s="25">
        <v>230000000</v>
      </c>
      <c r="R219" s="2" t="s">
        <v>382</v>
      </c>
      <c r="S219" s="26"/>
      <c r="T219" s="24" t="s">
        <v>127</v>
      </c>
      <c r="U219" s="5"/>
      <c r="V219" s="24"/>
      <c r="W219" s="24">
        <v>0</v>
      </c>
      <c r="X219" s="24">
        <v>100</v>
      </c>
      <c r="Y219" s="24">
        <v>0</v>
      </c>
      <c r="Z219" s="41"/>
      <c r="AA219" s="5" t="s">
        <v>138</v>
      </c>
      <c r="AB219" s="27"/>
      <c r="AC219" s="27"/>
      <c r="AD219" s="27">
        <v>397111415</v>
      </c>
      <c r="AE219" s="19">
        <f t="shared" si="166"/>
        <v>444764784.80000007</v>
      </c>
      <c r="AF219" s="27"/>
      <c r="AG219" s="27"/>
      <c r="AH219" s="27">
        <v>517685594.99999988</v>
      </c>
      <c r="AI219" s="19">
        <f t="shared" si="167"/>
        <v>579807866.39999998</v>
      </c>
      <c r="AJ219" s="20"/>
      <c r="AK219" s="20"/>
      <c r="AL219" s="20">
        <v>517685594.99999988</v>
      </c>
      <c r="AM219" s="19">
        <f t="shared" si="168"/>
        <v>579807866.39999998</v>
      </c>
      <c r="AN219" s="20"/>
      <c r="AO219" s="20"/>
      <c r="AP219" s="20"/>
      <c r="AQ219" s="20"/>
      <c r="AR219" s="20"/>
      <c r="AS219" s="20"/>
      <c r="AT219" s="20"/>
      <c r="AU219" s="20"/>
      <c r="AV219" s="67"/>
      <c r="AW219" s="43">
        <v>0</v>
      </c>
      <c r="AX219" s="43">
        <f t="shared" si="152"/>
        <v>0</v>
      </c>
      <c r="AY219" s="9" t="s">
        <v>129</v>
      </c>
      <c r="AZ219" s="1" t="s">
        <v>311</v>
      </c>
      <c r="BA219" s="1" t="s">
        <v>312</v>
      </c>
      <c r="BB219" s="5"/>
      <c r="BC219" s="5"/>
      <c r="BD219" s="5"/>
      <c r="BE219" s="5"/>
      <c r="BF219" s="5"/>
      <c r="BG219" s="5"/>
      <c r="BH219" s="5"/>
      <c r="BI219" s="5"/>
      <c r="BJ219" s="172"/>
      <c r="BK219" s="15" t="s">
        <v>375</v>
      </c>
      <c r="BL219" s="170"/>
    </row>
    <row r="220" spans="1:64" s="16" customFormat="1" ht="12.95" customHeight="1" x14ac:dyDescent="0.25">
      <c r="A220" s="15" t="s">
        <v>133</v>
      </c>
      <c r="B220" s="15" t="s">
        <v>218</v>
      </c>
      <c r="C220" s="179" t="s">
        <v>313</v>
      </c>
      <c r="D220" s="179"/>
      <c r="E220" s="179" t="s">
        <v>314</v>
      </c>
      <c r="F220" s="23" t="s">
        <v>315</v>
      </c>
      <c r="G220" s="23" t="s">
        <v>316</v>
      </c>
      <c r="H220" s="23" t="s">
        <v>317</v>
      </c>
      <c r="I220" s="24" t="s">
        <v>120</v>
      </c>
      <c r="J220" s="24"/>
      <c r="K220" s="24"/>
      <c r="L220" s="23">
        <v>100</v>
      </c>
      <c r="M220" s="5">
        <v>230000000</v>
      </c>
      <c r="N220" s="5" t="s">
        <v>137</v>
      </c>
      <c r="O220" s="5" t="s">
        <v>239</v>
      </c>
      <c r="P220" s="24" t="s">
        <v>125</v>
      </c>
      <c r="Q220" s="25">
        <v>230000000</v>
      </c>
      <c r="R220" s="26" t="s">
        <v>145</v>
      </c>
      <c r="S220" s="26"/>
      <c r="T220" s="24"/>
      <c r="U220" s="5" t="s">
        <v>126</v>
      </c>
      <c r="V220" s="24" t="s">
        <v>127</v>
      </c>
      <c r="W220" s="24">
        <v>0</v>
      </c>
      <c r="X220" s="24">
        <v>100</v>
      </c>
      <c r="Y220" s="24">
        <v>0</v>
      </c>
      <c r="Z220" s="41"/>
      <c r="AA220" s="5" t="s">
        <v>138</v>
      </c>
      <c r="AB220" s="27"/>
      <c r="AC220" s="27"/>
      <c r="AD220" s="27">
        <v>214564730.00000018</v>
      </c>
      <c r="AE220" s="27">
        <v>240312497.60000023</v>
      </c>
      <c r="AF220" s="27"/>
      <c r="AG220" s="27"/>
      <c r="AH220" s="27">
        <v>214564730.00000018</v>
      </c>
      <c r="AI220" s="27">
        <v>240312497.60000023</v>
      </c>
      <c r="AJ220" s="20"/>
      <c r="AK220" s="20"/>
      <c r="AL220" s="20">
        <v>214564730.00000018</v>
      </c>
      <c r="AM220" s="20">
        <v>240312497.60000023</v>
      </c>
      <c r="AN220" s="20">
        <v>0</v>
      </c>
      <c r="AO220" s="20">
        <v>0</v>
      </c>
      <c r="AP220" s="20">
        <v>0</v>
      </c>
      <c r="AQ220" s="20">
        <v>0</v>
      </c>
      <c r="AR220" s="20">
        <v>0</v>
      </c>
      <c r="AS220" s="20">
        <v>0</v>
      </c>
      <c r="AT220" s="20">
        <v>0</v>
      </c>
      <c r="AU220" s="20">
        <v>0</v>
      </c>
      <c r="AV220" s="43"/>
      <c r="AW220" s="43">
        <v>0</v>
      </c>
      <c r="AX220" s="43">
        <f t="shared" ref="AX220:AX221" si="169">AW220*1.12</f>
        <v>0</v>
      </c>
      <c r="AY220" s="9" t="s">
        <v>129</v>
      </c>
      <c r="AZ220" s="1" t="s">
        <v>318</v>
      </c>
      <c r="BA220" s="1" t="s">
        <v>319</v>
      </c>
      <c r="BB220" s="5"/>
      <c r="BC220" s="5"/>
      <c r="BD220" s="5"/>
      <c r="BE220" s="5"/>
      <c r="BF220" s="5"/>
      <c r="BG220" s="5"/>
      <c r="BH220" s="5"/>
      <c r="BI220" s="5"/>
      <c r="BJ220" s="172"/>
      <c r="BK220" s="15"/>
      <c r="BL220" s="170"/>
    </row>
    <row r="221" spans="1:64" s="16" customFormat="1" ht="12.95" customHeight="1" x14ac:dyDescent="0.25">
      <c r="A221" s="15" t="s">
        <v>133</v>
      </c>
      <c r="B221" s="15" t="s">
        <v>218</v>
      </c>
      <c r="C221" s="180" t="s">
        <v>392</v>
      </c>
      <c r="D221" s="181"/>
      <c r="E221" s="4" t="s">
        <v>314</v>
      </c>
      <c r="F221" s="23" t="s">
        <v>315</v>
      </c>
      <c r="G221" s="23" t="s">
        <v>316</v>
      </c>
      <c r="H221" s="23" t="s">
        <v>317</v>
      </c>
      <c r="I221" s="24" t="s">
        <v>120</v>
      </c>
      <c r="J221" s="24"/>
      <c r="K221" s="24"/>
      <c r="L221" s="23">
        <v>100</v>
      </c>
      <c r="M221" s="5">
        <v>230000000</v>
      </c>
      <c r="N221" s="5" t="s">
        <v>137</v>
      </c>
      <c r="O221" s="1" t="s">
        <v>126</v>
      </c>
      <c r="P221" s="24" t="s">
        <v>125</v>
      </c>
      <c r="Q221" s="25">
        <v>230000000</v>
      </c>
      <c r="R221" s="26" t="s">
        <v>145</v>
      </c>
      <c r="S221" s="26"/>
      <c r="T221" s="24" t="s">
        <v>127</v>
      </c>
      <c r="U221" s="5"/>
      <c r="V221" s="24"/>
      <c r="W221" s="24">
        <v>0</v>
      </c>
      <c r="X221" s="24">
        <v>100</v>
      </c>
      <c r="Y221" s="24">
        <v>0</v>
      </c>
      <c r="Z221" s="41"/>
      <c r="AA221" s="5" t="s">
        <v>138</v>
      </c>
      <c r="AB221" s="27"/>
      <c r="AC221" s="27"/>
      <c r="AD221" s="27">
        <v>161644870</v>
      </c>
      <c r="AE221" s="19">
        <f t="shared" ref="AE221:AE222" si="170">AD221*1.12</f>
        <v>181042254.40000001</v>
      </c>
      <c r="AF221" s="27"/>
      <c r="AG221" s="27"/>
      <c r="AH221" s="27">
        <v>214564730.00000018</v>
      </c>
      <c r="AI221" s="19">
        <f t="shared" ref="AI221:AI222" si="171">AH221*1.12</f>
        <v>240312497.60000023</v>
      </c>
      <c r="AJ221" s="20"/>
      <c r="AK221" s="20"/>
      <c r="AL221" s="20">
        <v>214564730.00000018</v>
      </c>
      <c r="AM221" s="19">
        <f t="shared" ref="AM221:AM222" si="172">AL221*1.12</f>
        <v>240312497.60000023</v>
      </c>
      <c r="AN221" s="20">
        <v>0</v>
      </c>
      <c r="AO221" s="20">
        <v>0</v>
      </c>
      <c r="AP221" s="20">
        <v>0</v>
      </c>
      <c r="AQ221" s="20">
        <v>0</v>
      </c>
      <c r="AR221" s="20">
        <v>0</v>
      </c>
      <c r="AS221" s="20">
        <v>0</v>
      </c>
      <c r="AT221" s="20">
        <v>0</v>
      </c>
      <c r="AU221" s="20">
        <v>0</v>
      </c>
      <c r="AV221" s="67"/>
      <c r="AW221" s="43">
        <v>0</v>
      </c>
      <c r="AX221" s="43">
        <f t="shared" si="169"/>
        <v>0</v>
      </c>
      <c r="AY221" s="9" t="s">
        <v>129</v>
      </c>
      <c r="AZ221" s="1" t="s">
        <v>318</v>
      </c>
      <c r="BA221" s="1" t="s">
        <v>319</v>
      </c>
      <c r="BB221" s="5"/>
      <c r="BC221" s="5"/>
      <c r="BD221" s="5"/>
      <c r="BE221" s="5"/>
      <c r="BF221" s="5"/>
      <c r="BG221" s="5"/>
      <c r="BH221" s="5"/>
      <c r="BI221" s="5"/>
      <c r="BJ221" s="172"/>
      <c r="BK221" s="15" t="s">
        <v>388</v>
      </c>
      <c r="BL221" s="170"/>
    </row>
    <row r="222" spans="1:64" s="16" customFormat="1" ht="12.95" customHeight="1" x14ac:dyDescent="0.25">
      <c r="A222" s="15" t="s">
        <v>133</v>
      </c>
      <c r="B222" s="15" t="s">
        <v>218</v>
      </c>
      <c r="C222" s="180" t="s">
        <v>539</v>
      </c>
      <c r="D222" s="182"/>
      <c r="E222" s="4" t="s">
        <v>314</v>
      </c>
      <c r="F222" s="23" t="s">
        <v>315</v>
      </c>
      <c r="G222" s="23" t="s">
        <v>316</v>
      </c>
      <c r="H222" s="23" t="s">
        <v>317</v>
      </c>
      <c r="I222" s="24" t="s">
        <v>120</v>
      </c>
      <c r="J222" s="24"/>
      <c r="K222" s="24"/>
      <c r="L222" s="23">
        <v>100</v>
      </c>
      <c r="M222" s="5">
        <v>230000000</v>
      </c>
      <c r="N222" s="5" t="s">
        <v>137</v>
      </c>
      <c r="O222" s="1" t="s">
        <v>166</v>
      </c>
      <c r="P222" s="24" t="s">
        <v>125</v>
      </c>
      <c r="Q222" s="25">
        <v>230000000</v>
      </c>
      <c r="R222" s="26" t="s">
        <v>145</v>
      </c>
      <c r="S222" s="26"/>
      <c r="T222" s="24" t="s">
        <v>127</v>
      </c>
      <c r="U222" s="5"/>
      <c r="V222" s="24"/>
      <c r="W222" s="24">
        <v>0</v>
      </c>
      <c r="X222" s="24">
        <v>100</v>
      </c>
      <c r="Y222" s="24">
        <v>0</v>
      </c>
      <c r="Z222" s="41"/>
      <c r="AA222" s="5" t="s">
        <v>138</v>
      </c>
      <c r="AB222" s="27"/>
      <c r="AC222" s="27"/>
      <c r="AD222" s="27">
        <v>161644870</v>
      </c>
      <c r="AE222" s="19">
        <f t="shared" si="170"/>
        <v>181042254.40000001</v>
      </c>
      <c r="AF222" s="27"/>
      <c r="AG222" s="27"/>
      <c r="AH222" s="27">
        <v>214564730.00000018</v>
      </c>
      <c r="AI222" s="19">
        <f t="shared" si="171"/>
        <v>240312497.60000023</v>
      </c>
      <c r="AJ222" s="20"/>
      <c r="AK222" s="20"/>
      <c r="AL222" s="20">
        <v>214564730.00000018</v>
      </c>
      <c r="AM222" s="19">
        <f t="shared" si="172"/>
        <v>240312497.60000023</v>
      </c>
      <c r="AN222" s="20"/>
      <c r="AO222" s="20"/>
      <c r="AP222" s="20"/>
      <c r="AQ222" s="20"/>
      <c r="AR222" s="20"/>
      <c r="AS222" s="20"/>
      <c r="AT222" s="20"/>
      <c r="AU222" s="20"/>
      <c r="AV222" s="67"/>
      <c r="AW222" s="43">
        <f t="shared" si="151"/>
        <v>590774330.00000036</v>
      </c>
      <c r="AX222" s="43">
        <f t="shared" si="152"/>
        <v>661667249.6000005</v>
      </c>
      <c r="AY222" s="9" t="s">
        <v>129</v>
      </c>
      <c r="AZ222" s="1" t="s">
        <v>318</v>
      </c>
      <c r="BA222" s="1" t="s">
        <v>319</v>
      </c>
      <c r="BB222" s="5"/>
      <c r="BC222" s="5"/>
      <c r="BD222" s="5"/>
      <c r="BE222" s="5"/>
      <c r="BF222" s="5"/>
      <c r="BG222" s="5"/>
      <c r="BH222" s="5"/>
      <c r="BI222" s="5"/>
      <c r="BJ222" s="172"/>
      <c r="BK222" s="15">
        <v>14</v>
      </c>
      <c r="BL222" s="170"/>
    </row>
    <row r="223" spans="1:64" s="16" customFormat="1" ht="12.95" customHeight="1" x14ac:dyDescent="0.25">
      <c r="A223" s="15" t="s">
        <v>133</v>
      </c>
      <c r="B223" s="15" t="s">
        <v>218</v>
      </c>
      <c r="C223" s="179" t="s">
        <v>320</v>
      </c>
      <c r="D223" s="179"/>
      <c r="E223" s="179" t="s">
        <v>321</v>
      </c>
      <c r="F223" s="23" t="s">
        <v>315</v>
      </c>
      <c r="G223" s="23" t="s">
        <v>316</v>
      </c>
      <c r="H223" s="23" t="s">
        <v>317</v>
      </c>
      <c r="I223" s="24" t="s">
        <v>120</v>
      </c>
      <c r="J223" s="24"/>
      <c r="K223" s="24"/>
      <c r="L223" s="23">
        <v>100</v>
      </c>
      <c r="M223" s="5">
        <v>230000000</v>
      </c>
      <c r="N223" s="5" t="s">
        <v>137</v>
      </c>
      <c r="O223" s="5" t="s">
        <v>239</v>
      </c>
      <c r="P223" s="24" t="s">
        <v>125</v>
      </c>
      <c r="Q223" s="25">
        <v>230000000</v>
      </c>
      <c r="R223" s="26" t="s">
        <v>257</v>
      </c>
      <c r="S223" s="26"/>
      <c r="T223" s="24"/>
      <c r="U223" s="5" t="s">
        <v>126</v>
      </c>
      <c r="V223" s="24" t="s">
        <v>127</v>
      </c>
      <c r="W223" s="24">
        <v>0</v>
      </c>
      <c r="X223" s="24">
        <v>100</v>
      </c>
      <c r="Y223" s="24">
        <v>0</v>
      </c>
      <c r="Z223" s="41"/>
      <c r="AA223" s="5" t="s">
        <v>138</v>
      </c>
      <c r="AB223" s="27"/>
      <c r="AC223" s="27"/>
      <c r="AD223" s="27">
        <v>351351750</v>
      </c>
      <c r="AE223" s="27">
        <v>393513960.00000006</v>
      </c>
      <c r="AF223" s="27"/>
      <c r="AG223" s="27"/>
      <c r="AH223" s="27">
        <v>351351750</v>
      </c>
      <c r="AI223" s="27">
        <v>393513960.00000006</v>
      </c>
      <c r="AJ223" s="20"/>
      <c r="AK223" s="20"/>
      <c r="AL223" s="20">
        <v>351351750</v>
      </c>
      <c r="AM223" s="20">
        <v>393513960.00000006</v>
      </c>
      <c r="AN223" s="20">
        <v>0</v>
      </c>
      <c r="AO223" s="20">
        <v>0</v>
      </c>
      <c r="AP223" s="20">
        <v>0</v>
      </c>
      <c r="AQ223" s="20">
        <v>0</v>
      </c>
      <c r="AR223" s="20">
        <v>0</v>
      </c>
      <c r="AS223" s="20">
        <v>0</v>
      </c>
      <c r="AT223" s="20">
        <v>0</v>
      </c>
      <c r="AU223" s="20">
        <v>0</v>
      </c>
      <c r="AV223" s="43"/>
      <c r="AW223" s="43">
        <v>0</v>
      </c>
      <c r="AX223" s="43">
        <f t="shared" ref="AX223:AX224" si="173">AW223*1.12</f>
        <v>0</v>
      </c>
      <c r="AY223" s="9" t="s">
        <v>129</v>
      </c>
      <c r="AZ223" s="1" t="s">
        <v>322</v>
      </c>
      <c r="BA223" s="1" t="s">
        <v>323</v>
      </c>
      <c r="BB223" s="5"/>
      <c r="BC223" s="5"/>
      <c r="BD223" s="5"/>
      <c r="BE223" s="5"/>
      <c r="BF223" s="5"/>
      <c r="BG223" s="5"/>
      <c r="BH223" s="5"/>
      <c r="BI223" s="5"/>
      <c r="BJ223" s="172"/>
      <c r="BK223" s="15"/>
      <c r="BL223" s="170"/>
    </row>
    <row r="224" spans="1:64" s="16" customFormat="1" ht="12.95" customHeight="1" x14ac:dyDescent="0.25">
      <c r="A224" s="15" t="s">
        <v>133</v>
      </c>
      <c r="B224" s="15" t="s">
        <v>218</v>
      </c>
      <c r="C224" s="180" t="s">
        <v>393</v>
      </c>
      <c r="D224" s="181"/>
      <c r="E224" s="4" t="s">
        <v>321</v>
      </c>
      <c r="F224" s="23" t="s">
        <v>315</v>
      </c>
      <c r="G224" s="23" t="s">
        <v>316</v>
      </c>
      <c r="H224" s="23" t="s">
        <v>317</v>
      </c>
      <c r="I224" s="24" t="s">
        <v>120</v>
      </c>
      <c r="J224" s="24"/>
      <c r="K224" s="24"/>
      <c r="L224" s="23">
        <v>100</v>
      </c>
      <c r="M224" s="5">
        <v>230000000</v>
      </c>
      <c r="N224" s="5" t="s">
        <v>137</v>
      </c>
      <c r="O224" s="1" t="s">
        <v>126</v>
      </c>
      <c r="P224" s="24" t="s">
        <v>125</v>
      </c>
      <c r="Q224" s="25">
        <v>230000000</v>
      </c>
      <c r="R224" s="26" t="s">
        <v>257</v>
      </c>
      <c r="S224" s="26"/>
      <c r="T224" s="24" t="s">
        <v>127</v>
      </c>
      <c r="U224" s="5"/>
      <c r="V224" s="24"/>
      <c r="W224" s="24">
        <v>0</v>
      </c>
      <c r="X224" s="24">
        <v>100</v>
      </c>
      <c r="Y224" s="24">
        <v>0</v>
      </c>
      <c r="Z224" s="41"/>
      <c r="AA224" s="5" t="s">
        <v>138</v>
      </c>
      <c r="AB224" s="27"/>
      <c r="AC224" s="27"/>
      <c r="AD224" s="27">
        <v>266160350</v>
      </c>
      <c r="AE224" s="19">
        <f t="shared" ref="AE224:AE225" si="174">AD224*1.12</f>
        <v>298099592</v>
      </c>
      <c r="AF224" s="27"/>
      <c r="AG224" s="27"/>
      <c r="AH224" s="27">
        <v>351351750</v>
      </c>
      <c r="AI224" s="19">
        <f t="shared" ref="AI224:AI225" si="175">AH224*1.12</f>
        <v>393513960.00000006</v>
      </c>
      <c r="AJ224" s="20"/>
      <c r="AK224" s="20"/>
      <c r="AL224" s="20">
        <v>351351750</v>
      </c>
      <c r="AM224" s="19">
        <f t="shared" ref="AM224:AM225" si="176">AL224*1.12</f>
        <v>393513960.00000006</v>
      </c>
      <c r="AN224" s="20">
        <v>0</v>
      </c>
      <c r="AO224" s="20">
        <v>0</v>
      </c>
      <c r="AP224" s="20">
        <v>0</v>
      </c>
      <c r="AQ224" s="20">
        <v>0</v>
      </c>
      <c r="AR224" s="20">
        <v>0</v>
      </c>
      <c r="AS224" s="20">
        <v>0</v>
      </c>
      <c r="AT224" s="20">
        <v>0</v>
      </c>
      <c r="AU224" s="20">
        <v>0</v>
      </c>
      <c r="AV224" s="67"/>
      <c r="AW224" s="43">
        <v>0</v>
      </c>
      <c r="AX224" s="43">
        <f t="shared" si="173"/>
        <v>0</v>
      </c>
      <c r="AY224" s="9" t="s">
        <v>129</v>
      </c>
      <c r="AZ224" s="1" t="s">
        <v>322</v>
      </c>
      <c r="BA224" s="1" t="s">
        <v>323</v>
      </c>
      <c r="BB224" s="5"/>
      <c r="BC224" s="5"/>
      <c r="BD224" s="5"/>
      <c r="BE224" s="5"/>
      <c r="BF224" s="5"/>
      <c r="BG224" s="5"/>
      <c r="BH224" s="5"/>
      <c r="BI224" s="5"/>
      <c r="BJ224" s="172"/>
      <c r="BK224" s="15" t="s">
        <v>388</v>
      </c>
      <c r="BL224" s="170"/>
    </row>
    <row r="225" spans="1:64" s="16" customFormat="1" ht="12.95" customHeight="1" x14ac:dyDescent="0.25">
      <c r="A225" s="15" t="s">
        <v>133</v>
      </c>
      <c r="B225" s="15" t="s">
        <v>218</v>
      </c>
      <c r="C225" s="180" t="s">
        <v>540</v>
      </c>
      <c r="D225" s="182"/>
      <c r="E225" s="4" t="s">
        <v>321</v>
      </c>
      <c r="F225" s="23" t="s">
        <v>315</v>
      </c>
      <c r="G225" s="23" t="s">
        <v>316</v>
      </c>
      <c r="H225" s="23" t="s">
        <v>317</v>
      </c>
      <c r="I225" s="24" t="s">
        <v>120</v>
      </c>
      <c r="J225" s="24"/>
      <c r="K225" s="24"/>
      <c r="L225" s="23">
        <v>100</v>
      </c>
      <c r="M225" s="5">
        <v>230000000</v>
      </c>
      <c r="N225" s="5" t="s">
        <v>137</v>
      </c>
      <c r="O225" s="1" t="s">
        <v>166</v>
      </c>
      <c r="P225" s="24" t="s">
        <v>125</v>
      </c>
      <c r="Q225" s="25">
        <v>230000000</v>
      </c>
      <c r="R225" s="26" t="s">
        <v>257</v>
      </c>
      <c r="S225" s="26"/>
      <c r="T225" s="24" t="s">
        <v>127</v>
      </c>
      <c r="U225" s="5"/>
      <c r="V225" s="24"/>
      <c r="W225" s="24">
        <v>0</v>
      </c>
      <c r="X225" s="24">
        <v>100</v>
      </c>
      <c r="Y225" s="24">
        <v>0</v>
      </c>
      <c r="Z225" s="41"/>
      <c r="AA225" s="5" t="s">
        <v>138</v>
      </c>
      <c r="AB225" s="27"/>
      <c r="AC225" s="27"/>
      <c r="AD225" s="27">
        <v>266160350</v>
      </c>
      <c r="AE225" s="19">
        <f t="shared" si="174"/>
        <v>298099592</v>
      </c>
      <c r="AF225" s="27"/>
      <c r="AG225" s="27"/>
      <c r="AH225" s="27">
        <v>351351750</v>
      </c>
      <c r="AI225" s="19">
        <f t="shared" si="175"/>
        <v>393513960.00000006</v>
      </c>
      <c r="AJ225" s="20"/>
      <c r="AK225" s="20"/>
      <c r="AL225" s="20">
        <v>351351750</v>
      </c>
      <c r="AM225" s="19">
        <f t="shared" si="176"/>
        <v>393513960.00000006</v>
      </c>
      <c r="AN225" s="20"/>
      <c r="AO225" s="20"/>
      <c r="AP225" s="20"/>
      <c r="AQ225" s="20"/>
      <c r="AR225" s="20"/>
      <c r="AS225" s="20"/>
      <c r="AT225" s="20"/>
      <c r="AU225" s="20"/>
      <c r="AV225" s="67"/>
      <c r="AW225" s="43">
        <f t="shared" si="151"/>
        <v>968863850</v>
      </c>
      <c r="AX225" s="43">
        <f t="shared" si="152"/>
        <v>1085127512</v>
      </c>
      <c r="AY225" s="9" t="s">
        <v>129</v>
      </c>
      <c r="AZ225" s="1" t="s">
        <v>322</v>
      </c>
      <c r="BA225" s="1" t="s">
        <v>323</v>
      </c>
      <c r="BB225" s="5"/>
      <c r="BC225" s="5"/>
      <c r="BD225" s="5"/>
      <c r="BE225" s="5"/>
      <c r="BF225" s="5"/>
      <c r="BG225" s="5"/>
      <c r="BH225" s="5"/>
      <c r="BI225" s="5"/>
      <c r="BJ225" s="172"/>
      <c r="BK225" s="15">
        <v>14</v>
      </c>
      <c r="BL225" s="170"/>
    </row>
    <row r="226" spans="1:64" s="16" customFormat="1" ht="12.95" customHeight="1" x14ac:dyDescent="0.25">
      <c r="A226" s="15" t="s">
        <v>133</v>
      </c>
      <c r="B226" s="15" t="s">
        <v>218</v>
      </c>
      <c r="C226" s="179" t="s">
        <v>297</v>
      </c>
      <c r="D226" s="179"/>
      <c r="E226" s="179" t="s">
        <v>324</v>
      </c>
      <c r="F226" s="23" t="s">
        <v>315</v>
      </c>
      <c r="G226" s="23" t="s">
        <v>316</v>
      </c>
      <c r="H226" s="23" t="s">
        <v>317</v>
      </c>
      <c r="I226" s="24" t="s">
        <v>120</v>
      </c>
      <c r="J226" s="24"/>
      <c r="K226" s="24"/>
      <c r="L226" s="23">
        <v>100</v>
      </c>
      <c r="M226" s="5">
        <v>230000000</v>
      </c>
      <c r="N226" s="5" t="s">
        <v>137</v>
      </c>
      <c r="O226" s="5" t="s">
        <v>239</v>
      </c>
      <c r="P226" s="24" t="s">
        <v>125</v>
      </c>
      <c r="Q226" s="25">
        <v>230000000</v>
      </c>
      <c r="R226" s="26" t="s">
        <v>262</v>
      </c>
      <c r="S226" s="26"/>
      <c r="T226" s="24"/>
      <c r="U226" s="5" t="s">
        <v>126</v>
      </c>
      <c r="V226" s="24" t="s">
        <v>127</v>
      </c>
      <c r="W226" s="24">
        <v>0</v>
      </c>
      <c r="X226" s="24">
        <v>100</v>
      </c>
      <c r="Y226" s="24">
        <v>0</v>
      </c>
      <c r="Z226" s="41"/>
      <c r="AA226" s="5" t="s">
        <v>138</v>
      </c>
      <c r="AB226" s="27"/>
      <c r="AC226" s="27"/>
      <c r="AD226" s="27">
        <v>219333109.99999997</v>
      </c>
      <c r="AE226" s="27">
        <v>245653083.19999999</v>
      </c>
      <c r="AF226" s="27"/>
      <c r="AG226" s="27"/>
      <c r="AH226" s="27">
        <v>219333109.99999997</v>
      </c>
      <c r="AI226" s="27">
        <v>245653083.19999999</v>
      </c>
      <c r="AJ226" s="20"/>
      <c r="AK226" s="20"/>
      <c r="AL226" s="20">
        <v>219333109.99999997</v>
      </c>
      <c r="AM226" s="20">
        <v>245653083.19999999</v>
      </c>
      <c r="AN226" s="20">
        <v>0</v>
      </c>
      <c r="AO226" s="20">
        <v>0</v>
      </c>
      <c r="AP226" s="20">
        <v>0</v>
      </c>
      <c r="AQ226" s="20">
        <v>0</v>
      </c>
      <c r="AR226" s="20">
        <v>0</v>
      </c>
      <c r="AS226" s="20">
        <v>0</v>
      </c>
      <c r="AT226" s="20">
        <v>0</v>
      </c>
      <c r="AU226" s="20">
        <v>0</v>
      </c>
      <c r="AV226" s="43"/>
      <c r="AW226" s="43">
        <v>0</v>
      </c>
      <c r="AX226" s="43">
        <f t="shared" ref="AX226:AX227" si="177">AW226*1.12</f>
        <v>0</v>
      </c>
      <c r="AY226" s="9" t="s">
        <v>129</v>
      </c>
      <c r="AZ226" s="1" t="s">
        <v>325</v>
      </c>
      <c r="BA226" s="1" t="s">
        <v>326</v>
      </c>
      <c r="BB226" s="5"/>
      <c r="BC226" s="5"/>
      <c r="BD226" s="5"/>
      <c r="BE226" s="5"/>
      <c r="BF226" s="5"/>
      <c r="BG226" s="5"/>
      <c r="BH226" s="5"/>
      <c r="BI226" s="5"/>
      <c r="BJ226" s="172"/>
      <c r="BK226" s="15"/>
      <c r="BL226" s="170"/>
    </row>
    <row r="227" spans="1:64" s="16" customFormat="1" ht="12.95" customHeight="1" x14ac:dyDescent="0.25">
      <c r="A227" s="15" t="s">
        <v>133</v>
      </c>
      <c r="B227" s="15" t="s">
        <v>218</v>
      </c>
      <c r="C227" s="180" t="s">
        <v>394</v>
      </c>
      <c r="D227" s="181"/>
      <c r="E227" s="4" t="s">
        <v>324</v>
      </c>
      <c r="F227" s="23" t="s">
        <v>315</v>
      </c>
      <c r="G227" s="23" t="s">
        <v>316</v>
      </c>
      <c r="H227" s="23" t="s">
        <v>317</v>
      </c>
      <c r="I227" s="24" t="s">
        <v>120</v>
      </c>
      <c r="J227" s="24"/>
      <c r="K227" s="24"/>
      <c r="L227" s="23">
        <v>100</v>
      </c>
      <c r="M227" s="5">
        <v>230000000</v>
      </c>
      <c r="N227" s="5" t="s">
        <v>137</v>
      </c>
      <c r="O227" s="1" t="s">
        <v>126</v>
      </c>
      <c r="P227" s="24" t="s">
        <v>125</v>
      </c>
      <c r="Q227" s="25">
        <v>230000000</v>
      </c>
      <c r="R227" s="26" t="s">
        <v>262</v>
      </c>
      <c r="S227" s="26"/>
      <c r="T227" s="24" t="s">
        <v>127</v>
      </c>
      <c r="U227" s="5"/>
      <c r="V227" s="24"/>
      <c r="W227" s="24">
        <v>0</v>
      </c>
      <c r="X227" s="24">
        <v>100</v>
      </c>
      <c r="Y227" s="24">
        <v>0</v>
      </c>
      <c r="Z227" s="41"/>
      <c r="AA227" s="5" t="s">
        <v>138</v>
      </c>
      <c r="AB227" s="27"/>
      <c r="AC227" s="27"/>
      <c r="AD227" s="27">
        <v>165437054</v>
      </c>
      <c r="AE227" s="19">
        <f t="shared" ref="AE227:AE228" si="178">AD227*1.12</f>
        <v>185289500.48000002</v>
      </c>
      <c r="AF227" s="27"/>
      <c r="AG227" s="27"/>
      <c r="AH227" s="27">
        <v>219333109.99999997</v>
      </c>
      <c r="AI227" s="19">
        <f t="shared" ref="AI227:AI228" si="179">AH227*1.12</f>
        <v>245653083.19999999</v>
      </c>
      <c r="AJ227" s="20"/>
      <c r="AK227" s="20"/>
      <c r="AL227" s="20">
        <v>219333109.99999997</v>
      </c>
      <c r="AM227" s="19">
        <f t="shared" ref="AM227:AM228" si="180">AL227*1.12</f>
        <v>245653083.19999999</v>
      </c>
      <c r="AN227" s="20">
        <v>0</v>
      </c>
      <c r="AO227" s="20">
        <v>0</v>
      </c>
      <c r="AP227" s="20">
        <v>0</v>
      </c>
      <c r="AQ227" s="20">
        <v>0</v>
      </c>
      <c r="AR227" s="20">
        <v>0</v>
      </c>
      <c r="AS227" s="20">
        <v>0</v>
      </c>
      <c r="AT227" s="20">
        <v>0</v>
      </c>
      <c r="AU227" s="20">
        <v>0</v>
      </c>
      <c r="AV227" s="67"/>
      <c r="AW227" s="43">
        <v>0</v>
      </c>
      <c r="AX227" s="43">
        <f t="shared" si="177"/>
        <v>0</v>
      </c>
      <c r="AY227" s="9" t="s">
        <v>129</v>
      </c>
      <c r="AZ227" s="1" t="s">
        <v>325</v>
      </c>
      <c r="BA227" s="1" t="s">
        <v>326</v>
      </c>
      <c r="BB227" s="5"/>
      <c r="BC227" s="5"/>
      <c r="BD227" s="5"/>
      <c r="BE227" s="5"/>
      <c r="BF227" s="5"/>
      <c r="BG227" s="5"/>
      <c r="BH227" s="5"/>
      <c r="BI227" s="5"/>
      <c r="BJ227" s="172"/>
      <c r="BK227" s="15" t="s">
        <v>388</v>
      </c>
      <c r="BL227" s="170"/>
    </row>
    <row r="228" spans="1:64" s="16" customFormat="1" ht="12.95" customHeight="1" x14ac:dyDescent="0.25">
      <c r="A228" s="15" t="s">
        <v>133</v>
      </c>
      <c r="B228" s="15" t="s">
        <v>218</v>
      </c>
      <c r="C228" s="180" t="s">
        <v>541</v>
      </c>
      <c r="D228" s="182"/>
      <c r="E228" s="4" t="s">
        <v>324</v>
      </c>
      <c r="F228" s="23" t="s">
        <v>315</v>
      </c>
      <c r="G228" s="23" t="s">
        <v>316</v>
      </c>
      <c r="H228" s="23" t="s">
        <v>317</v>
      </c>
      <c r="I228" s="24" t="s">
        <v>120</v>
      </c>
      <c r="J228" s="24"/>
      <c r="K228" s="24"/>
      <c r="L228" s="23">
        <v>100</v>
      </c>
      <c r="M228" s="5">
        <v>230000000</v>
      </c>
      <c r="N228" s="5" t="s">
        <v>137</v>
      </c>
      <c r="O228" s="1" t="s">
        <v>166</v>
      </c>
      <c r="P228" s="24" t="s">
        <v>125</v>
      </c>
      <c r="Q228" s="25">
        <v>230000000</v>
      </c>
      <c r="R228" s="26" t="s">
        <v>262</v>
      </c>
      <c r="S228" s="26"/>
      <c r="T228" s="24" t="s">
        <v>127</v>
      </c>
      <c r="U228" s="5"/>
      <c r="V228" s="24"/>
      <c r="W228" s="24">
        <v>0</v>
      </c>
      <c r="X228" s="24">
        <v>100</v>
      </c>
      <c r="Y228" s="24">
        <v>0</v>
      </c>
      <c r="Z228" s="41"/>
      <c r="AA228" s="5" t="s">
        <v>138</v>
      </c>
      <c r="AB228" s="27"/>
      <c r="AC228" s="27"/>
      <c r="AD228" s="27">
        <v>165437054</v>
      </c>
      <c r="AE228" s="19">
        <f t="shared" si="178"/>
        <v>185289500.48000002</v>
      </c>
      <c r="AF228" s="27"/>
      <c r="AG228" s="27"/>
      <c r="AH228" s="27">
        <v>219333109.99999997</v>
      </c>
      <c r="AI228" s="19">
        <f t="shared" si="179"/>
        <v>245653083.19999999</v>
      </c>
      <c r="AJ228" s="20"/>
      <c r="AK228" s="20"/>
      <c r="AL228" s="20">
        <v>219333109.99999997</v>
      </c>
      <c r="AM228" s="19">
        <f t="shared" si="180"/>
        <v>245653083.19999999</v>
      </c>
      <c r="AN228" s="20"/>
      <c r="AO228" s="20"/>
      <c r="AP228" s="20"/>
      <c r="AQ228" s="20"/>
      <c r="AR228" s="20"/>
      <c r="AS228" s="20"/>
      <c r="AT228" s="20"/>
      <c r="AU228" s="20"/>
      <c r="AV228" s="67"/>
      <c r="AW228" s="43">
        <f t="shared" si="151"/>
        <v>604103274</v>
      </c>
      <c r="AX228" s="43">
        <f t="shared" si="152"/>
        <v>676595666.88000011</v>
      </c>
      <c r="AY228" s="9" t="s">
        <v>129</v>
      </c>
      <c r="AZ228" s="1" t="s">
        <v>325</v>
      </c>
      <c r="BA228" s="1" t="s">
        <v>326</v>
      </c>
      <c r="BB228" s="5"/>
      <c r="BC228" s="5"/>
      <c r="BD228" s="5"/>
      <c r="BE228" s="5"/>
      <c r="BF228" s="5"/>
      <c r="BG228" s="5"/>
      <c r="BH228" s="5"/>
      <c r="BI228" s="5"/>
      <c r="BJ228" s="172"/>
      <c r="BK228" s="15">
        <v>14</v>
      </c>
      <c r="BL228" s="170"/>
    </row>
    <row r="229" spans="1:64" s="16" customFormat="1" ht="12.95" customHeight="1" x14ac:dyDescent="0.25">
      <c r="A229" s="15" t="s">
        <v>133</v>
      </c>
      <c r="B229" s="15" t="s">
        <v>218</v>
      </c>
      <c r="C229" s="179" t="s">
        <v>327</v>
      </c>
      <c r="D229" s="179"/>
      <c r="E229" s="179" t="s">
        <v>328</v>
      </c>
      <c r="F229" s="23" t="s">
        <v>315</v>
      </c>
      <c r="G229" s="23" t="s">
        <v>316</v>
      </c>
      <c r="H229" s="23" t="s">
        <v>317</v>
      </c>
      <c r="I229" s="24" t="s">
        <v>120</v>
      </c>
      <c r="J229" s="24"/>
      <c r="K229" s="24"/>
      <c r="L229" s="23">
        <v>100</v>
      </c>
      <c r="M229" s="5">
        <v>230000000</v>
      </c>
      <c r="N229" s="5" t="s">
        <v>137</v>
      </c>
      <c r="O229" s="5" t="s">
        <v>239</v>
      </c>
      <c r="P229" s="24" t="s">
        <v>125</v>
      </c>
      <c r="Q229" s="25">
        <v>230000000</v>
      </c>
      <c r="R229" s="26" t="s">
        <v>266</v>
      </c>
      <c r="S229" s="26"/>
      <c r="T229" s="24"/>
      <c r="U229" s="5" t="s">
        <v>126</v>
      </c>
      <c r="V229" s="24" t="s">
        <v>127</v>
      </c>
      <c r="W229" s="24">
        <v>0</v>
      </c>
      <c r="X229" s="24">
        <v>100</v>
      </c>
      <c r="Y229" s="24">
        <v>0</v>
      </c>
      <c r="Z229" s="41"/>
      <c r="AA229" s="5" t="s">
        <v>138</v>
      </c>
      <c r="AB229" s="27"/>
      <c r="AC229" s="27"/>
      <c r="AD229" s="27">
        <v>262048700</v>
      </c>
      <c r="AE229" s="27">
        <v>293494544</v>
      </c>
      <c r="AF229" s="27"/>
      <c r="AG229" s="27"/>
      <c r="AH229" s="27">
        <v>262048700</v>
      </c>
      <c r="AI229" s="27">
        <v>293494544</v>
      </c>
      <c r="AJ229" s="20"/>
      <c r="AK229" s="20"/>
      <c r="AL229" s="20">
        <v>262048700</v>
      </c>
      <c r="AM229" s="20">
        <v>293494544</v>
      </c>
      <c r="AN229" s="20">
        <v>0</v>
      </c>
      <c r="AO229" s="20">
        <v>0</v>
      </c>
      <c r="AP229" s="20">
        <v>0</v>
      </c>
      <c r="AQ229" s="20">
        <v>0</v>
      </c>
      <c r="AR229" s="20">
        <v>0</v>
      </c>
      <c r="AS229" s="20">
        <v>0</v>
      </c>
      <c r="AT229" s="20">
        <v>0</v>
      </c>
      <c r="AU229" s="20">
        <v>0</v>
      </c>
      <c r="AV229" s="43"/>
      <c r="AW229" s="43">
        <v>0</v>
      </c>
      <c r="AX229" s="43">
        <f t="shared" ref="AX229:AX230" si="181">AW229*1.12</f>
        <v>0</v>
      </c>
      <c r="AY229" s="9" t="s">
        <v>129</v>
      </c>
      <c r="AZ229" s="1" t="s">
        <v>329</v>
      </c>
      <c r="BA229" s="1" t="s">
        <v>330</v>
      </c>
      <c r="BB229" s="5"/>
      <c r="BC229" s="5"/>
      <c r="BD229" s="5"/>
      <c r="BE229" s="5"/>
      <c r="BF229" s="5"/>
      <c r="BG229" s="5"/>
      <c r="BH229" s="5"/>
      <c r="BI229" s="5"/>
      <c r="BJ229" s="172"/>
      <c r="BK229" s="15"/>
      <c r="BL229" s="170"/>
    </row>
    <row r="230" spans="1:64" s="16" customFormat="1" ht="12.95" customHeight="1" x14ac:dyDescent="0.25">
      <c r="A230" s="15" t="s">
        <v>133</v>
      </c>
      <c r="B230" s="15" t="s">
        <v>218</v>
      </c>
      <c r="C230" s="180" t="s">
        <v>395</v>
      </c>
      <c r="D230" s="181"/>
      <c r="E230" s="4" t="s">
        <v>328</v>
      </c>
      <c r="F230" s="23" t="s">
        <v>315</v>
      </c>
      <c r="G230" s="23" t="s">
        <v>316</v>
      </c>
      <c r="H230" s="23" t="s">
        <v>317</v>
      </c>
      <c r="I230" s="24" t="s">
        <v>120</v>
      </c>
      <c r="J230" s="24"/>
      <c r="K230" s="24"/>
      <c r="L230" s="23">
        <v>100</v>
      </c>
      <c r="M230" s="5">
        <v>230000000</v>
      </c>
      <c r="N230" s="5" t="s">
        <v>137</v>
      </c>
      <c r="O230" s="1" t="s">
        <v>126</v>
      </c>
      <c r="P230" s="24" t="s">
        <v>125</v>
      </c>
      <c r="Q230" s="25">
        <v>230000000</v>
      </c>
      <c r="R230" s="26" t="s">
        <v>266</v>
      </c>
      <c r="S230" s="26"/>
      <c r="T230" s="24" t="s">
        <v>127</v>
      </c>
      <c r="U230" s="5"/>
      <c r="V230" s="24"/>
      <c r="W230" s="24">
        <v>0</v>
      </c>
      <c r="X230" s="24">
        <v>100</v>
      </c>
      <c r="Y230" s="24">
        <v>0</v>
      </c>
      <c r="Z230" s="41"/>
      <c r="AA230" s="5" t="s">
        <v>138</v>
      </c>
      <c r="AB230" s="27"/>
      <c r="AC230" s="27"/>
      <c r="AD230" s="27">
        <v>204374300</v>
      </c>
      <c r="AE230" s="19">
        <f t="shared" ref="AE230:AE231" si="182">AD230*1.12</f>
        <v>228899216.00000003</v>
      </c>
      <c r="AF230" s="27"/>
      <c r="AG230" s="27"/>
      <c r="AH230" s="27">
        <v>262048700</v>
      </c>
      <c r="AI230" s="19">
        <f t="shared" ref="AI230:AI231" si="183">AH230*1.12</f>
        <v>293494544</v>
      </c>
      <c r="AJ230" s="20"/>
      <c r="AK230" s="20"/>
      <c r="AL230" s="20">
        <v>262048700</v>
      </c>
      <c r="AM230" s="19">
        <f t="shared" ref="AM230:AM231" si="184">AL230*1.12</f>
        <v>293494544</v>
      </c>
      <c r="AN230" s="20">
        <v>0</v>
      </c>
      <c r="AO230" s="20">
        <v>0</v>
      </c>
      <c r="AP230" s="20">
        <v>0</v>
      </c>
      <c r="AQ230" s="20">
        <v>0</v>
      </c>
      <c r="AR230" s="20">
        <v>0</v>
      </c>
      <c r="AS230" s="20">
        <v>0</v>
      </c>
      <c r="AT230" s="20">
        <v>0</v>
      </c>
      <c r="AU230" s="20">
        <v>0</v>
      </c>
      <c r="AV230" s="67"/>
      <c r="AW230" s="43">
        <v>0</v>
      </c>
      <c r="AX230" s="43">
        <f t="shared" si="181"/>
        <v>0</v>
      </c>
      <c r="AY230" s="9" t="s">
        <v>129</v>
      </c>
      <c r="AZ230" s="1" t="s">
        <v>329</v>
      </c>
      <c r="BA230" s="1" t="s">
        <v>330</v>
      </c>
      <c r="BB230" s="5"/>
      <c r="BC230" s="5"/>
      <c r="BD230" s="5"/>
      <c r="BE230" s="5"/>
      <c r="BF230" s="5"/>
      <c r="BG230" s="5"/>
      <c r="BH230" s="5"/>
      <c r="BI230" s="5"/>
      <c r="BJ230" s="172"/>
      <c r="BK230" s="15" t="s">
        <v>388</v>
      </c>
      <c r="BL230" s="170"/>
    </row>
    <row r="231" spans="1:64" s="16" customFormat="1" ht="12.95" customHeight="1" x14ac:dyDescent="0.25">
      <c r="A231" s="15" t="s">
        <v>133</v>
      </c>
      <c r="B231" s="15" t="s">
        <v>218</v>
      </c>
      <c r="C231" s="180" t="s">
        <v>542</v>
      </c>
      <c r="D231" s="182"/>
      <c r="E231" s="4" t="s">
        <v>328</v>
      </c>
      <c r="F231" s="23" t="s">
        <v>315</v>
      </c>
      <c r="G231" s="23" t="s">
        <v>316</v>
      </c>
      <c r="H231" s="23" t="s">
        <v>317</v>
      </c>
      <c r="I231" s="24" t="s">
        <v>120</v>
      </c>
      <c r="J231" s="24"/>
      <c r="K231" s="24"/>
      <c r="L231" s="23">
        <v>100</v>
      </c>
      <c r="M231" s="5">
        <v>230000000</v>
      </c>
      <c r="N231" s="5" t="s">
        <v>137</v>
      </c>
      <c r="O231" s="1" t="s">
        <v>166</v>
      </c>
      <c r="P231" s="24" t="s">
        <v>125</v>
      </c>
      <c r="Q231" s="25">
        <v>230000000</v>
      </c>
      <c r="R231" s="26" t="s">
        <v>266</v>
      </c>
      <c r="S231" s="26"/>
      <c r="T231" s="24" t="s">
        <v>127</v>
      </c>
      <c r="U231" s="5"/>
      <c r="V231" s="24"/>
      <c r="W231" s="24">
        <v>0</v>
      </c>
      <c r="X231" s="24">
        <v>100</v>
      </c>
      <c r="Y231" s="24">
        <v>0</v>
      </c>
      <c r="Z231" s="41"/>
      <c r="AA231" s="5" t="s">
        <v>138</v>
      </c>
      <c r="AB231" s="27"/>
      <c r="AC231" s="27"/>
      <c r="AD231" s="27">
        <v>204374300</v>
      </c>
      <c r="AE231" s="19">
        <f t="shared" si="182"/>
        <v>228899216.00000003</v>
      </c>
      <c r="AF231" s="27"/>
      <c r="AG231" s="27"/>
      <c r="AH231" s="27">
        <v>262048700</v>
      </c>
      <c r="AI231" s="19">
        <f t="shared" si="183"/>
        <v>293494544</v>
      </c>
      <c r="AJ231" s="20"/>
      <c r="AK231" s="20"/>
      <c r="AL231" s="20">
        <v>262048700</v>
      </c>
      <c r="AM231" s="19">
        <f t="shared" si="184"/>
        <v>293494544</v>
      </c>
      <c r="AN231" s="20"/>
      <c r="AO231" s="20"/>
      <c r="AP231" s="20"/>
      <c r="AQ231" s="20"/>
      <c r="AR231" s="20"/>
      <c r="AS231" s="20"/>
      <c r="AT231" s="20"/>
      <c r="AU231" s="20"/>
      <c r="AV231" s="67"/>
      <c r="AW231" s="43">
        <f t="shared" si="151"/>
        <v>728471700</v>
      </c>
      <c r="AX231" s="43">
        <f t="shared" si="152"/>
        <v>815888304.00000012</v>
      </c>
      <c r="AY231" s="9" t="s">
        <v>129</v>
      </c>
      <c r="AZ231" s="1" t="s">
        <v>329</v>
      </c>
      <c r="BA231" s="1" t="s">
        <v>330</v>
      </c>
      <c r="BB231" s="5"/>
      <c r="BC231" s="5"/>
      <c r="BD231" s="5"/>
      <c r="BE231" s="5"/>
      <c r="BF231" s="5"/>
      <c r="BG231" s="5"/>
      <c r="BH231" s="5"/>
      <c r="BI231" s="5"/>
      <c r="BJ231" s="172"/>
      <c r="BK231" s="15">
        <v>14</v>
      </c>
      <c r="BL231" s="170"/>
    </row>
    <row r="232" spans="1:64" s="16" customFormat="1" ht="12.95" customHeight="1" x14ac:dyDescent="0.25">
      <c r="A232" s="15" t="s">
        <v>133</v>
      </c>
      <c r="B232" s="15" t="s">
        <v>218</v>
      </c>
      <c r="C232" s="179" t="s">
        <v>331</v>
      </c>
      <c r="D232" s="179"/>
      <c r="E232" s="179" t="s">
        <v>332</v>
      </c>
      <c r="F232" s="23" t="s">
        <v>315</v>
      </c>
      <c r="G232" s="23" t="s">
        <v>316</v>
      </c>
      <c r="H232" s="23" t="s">
        <v>317</v>
      </c>
      <c r="I232" s="24" t="s">
        <v>120</v>
      </c>
      <c r="J232" s="24"/>
      <c r="K232" s="24"/>
      <c r="L232" s="23">
        <v>100</v>
      </c>
      <c r="M232" s="5">
        <v>230000000</v>
      </c>
      <c r="N232" s="5" t="s">
        <v>137</v>
      </c>
      <c r="O232" s="5" t="s">
        <v>239</v>
      </c>
      <c r="P232" s="24" t="s">
        <v>125</v>
      </c>
      <c r="Q232" s="25">
        <v>230000000</v>
      </c>
      <c r="R232" s="26" t="s">
        <v>174</v>
      </c>
      <c r="S232" s="26"/>
      <c r="T232" s="24"/>
      <c r="U232" s="5" t="s">
        <v>126</v>
      </c>
      <c r="V232" s="24" t="s">
        <v>127</v>
      </c>
      <c r="W232" s="24">
        <v>0</v>
      </c>
      <c r="X232" s="24">
        <v>100</v>
      </c>
      <c r="Y232" s="24">
        <v>0</v>
      </c>
      <c r="Z232" s="41"/>
      <c r="AA232" s="5" t="s">
        <v>138</v>
      </c>
      <c r="AB232" s="27"/>
      <c r="AC232" s="27"/>
      <c r="AD232" s="27">
        <v>152219303.81</v>
      </c>
      <c r="AE232" s="27">
        <v>170485620.26720002</v>
      </c>
      <c r="AF232" s="27"/>
      <c r="AG232" s="27"/>
      <c r="AH232" s="27">
        <v>152219303.81</v>
      </c>
      <c r="AI232" s="27">
        <v>170485620.26720002</v>
      </c>
      <c r="AJ232" s="20"/>
      <c r="AK232" s="20"/>
      <c r="AL232" s="20">
        <v>152219303.81</v>
      </c>
      <c r="AM232" s="20">
        <v>170485620.26720002</v>
      </c>
      <c r="AN232" s="20">
        <v>0</v>
      </c>
      <c r="AO232" s="20">
        <v>0</v>
      </c>
      <c r="AP232" s="20">
        <v>0</v>
      </c>
      <c r="AQ232" s="20">
        <v>0</v>
      </c>
      <c r="AR232" s="20">
        <v>0</v>
      </c>
      <c r="AS232" s="20">
        <v>0</v>
      </c>
      <c r="AT232" s="20">
        <v>0</v>
      </c>
      <c r="AU232" s="20">
        <v>0</v>
      </c>
      <c r="AV232" s="43"/>
      <c r="AW232" s="43">
        <v>0</v>
      </c>
      <c r="AX232" s="43">
        <f t="shared" ref="AX232:AX233" si="185">AW232*1.12</f>
        <v>0</v>
      </c>
      <c r="AY232" s="9" t="s">
        <v>129</v>
      </c>
      <c r="AZ232" s="1" t="s">
        <v>333</v>
      </c>
      <c r="BA232" s="1" t="s">
        <v>334</v>
      </c>
      <c r="BB232" s="5"/>
      <c r="BC232" s="5"/>
      <c r="BD232" s="5"/>
      <c r="BE232" s="5"/>
      <c r="BF232" s="5"/>
      <c r="BG232" s="5"/>
      <c r="BH232" s="5"/>
      <c r="BI232" s="5"/>
      <c r="BJ232" s="172"/>
      <c r="BK232" s="15"/>
      <c r="BL232" s="170"/>
    </row>
    <row r="233" spans="1:64" s="16" customFormat="1" ht="12.95" customHeight="1" x14ac:dyDescent="0.25">
      <c r="A233" s="15" t="s">
        <v>133</v>
      </c>
      <c r="B233" s="15" t="s">
        <v>218</v>
      </c>
      <c r="C233" s="180" t="s">
        <v>396</v>
      </c>
      <c r="D233" s="181"/>
      <c r="E233" s="4" t="s">
        <v>332</v>
      </c>
      <c r="F233" s="23" t="s">
        <v>315</v>
      </c>
      <c r="G233" s="23" t="s">
        <v>316</v>
      </c>
      <c r="H233" s="23" t="s">
        <v>317</v>
      </c>
      <c r="I233" s="24" t="s">
        <v>120</v>
      </c>
      <c r="J233" s="24"/>
      <c r="K233" s="24"/>
      <c r="L233" s="23">
        <v>100</v>
      </c>
      <c r="M233" s="5">
        <v>230000000</v>
      </c>
      <c r="N233" s="5" t="s">
        <v>137</v>
      </c>
      <c r="O233" s="1" t="s">
        <v>126</v>
      </c>
      <c r="P233" s="24" t="s">
        <v>125</v>
      </c>
      <c r="Q233" s="25">
        <v>230000000</v>
      </c>
      <c r="R233" s="26" t="s">
        <v>174</v>
      </c>
      <c r="S233" s="26"/>
      <c r="T233" s="24" t="s">
        <v>127</v>
      </c>
      <c r="U233" s="5"/>
      <c r="V233" s="24"/>
      <c r="W233" s="24">
        <v>0</v>
      </c>
      <c r="X233" s="24">
        <v>100</v>
      </c>
      <c r="Y233" s="24">
        <v>0</v>
      </c>
      <c r="Z233" s="41"/>
      <c r="AA233" s="5" t="s">
        <v>138</v>
      </c>
      <c r="AB233" s="27"/>
      <c r="AC233" s="27"/>
      <c r="AD233" s="27">
        <v>114743394</v>
      </c>
      <c r="AE233" s="19">
        <f t="shared" ref="AE233:AE234" si="186">AD233*1.12</f>
        <v>128512601.28000002</v>
      </c>
      <c r="AF233" s="27"/>
      <c r="AG233" s="27"/>
      <c r="AH233" s="27">
        <v>152219303.81</v>
      </c>
      <c r="AI233" s="19">
        <f t="shared" ref="AI233:AI234" si="187">AH233*1.12</f>
        <v>170485620.26720002</v>
      </c>
      <c r="AJ233" s="20"/>
      <c r="AK233" s="20"/>
      <c r="AL233" s="20">
        <v>152219303.81</v>
      </c>
      <c r="AM233" s="19">
        <f t="shared" ref="AM233:AM234" si="188">AL233*1.12</f>
        <v>170485620.26720002</v>
      </c>
      <c r="AN233" s="20">
        <v>0</v>
      </c>
      <c r="AO233" s="20">
        <v>0</v>
      </c>
      <c r="AP233" s="20">
        <v>0</v>
      </c>
      <c r="AQ233" s="20">
        <v>0</v>
      </c>
      <c r="AR233" s="20">
        <v>0</v>
      </c>
      <c r="AS233" s="20">
        <v>0</v>
      </c>
      <c r="AT233" s="20">
        <v>0</v>
      </c>
      <c r="AU233" s="20">
        <v>0</v>
      </c>
      <c r="AV233" s="67"/>
      <c r="AW233" s="43">
        <v>0</v>
      </c>
      <c r="AX233" s="43">
        <f t="shared" si="185"/>
        <v>0</v>
      </c>
      <c r="AY233" s="9" t="s">
        <v>129</v>
      </c>
      <c r="AZ233" s="1" t="s">
        <v>333</v>
      </c>
      <c r="BA233" s="1" t="s">
        <v>334</v>
      </c>
      <c r="BB233" s="5"/>
      <c r="BC233" s="5"/>
      <c r="BD233" s="5"/>
      <c r="BE233" s="5"/>
      <c r="BF233" s="5"/>
      <c r="BG233" s="5"/>
      <c r="BH233" s="5"/>
      <c r="BI233" s="5"/>
      <c r="BJ233" s="172"/>
      <c r="BK233" s="15" t="s">
        <v>388</v>
      </c>
      <c r="BL233" s="170"/>
    </row>
    <row r="234" spans="1:64" s="16" customFormat="1" ht="12.95" customHeight="1" x14ac:dyDescent="0.25">
      <c r="A234" s="15" t="s">
        <v>133</v>
      </c>
      <c r="B234" s="15" t="s">
        <v>218</v>
      </c>
      <c r="C234" s="180" t="s">
        <v>543</v>
      </c>
      <c r="D234" s="182"/>
      <c r="E234" s="4" t="s">
        <v>332</v>
      </c>
      <c r="F234" s="23" t="s">
        <v>315</v>
      </c>
      <c r="G234" s="23" t="s">
        <v>316</v>
      </c>
      <c r="H234" s="23" t="s">
        <v>317</v>
      </c>
      <c r="I234" s="24" t="s">
        <v>120</v>
      </c>
      <c r="J234" s="24"/>
      <c r="K234" s="24"/>
      <c r="L234" s="23">
        <v>100</v>
      </c>
      <c r="M234" s="5">
        <v>230000000</v>
      </c>
      <c r="N234" s="5" t="s">
        <v>137</v>
      </c>
      <c r="O234" s="1" t="s">
        <v>166</v>
      </c>
      <c r="P234" s="24" t="s">
        <v>125</v>
      </c>
      <c r="Q234" s="25">
        <v>230000000</v>
      </c>
      <c r="R234" s="26" t="s">
        <v>174</v>
      </c>
      <c r="S234" s="26"/>
      <c r="T234" s="24" t="s">
        <v>127</v>
      </c>
      <c r="U234" s="5"/>
      <c r="V234" s="24"/>
      <c r="W234" s="24">
        <v>0</v>
      </c>
      <c r="X234" s="24">
        <v>100</v>
      </c>
      <c r="Y234" s="24">
        <v>0</v>
      </c>
      <c r="Z234" s="41"/>
      <c r="AA234" s="5" t="s">
        <v>138</v>
      </c>
      <c r="AB234" s="27"/>
      <c r="AC234" s="27"/>
      <c r="AD234" s="27">
        <v>114743394</v>
      </c>
      <c r="AE234" s="19">
        <f t="shared" si="186"/>
        <v>128512601.28000002</v>
      </c>
      <c r="AF234" s="27"/>
      <c r="AG234" s="27"/>
      <c r="AH234" s="27">
        <v>152219303.81</v>
      </c>
      <c r="AI234" s="19">
        <f t="shared" si="187"/>
        <v>170485620.26720002</v>
      </c>
      <c r="AJ234" s="20"/>
      <c r="AK234" s="20"/>
      <c r="AL234" s="20">
        <v>152219303.81</v>
      </c>
      <c r="AM234" s="19">
        <f t="shared" si="188"/>
        <v>170485620.26720002</v>
      </c>
      <c r="AN234" s="20"/>
      <c r="AO234" s="20"/>
      <c r="AP234" s="20"/>
      <c r="AQ234" s="20"/>
      <c r="AR234" s="20"/>
      <c r="AS234" s="20"/>
      <c r="AT234" s="20"/>
      <c r="AU234" s="20"/>
      <c r="AV234" s="67"/>
      <c r="AW234" s="43">
        <f t="shared" si="151"/>
        <v>419182001.62</v>
      </c>
      <c r="AX234" s="43">
        <f t="shared" si="152"/>
        <v>469483841.81440008</v>
      </c>
      <c r="AY234" s="9" t="s">
        <v>129</v>
      </c>
      <c r="AZ234" s="1" t="s">
        <v>333</v>
      </c>
      <c r="BA234" s="1" t="s">
        <v>334</v>
      </c>
      <c r="BB234" s="5"/>
      <c r="BC234" s="5"/>
      <c r="BD234" s="5"/>
      <c r="BE234" s="5"/>
      <c r="BF234" s="5"/>
      <c r="BG234" s="5"/>
      <c r="BH234" s="5"/>
      <c r="BI234" s="5"/>
      <c r="BJ234" s="172"/>
      <c r="BK234" s="15">
        <v>14</v>
      </c>
      <c r="BL234" s="170"/>
    </row>
    <row r="235" spans="1:64" s="16" customFormat="1" ht="12.95" customHeight="1" x14ac:dyDescent="0.25">
      <c r="A235" s="15" t="s">
        <v>150</v>
      </c>
      <c r="B235" s="15" t="s">
        <v>335</v>
      </c>
      <c r="C235" s="179" t="s">
        <v>256</v>
      </c>
      <c r="D235" s="179"/>
      <c r="E235" s="179" t="s">
        <v>235</v>
      </c>
      <c r="F235" s="23" t="s">
        <v>336</v>
      </c>
      <c r="G235" s="23" t="s">
        <v>337</v>
      </c>
      <c r="H235" s="23" t="s">
        <v>337</v>
      </c>
      <c r="I235" s="24" t="s">
        <v>120</v>
      </c>
      <c r="J235" s="24"/>
      <c r="K235" s="24"/>
      <c r="L235" s="23">
        <v>100</v>
      </c>
      <c r="M235" s="5" t="s">
        <v>122</v>
      </c>
      <c r="N235" s="5" t="s">
        <v>123</v>
      </c>
      <c r="O235" s="5" t="s">
        <v>199</v>
      </c>
      <c r="P235" s="24" t="s">
        <v>125</v>
      </c>
      <c r="Q235" s="25" t="s">
        <v>122</v>
      </c>
      <c r="R235" s="26" t="s">
        <v>338</v>
      </c>
      <c r="S235" s="26"/>
      <c r="T235" s="24"/>
      <c r="U235" s="5" t="s">
        <v>126</v>
      </c>
      <c r="V235" s="24" t="s">
        <v>127</v>
      </c>
      <c r="W235" s="24">
        <v>0</v>
      </c>
      <c r="X235" s="24">
        <v>100</v>
      </c>
      <c r="Y235" s="24">
        <v>0</v>
      </c>
      <c r="Z235" s="41"/>
      <c r="AA235" s="5" t="s">
        <v>138</v>
      </c>
      <c r="AB235" s="27">
        <v>1</v>
      </c>
      <c r="AC235" s="27">
        <v>67894200</v>
      </c>
      <c r="AD235" s="27">
        <v>67894200</v>
      </c>
      <c r="AE235" s="27">
        <v>76041504</v>
      </c>
      <c r="AF235" s="27">
        <v>1</v>
      </c>
      <c r="AG235" s="27">
        <v>67894200</v>
      </c>
      <c r="AH235" s="27">
        <v>67894200</v>
      </c>
      <c r="AI235" s="27">
        <v>76041504</v>
      </c>
      <c r="AJ235" s="20">
        <v>1</v>
      </c>
      <c r="AK235" s="20">
        <v>67894200</v>
      </c>
      <c r="AL235" s="20">
        <v>67894200</v>
      </c>
      <c r="AM235" s="20">
        <v>76041504</v>
      </c>
      <c r="AN235" s="20">
        <v>0</v>
      </c>
      <c r="AO235" s="20">
        <v>0</v>
      </c>
      <c r="AP235" s="20">
        <v>0</v>
      </c>
      <c r="AQ235" s="20">
        <v>0</v>
      </c>
      <c r="AR235" s="20">
        <v>0</v>
      </c>
      <c r="AS235" s="20">
        <v>0</v>
      </c>
      <c r="AT235" s="20">
        <v>0</v>
      </c>
      <c r="AU235" s="20">
        <v>0</v>
      </c>
      <c r="AV235" s="43"/>
      <c r="AW235" s="43">
        <v>0</v>
      </c>
      <c r="AX235" s="43">
        <f t="shared" si="152"/>
        <v>0</v>
      </c>
      <c r="AY235" s="6" t="s">
        <v>129</v>
      </c>
      <c r="AZ235" s="4" t="s">
        <v>339</v>
      </c>
      <c r="BA235" s="4" t="s">
        <v>340</v>
      </c>
      <c r="BB235" s="5"/>
      <c r="BC235" s="5"/>
      <c r="BD235" s="5"/>
      <c r="BE235" s="5"/>
      <c r="BF235" s="5"/>
      <c r="BG235" s="5"/>
      <c r="BH235" s="5"/>
      <c r="BI235" s="5"/>
      <c r="BJ235" s="172"/>
      <c r="BK235" s="15" t="s">
        <v>375</v>
      </c>
      <c r="BL235" s="170"/>
    </row>
    <row r="236" spans="1:64" s="16" customFormat="1" ht="12.95" customHeight="1" x14ac:dyDescent="0.25">
      <c r="A236" s="15" t="s">
        <v>150</v>
      </c>
      <c r="B236" s="15" t="s">
        <v>335</v>
      </c>
      <c r="C236" s="179" t="s">
        <v>250</v>
      </c>
      <c r="D236" s="179"/>
      <c r="E236" s="179" t="s">
        <v>341</v>
      </c>
      <c r="F236" s="23" t="s">
        <v>336</v>
      </c>
      <c r="G236" s="23" t="s">
        <v>337</v>
      </c>
      <c r="H236" s="23" t="s">
        <v>337</v>
      </c>
      <c r="I236" s="24" t="s">
        <v>120</v>
      </c>
      <c r="J236" s="24"/>
      <c r="K236" s="24"/>
      <c r="L236" s="23">
        <v>100</v>
      </c>
      <c r="M236" s="5" t="s">
        <v>122</v>
      </c>
      <c r="N236" s="5" t="s">
        <v>123</v>
      </c>
      <c r="O236" s="5" t="s">
        <v>199</v>
      </c>
      <c r="P236" s="24" t="s">
        <v>125</v>
      </c>
      <c r="Q236" s="25" t="s">
        <v>122</v>
      </c>
      <c r="R236" s="26" t="s">
        <v>338</v>
      </c>
      <c r="S236" s="26"/>
      <c r="T236" s="24"/>
      <c r="U236" s="5" t="s">
        <v>126</v>
      </c>
      <c r="V236" s="24" t="s">
        <v>127</v>
      </c>
      <c r="W236" s="24">
        <v>0</v>
      </c>
      <c r="X236" s="24">
        <v>100</v>
      </c>
      <c r="Y236" s="24">
        <v>0</v>
      </c>
      <c r="Z236" s="41"/>
      <c r="AA236" s="5" t="s">
        <v>138</v>
      </c>
      <c r="AB236" s="27">
        <v>1</v>
      </c>
      <c r="AC236" s="27">
        <v>41596500</v>
      </c>
      <c r="AD236" s="27">
        <v>41596500</v>
      </c>
      <c r="AE236" s="27">
        <v>46588080.000000007</v>
      </c>
      <c r="AF236" s="27">
        <v>1</v>
      </c>
      <c r="AG236" s="27">
        <v>41596500</v>
      </c>
      <c r="AH236" s="27">
        <v>41596500</v>
      </c>
      <c r="AI236" s="27">
        <v>46588080.000000007</v>
      </c>
      <c r="AJ236" s="20">
        <v>1</v>
      </c>
      <c r="AK236" s="20">
        <v>41596500</v>
      </c>
      <c r="AL236" s="20">
        <v>41596500</v>
      </c>
      <c r="AM236" s="20">
        <v>46588080.000000007</v>
      </c>
      <c r="AN236" s="20">
        <v>0</v>
      </c>
      <c r="AO236" s="20">
        <v>0</v>
      </c>
      <c r="AP236" s="20">
        <v>0</v>
      </c>
      <c r="AQ236" s="20">
        <v>0</v>
      </c>
      <c r="AR236" s="20">
        <v>0</v>
      </c>
      <c r="AS236" s="20">
        <v>0</v>
      </c>
      <c r="AT236" s="20">
        <v>0</v>
      </c>
      <c r="AU236" s="20">
        <v>0</v>
      </c>
      <c r="AV236" s="43"/>
      <c r="AW236" s="43">
        <v>0</v>
      </c>
      <c r="AX236" s="43">
        <f t="shared" si="152"/>
        <v>0</v>
      </c>
      <c r="AY236" s="6" t="s">
        <v>129</v>
      </c>
      <c r="AZ236" s="4" t="s">
        <v>342</v>
      </c>
      <c r="BA236" s="4" t="s">
        <v>343</v>
      </c>
      <c r="BB236" s="5"/>
      <c r="BC236" s="5"/>
      <c r="BD236" s="5"/>
      <c r="BE236" s="5"/>
      <c r="BF236" s="5"/>
      <c r="BG236" s="5"/>
      <c r="BH236" s="5"/>
      <c r="BI236" s="5"/>
      <c r="BJ236" s="172"/>
      <c r="BK236" s="15" t="s">
        <v>375</v>
      </c>
      <c r="BL236" s="170"/>
    </row>
    <row r="237" spans="1:64" s="16" customFormat="1" ht="12.95" customHeight="1" x14ac:dyDescent="0.25">
      <c r="A237" s="15" t="s">
        <v>344</v>
      </c>
      <c r="B237" s="15" t="s">
        <v>335</v>
      </c>
      <c r="C237" s="179" t="s">
        <v>261</v>
      </c>
      <c r="D237" s="179"/>
      <c r="E237" s="179" t="s">
        <v>345</v>
      </c>
      <c r="F237" s="23" t="s">
        <v>346</v>
      </c>
      <c r="G237" s="23" t="s">
        <v>347</v>
      </c>
      <c r="H237" s="23" t="s">
        <v>347</v>
      </c>
      <c r="I237" s="24" t="s">
        <v>120</v>
      </c>
      <c r="J237" s="24"/>
      <c r="K237" s="24"/>
      <c r="L237" s="23">
        <v>100</v>
      </c>
      <c r="M237" s="5" t="s">
        <v>122</v>
      </c>
      <c r="N237" s="5" t="s">
        <v>123</v>
      </c>
      <c r="O237" s="5" t="s">
        <v>199</v>
      </c>
      <c r="P237" s="24" t="s">
        <v>125</v>
      </c>
      <c r="Q237" s="25" t="s">
        <v>122</v>
      </c>
      <c r="R237" s="26" t="s">
        <v>338</v>
      </c>
      <c r="S237" s="26"/>
      <c r="T237" s="24"/>
      <c r="U237" s="5" t="s">
        <v>126</v>
      </c>
      <c r="V237" s="24" t="s">
        <v>167</v>
      </c>
      <c r="W237" s="24">
        <v>0</v>
      </c>
      <c r="X237" s="24">
        <v>100</v>
      </c>
      <c r="Y237" s="24">
        <v>0</v>
      </c>
      <c r="Z237" s="41"/>
      <c r="AA237" s="5" t="s">
        <v>138</v>
      </c>
      <c r="AB237" s="27"/>
      <c r="AC237" s="27"/>
      <c r="AD237" s="27">
        <v>94520378.149999991</v>
      </c>
      <c r="AE237" s="27">
        <v>105862823.528</v>
      </c>
      <c r="AF237" s="27"/>
      <c r="AG237" s="27"/>
      <c r="AH237" s="27">
        <v>94520378.149999991</v>
      </c>
      <c r="AI237" s="27">
        <v>105862823.528</v>
      </c>
      <c r="AJ237" s="20"/>
      <c r="AK237" s="20"/>
      <c r="AL237" s="20">
        <v>94520378.149999991</v>
      </c>
      <c r="AM237" s="20">
        <v>105862823.528</v>
      </c>
      <c r="AN237" s="20"/>
      <c r="AO237" s="20"/>
      <c r="AP237" s="20">
        <v>94520378.149999991</v>
      </c>
      <c r="AQ237" s="20">
        <v>105862823.528</v>
      </c>
      <c r="AR237" s="20"/>
      <c r="AS237" s="20"/>
      <c r="AT237" s="20">
        <v>94520378.149999991</v>
      </c>
      <c r="AU237" s="20">
        <v>105862823.528</v>
      </c>
      <c r="AV237" s="43"/>
      <c r="AW237" s="43">
        <v>0</v>
      </c>
      <c r="AX237" s="43">
        <f t="shared" si="152"/>
        <v>0</v>
      </c>
      <c r="AY237" s="5" t="s">
        <v>129</v>
      </c>
      <c r="AZ237" s="5" t="s">
        <v>348</v>
      </c>
      <c r="BA237" s="5" t="s">
        <v>349</v>
      </c>
      <c r="BB237" s="5"/>
      <c r="BC237" s="5"/>
      <c r="BD237" s="5"/>
      <c r="BE237" s="5"/>
      <c r="BF237" s="5"/>
      <c r="BG237" s="5"/>
      <c r="BH237" s="5"/>
      <c r="BI237" s="5"/>
      <c r="BJ237" s="172"/>
      <c r="BK237" s="15" t="s">
        <v>375</v>
      </c>
      <c r="BL237" s="170"/>
    </row>
    <row r="238" spans="1:64" s="16" customFormat="1" ht="12.95" customHeight="1" x14ac:dyDescent="0.25">
      <c r="A238" s="15" t="s">
        <v>116</v>
      </c>
      <c r="B238" s="15" t="s">
        <v>218</v>
      </c>
      <c r="C238" s="179" t="s">
        <v>328</v>
      </c>
      <c r="D238" s="179"/>
      <c r="E238" s="179" t="s">
        <v>350</v>
      </c>
      <c r="F238" s="23" t="s">
        <v>351</v>
      </c>
      <c r="G238" s="23" t="s">
        <v>352</v>
      </c>
      <c r="H238" s="23" t="s">
        <v>352</v>
      </c>
      <c r="I238" s="24" t="s">
        <v>120</v>
      </c>
      <c r="J238" s="24"/>
      <c r="K238" s="24"/>
      <c r="L238" s="23" t="s">
        <v>121</v>
      </c>
      <c r="M238" s="5" t="s">
        <v>122</v>
      </c>
      <c r="N238" s="5" t="s">
        <v>123</v>
      </c>
      <c r="O238" s="5" t="s">
        <v>239</v>
      </c>
      <c r="P238" s="24" t="s">
        <v>125</v>
      </c>
      <c r="Q238" s="25" t="s">
        <v>122</v>
      </c>
      <c r="R238" s="26" t="s">
        <v>338</v>
      </c>
      <c r="S238" s="26"/>
      <c r="T238" s="24"/>
      <c r="U238" s="5" t="s">
        <v>126</v>
      </c>
      <c r="V238" s="24" t="s">
        <v>127</v>
      </c>
      <c r="W238" s="24" t="s">
        <v>128</v>
      </c>
      <c r="X238" s="24" t="s">
        <v>121</v>
      </c>
      <c r="Y238" s="24" t="s">
        <v>128</v>
      </c>
      <c r="Z238" s="41"/>
      <c r="AA238" s="5" t="s">
        <v>138</v>
      </c>
      <c r="AB238" s="27">
        <v>1</v>
      </c>
      <c r="AC238" s="27">
        <v>65203234.32</v>
      </c>
      <c r="AD238" s="27">
        <v>65203234.32</v>
      </c>
      <c r="AE238" s="27">
        <v>73027622.4384</v>
      </c>
      <c r="AF238" s="27">
        <v>1</v>
      </c>
      <c r="AG238" s="27">
        <v>65203234.32</v>
      </c>
      <c r="AH238" s="27">
        <v>65203234.32</v>
      </c>
      <c r="AI238" s="27">
        <v>73027622.4384</v>
      </c>
      <c r="AJ238" s="20">
        <v>1</v>
      </c>
      <c r="AK238" s="20">
        <v>65203234.32</v>
      </c>
      <c r="AL238" s="20">
        <v>65203234.32</v>
      </c>
      <c r="AM238" s="20">
        <v>73027622.4384</v>
      </c>
      <c r="AN238" s="20">
        <v>0</v>
      </c>
      <c r="AO238" s="20">
        <v>0</v>
      </c>
      <c r="AP238" s="20">
        <v>0</v>
      </c>
      <c r="AQ238" s="20">
        <v>0</v>
      </c>
      <c r="AR238" s="20">
        <v>0</v>
      </c>
      <c r="AS238" s="20">
        <v>0</v>
      </c>
      <c r="AT238" s="20">
        <v>0</v>
      </c>
      <c r="AU238" s="20">
        <v>0</v>
      </c>
      <c r="AV238" s="43"/>
      <c r="AW238" s="43">
        <f>AD238+AH238+AL238+AP238+AT238</f>
        <v>195609702.96000001</v>
      </c>
      <c r="AX238" s="43">
        <f t="shared" si="152"/>
        <v>219082867.31520003</v>
      </c>
      <c r="AY238" s="6" t="s">
        <v>129</v>
      </c>
      <c r="AZ238" s="6" t="s">
        <v>353</v>
      </c>
      <c r="BA238" s="6" t="s">
        <v>354</v>
      </c>
      <c r="BB238" s="5"/>
      <c r="BC238" s="5"/>
      <c r="BD238" s="5"/>
      <c r="BE238" s="5"/>
      <c r="BF238" s="5"/>
      <c r="BG238" s="5"/>
      <c r="BH238" s="5"/>
      <c r="BI238" s="5"/>
      <c r="BJ238" s="172"/>
      <c r="BK238" s="15"/>
      <c r="BL238" s="170"/>
    </row>
    <row r="239" spans="1:64" s="16" customFormat="1" ht="12.95" customHeight="1" x14ac:dyDescent="0.25">
      <c r="A239" s="15" t="s">
        <v>116</v>
      </c>
      <c r="B239" s="15" t="s">
        <v>218</v>
      </c>
      <c r="C239" s="179" t="s">
        <v>324</v>
      </c>
      <c r="D239" s="179"/>
      <c r="E239" s="179" t="s">
        <v>355</v>
      </c>
      <c r="F239" s="23" t="s">
        <v>356</v>
      </c>
      <c r="G239" s="23" t="s">
        <v>357</v>
      </c>
      <c r="H239" s="23" t="s">
        <v>357</v>
      </c>
      <c r="I239" s="24" t="s">
        <v>172</v>
      </c>
      <c r="J239" s="24" t="s">
        <v>358</v>
      </c>
      <c r="K239" s="24"/>
      <c r="L239" s="23">
        <v>100</v>
      </c>
      <c r="M239" s="5" t="s">
        <v>122</v>
      </c>
      <c r="N239" s="5" t="s">
        <v>123</v>
      </c>
      <c r="O239" s="5" t="s">
        <v>124</v>
      </c>
      <c r="P239" s="24" t="s">
        <v>125</v>
      </c>
      <c r="Q239" s="25" t="s">
        <v>122</v>
      </c>
      <c r="R239" s="26" t="s">
        <v>338</v>
      </c>
      <c r="S239" s="26"/>
      <c r="T239" s="24"/>
      <c r="U239" s="5" t="s">
        <v>126</v>
      </c>
      <c r="V239" s="24" t="s">
        <v>146</v>
      </c>
      <c r="W239" s="24" t="s">
        <v>128</v>
      </c>
      <c r="X239" s="24" t="s">
        <v>121</v>
      </c>
      <c r="Y239" s="24" t="s">
        <v>128</v>
      </c>
      <c r="Z239" s="41"/>
      <c r="AA239" s="5" t="s">
        <v>138</v>
      </c>
      <c r="AB239" s="27">
        <v>1</v>
      </c>
      <c r="AC239" s="27">
        <v>33933286</v>
      </c>
      <c r="AD239" s="27">
        <v>33933286</v>
      </c>
      <c r="AE239" s="27">
        <v>38005280.32</v>
      </c>
      <c r="AF239" s="27">
        <v>1</v>
      </c>
      <c r="AG239" s="27">
        <v>33933286</v>
      </c>
      <c r="AH239" s="27">
        <v>33933286</v>
      </c>
      <c r="AI239" s="27">
        <v>38005280.32</v>
      </c>
      <c r="AJ239" s="20">
        <v>1</v>
      </c>
      <c r="AK239" s="20"/>
      <c r="AL239" s="20"/>
      <c r="AM239" s="20"/>
      <c r="AN239" s="20">
        <v>0</v>
      </c>
      <c r="AO239" s="20">
        <v>0</v>
      </c>
      <c r="AP239" s="20">
        <v>0</v>
      </c>
      <c r="AQ239" s="20">
        <v>0</v>
      </c>
      <c r="AR239" s="20">
        <v>0</v>
      </c>
      <c r="AS239" s="20">
        <v>0</v>
      </c>
      <c r="AT239" s="20">
        <v>0</v>
      </c>
      <c r="AU239" s="20">
        <v>0</v>
      </c>
      <c r="AV239" s="43"/>
      <c r="AW239" s="43">
        <f>AD239+AH239+AL239+AP239+AT239</f>
        <v>67866572</v>
      </c>
      <c r="AX239" s="43">
        <f t="shared" si="152"/>
        <v>76010560.640000001</v>
      </c>
      <c r="AY239" s="6" t="s">
        <v>129</v>
      </c>
      <c r="AZ239" s="6" t="s">
        <v>359</v>
      </c>
      <c r="BA239" s="6" t="s">
        <v>360</v>
      </c>
      <c r="BB239" s="5"/>
      <c r="BC239" s="5"/>
      <c r="BD239" s="5"/>
      <c r="BE239" s="5"/>
      <c r="BF239" s="5"/>
      <c r="BG239" s="5"/>
      <c r="BH239" s="5"/>
      <c r="BI239" s="5"/>
      <c r="BJ239" s="172"/>
      <c r="BK239" s="15"/>
      <c r="BL239" s="170"/>
    </row>
    <row r="240" spans="1:64" s="16" customFormat="1" ht="12.95" customHeight="1" x14ac:dyDescent="0.25">
      <c r="A240" s="15" t="s">
        <v>361</v>
      </c>
      <c r="B240" s="15" t="s">
        <v>218</v>
      </c>
      <c r="C240" s="179" t="s">
        <v>332</v>
      </c>
      <c r="D240" s="179"/>
      <c r="E240" s="179" t="s">
        <v>362</v>
      </c>
      <c r="F240" s="23" t="s">
        <v>363</v>
      </c>
      <c r="G240" s="23" t="s">
        <v>364</v>
      </c>
      <c r="H240" s="23" t="s">
        <v>364</v>
      </c>
      <c r="I240" s="24" t="s">
        <v>120</v>
      </c>
      <c r="J240" s="24"/>
      <c r="K240" s="24"/>
      <c r="L240" s="23">
        <v>100</v>
      </c>
      <c r="M240" s="5" t="s">
        <v>197</v>
      </c>
      <c r="N240" s="5" t="s">
        <v>365</v>
      </c>
      <c r="O240" s="5" t="s">
        <v>239</v>
      </c>
      <c r="P240" s="24" t="s">
        <v>125</v>
      </c>
      <c r="Q240" s="25" t="s">
        <v>122</v>
      </c>
      <c r="R240" s="26" t="s">
        <v>338</v>
      </c>
      <c r="S240" s="26"/>
      <c r="T240" s="24" t="s">
        <v>127</v>
      </c>
      <c r="U240" s="5"/>
      <c r="V240" s="24"/>
      <c r="W240" s="24">
        <v>0</v>
      </c>
      <c r="X240" s="24">
        <v>90</v>
      </c>
      <c r="Y240" s="24">
        <v>10</v>
      </c>
      <c r="Z240" s="41"/>
      <c r="AA240" s="5" t="s">
        <v>138</v>
      </c>
      <c r="AB240" s="27"/>
      <c r="AC240" s="27"/>
      <c r="AD240" s="27">
        <v>708580278</v>
      </c>
      <c r="AE240" s="27">
        <v>793609911.36000013</v>
      </c>
      <c r="AF240" s="27"/>
      <c r="AG240" s="27"/>
      <c r="AH240" s="27">
        <v>736923502.22000003</v>
      </c>
      <c r="AI240" s="27">
        <v>825354322.48640013</v>
      </c>
      <c r="AJ240" s="20"/>
      <c r="AK240" s="20"/>
      <c r="AL240" s="20">
        <v>758066298.31295991</v>
      </c>
      <c r="AM240" s="20">
        <v>849034254.11051524</v>
      </c>
      <c r="AN240" s="20">
        <v>0</v>
      </c>
      <c r="AO240" s="20">
        <v>0</v>
      </c>
      <c r="AP240" s="20">
        <v>0</v>
      </c>
      <c r="AQ240" s="20">
        <v>0</v>
      </c>
      <c r="AR240" s="20">
        <v>0</v>
      </c>
      <c r="AS240" s="20">
        <v>0</v>
      </c>
      <c r="AT240" s="20">
        <v>0</v>
      </c>
      <c r="AU240" s="20">
        <v>0</v>
      </c>
      <c r="AV240" s="43"/>
      <c r="AW240" s="43">
        <f>AD240+AH240+AL240+AP240+AT240</f>
        <v>2203570078.5329599</v>
      </c>
      <c r="AX240" s="43">
        <f t="shared" si="152"/>
        <v>2467998487.9569154</v>
      </c>
      <c r="AY240" s="6" t="s">
        <v>203</v>
      </c>
      <c r="AZ240" s="1" t="s">
        <v>366</v>
      </c>
      <c r="BA240" s="1" t="s">
        <v>367</v>
      </c>
      <c r="BB240" s="5"/>
      <c r="BC240" s="5"/>
      <c r="BD240" s="5"/>
      <c r="BE240" s="5"/>
      <c r="BF240" s="5"/>
      <c r="BG240" s="5"/>
      <c r="BH240" s="5"/>
      <c r="BI240" s="5"/>
      <c r="BJ240" s="172"/>
      <c r="BK240" s="15"/>
      <c r="BL240" s="170"/>
    </row>
    <row r="241" spans="1:64" s="16" customFormat="1" ht="12.95" customHeight="1" x14ac:dyDescent="0.25">
      <c r="A241" s="1" t="s">
        <v>116</v>
      </c>
      <c r="B241" s="6" t="s">
        <v>152</v>
      </c>
      <c r="C241" s="179" t="s">
        <v>314</v>
      </c>
      <c r="D241" s="1"/>
      <c r="E241" s="1"/>
      <c r="F241" s="2" t="s">
        <v>117</v>
      </c>
      <c r="G241" s="3" t="s">
        <v>118</v>
      </c>
      <c r="H241" s="3" t="s">
        <v>119</v>
      </c>
      <c r="I241" s="4" t="s">
        <v>120</v>
      </c>
      <c r="J241" s="1"/>
      <c r="K241" s="1"/>
      <c r="L241" s="1" t="s">
        <v>121</v>
      </c>
      <c r="M241" s="6" t="s">
        <v>122</v>
      </c>
      <c r="N241" s="6" t="s">
        <v>123</v>
      </c>
      <c r="O241" s="1" t="s">
        <v>124</v>
      </c>
      <c r="P241" s="6" t="s">
        <v>125</v>
      </c>
      <c r="Q241" s="6" t="s">
        <v>122</v>
      </c>
      <c r="R241" s="6" t="s">
        <v>188</v>
      </c>
      <c r="S241" s="6"/>
      <c r="T241" s="1" t="s">
        <v>127</v>
      </c>
      <c r="U241" s="1"/>
      <c r="V241" s="1"/>
      <c r="W241" s="6" t="s">
        <v>128</v>
      </c>
      <c r="X241" s="6" t="s">
        <v>121</v>
      </c>
      <c r="Y241" s="6" t="s">
        <v>128</v>
      </c>
      <c r="Z241" s="7"/>
      <c r="AA241" s="4" t="s">
        <v>138</v>
      </c>
      <c r="AB241" s="8" t="s">
        <v>47</v>
      </c>
      <c r="AC241" s="14">
        <v>1222615032.8</v>
      </c>
      <c r="AD241" s="14">
        <v>1222615032.8</v>
      </c>
      <c r="AE241" s="22">
        <v>1369328836.7360001</v>
      </c>
      <c r="AF241" s="8" t="s">
        <v>47</v>
      </c>
      <c r="AG241" s="14">
        <v>1316697870.8</v>
      </c>
      <c r="AH241" s="14">
        <v>1316697870.8</v>
      </c>
      <c r="AI241" s="22">
        <v>1474701615.296</v>
      </c>
      <c r="AJ241" s="8" t="s">
        <v>47</v>
      </c>
      <c r="AK241" s="14">
        <v>1411091688.8</v>
      </c>
      <c r="AL241" s="14">
        <v>1411091688.8</v>
      </c>
      <c r="AM241" s="22">
        <v>1580422691.4560001</v>
      </c>
      <c r="AN241" s="6"/>
      <c r="AO241" s="6"/>
      <c r="AP241" s="6"/>
      <c r="AQ241" s="6"/>
      <c r="AR241" s="6"/>
      <c r="AS241" s="9"/>
      <c r="AT241" s="8"/>
      <c r="AU241" s="10"/>
      <c r="AV241" s="53"/>
      <c r="AW241" s="43">
        <v>0</v>
      </c>
      <c r="AX241" s="43">
        <f t="shared" si="152"/>
        <v>0</v>
      </c>
      <c r="AY241" s="6" t="s">
        <v>129</v>
      </c>
      <c r="AZ241" s="6" t="s">
        <v>130</v>
      </c>
      <c r="BA241" s="6" t="s">
        <v>130</v>
      </c>
      <c r="BB241" s="6"/>
      <c r="BC241" s="6"/>
      <c r="BD241" s="6"/>
      <c r="BE241" s="6"/>
      <c r="BF241" s="6"/>
      <c r="BG241" s="6"/>
      <c r="BH241" s="6"/>
      <c r="BI241" s="6"/>
      <c r="BJ241" s="13"/>
      <c r="BK241" s="15"/>
      <c r="BL241" s="170"/>
    </row>
    <row r="242" spans="1:64" s="16" customFormat="1" ht="12.95" customHeight="1" x14ac:dyDescent="0.25">
      <c r="A242" s="1" t="s">
        <v>116</v>
      </c>
      <c r="B242" s="6" t="s">
        <v>152</v>
      </c>
      <c r="C242" s="4" t="s">
        <v>812</v>
      </c>
      <c r="D242" s="1"/>
      <c r="E242" s="1"/>
      <c r="F242" s="2" t="s">
        <v>117</v>
      </c>
      <c r="G242" s="3" t="s">
        <v>118</v>
      </c>
      <c r="H242" s="3" t="s">
        <v>119</v>
      </c>
      <c r="I242" s="4" t="s">
        <v>120</v>
      </c>
      <c r="J242" s="1"/>
      <c r="K242" s="1"/>
      <c r="L242" s="1" t="s">
        <v>121</v>
      </c>
      <c r="M242" s="6" t="s">
        <v>122</v>
      </c>
      <c r="N242" s="6" t="s">
        <v>123</v>
      </c>
      <c r="O242" s="1" t="s">
        <v>124</v>
      </c>
      <c r="P242" s="6" t="s">
        <v>125</v>
      </c>
      <c r="Q242" s="6" t="s">
        <v>122</v>
      </c>
      <c r="R242" s="6" t="s">
        <v>338</v>
      </c>
      <c r="S242" s="6"/>
      <c r="T242" s="1" t="s">
        <v>127</v>
      </c>
      <c r="U242" s="1"/>
      <c r="V242" s="1"/>
      <c r="W242" s="6" t="s">
        <v>128</v>
      </c>
      <c r="X242" s="6" t="s">
        <v>121</v>
      </c>
      <c r="Y242" s="6" t="s">
        <v>128</v>
      </c>
      <c r="Z242" s="6"/>
      <c r="AA242" s="4" t="s">
        <v>138</v>
      </c>
      <c r="AB242" s="8"/>
      <c r="AC242" s="14"/>
      <c r="AD242" s="20">
        <v>1311661752</v>
      </c>
      <c r="AE242" s="74">
        <f>AD242*1.12</f>
        <v>1469061162.2400002</v>
      </c>
      <c r="AF242" s="20"/>
      <c r="AG242" s="20"/>
      <c r="AH242" s="20">
        <v>1455372174.8</v>
      </c>
      <c r="AI242" s="74">
        <f>AH242*1.12</f>
        <v>1630016835.776</v>
      </c>
      <c r="AJ242" s="20"/>
      <c r="AK242" s="20"/>
      <c r="AL242" s="20">
        <v>1555323336.8</v>
      </c>
      <c r="AM242" s="74">
        <f>AL242*1.12</f>
        <v>1741962137.2160001</v>
      </c>
      <c r="AN242" s="20"/>
      <c r="AO242" s="20"/>
      <c r="AP242" s="20"/>
      <c r="AQ242" s="20"/>
      <c r="AR242" s="20"/>
      <c r="AS242" s="74"/>
      <c r="AT242" s="20"/>
      <c r="AU242" s="20"/>
      <c r="AV242" s="20"/>
      <c r="AW242" s="43">
        <f>AD242+AH242+AL242+AP242+AT242</f>
        <v>4322357263.6000004</v>
      </c>
      <c r="AX242" s="43">
        <f t="shared" si="152"/>
        <v>4841040135.2320013</v>
      </c>
      <c r="AY242" s="6" t="s">
        <v>129</v>
      </c>
      <c r="AZ242" s="6" t="s">
        <v>130</v>
      </c>
      <c r="BA242" s="6" t="s">
        <v>130</v>
      </c>
      <c r="BB242" s="6"/>
      <c r="BC242" s="6"/>
      <c r="BD242" s="6"/>
      <c r="BE242" s="6"/>
      <c r="BF242" s="6"/>
      <c r="BG242" s="6"/>
      <c r="BH242" s="6"/>
      <c r="BI242" s="6"/>
      <c r="BJ242" s="6"/>
      <c r="BK242" s="15" t="s">
        <v>813</v>
      </c>
      <c r="BL242" s="15"/>
    </row>
    <row r="243" spans="1:64" ht="12.95" customHeight="1" x14ac:dyDescent="0.25">
      <c r="A243" s="1" t="s">
        <v>116</v>
      </c>
      <c r="B243" s="6" t="s">
        <v>157</v>
      </c>
      <c r="C243" s="179" t="s">
        <v>321</v>
      </c>
      <c r="D243" s="1"/>
      <c r="E243" s="1"/>
      <c r="F243" s="2" t="s">
        <v>117</v>
      </c>
      <c r="G243" s="3" t="s">
        <v>118</v>
      </c>
      <c r="H243" s="3" t="s">
        <v>119</v>
      </c>
      <c r="I243" s="4" t="s">
        <v>120</v>
      </c>
      <c r="J243" s="1"/>
      <c r="K243" s="1"/>
      <c r="L243" s="2">
        <v>100</v>
      </c>
      <c r="M243" s="6" t="s">
        <v>122</v>
      </c>
      <c r="N243" s="6" t="s">
        <v>131</v>
      </c>
      <c r="O243" s="1" t="s">
        <v>124</v>
      </c>
      <c r="P243" s="6" t="s">
        <v>125</v>
      </c>
      <c r="Q243" s="6" t="s">
        <v>122</v>
      </c>
      <c r="R243" s="6" t="s">
        <v>190</v>
      </c>
      <c r="S243" s="1"/>
      <c r="T243" s="1" t="s">
        <v>127</v>
      </c>
      <c r="U243" s="1"/>
      <c r="V243" s="1"/>
      <c r="W243" s="6" t="s">
        <v>128</v>
      </c>
      <c r="X243" s="6" t="s">
        <v>121</v>
      </c>
      <c r="Y243" s="6" t="s">
        <v>128</v>
      </c>
      <c r="Z243" s="7"/>
      <c r="AA243" s="4" t="s">
        <v>138</v>
      </c>
      <c r="AB243" s="8">
        <v>1</v>
      </c>
      <c r="AC243" s="19">
        <v>132661440</v>
      </c>
      <c r="AD243" s="8">
        <v>132661440</v>
      </c>
      <c r="AE243" s="22">
        <v>148580812.80000001</v>
      </c>
      <c r="AF243" s="19">
        <v>1</v>
      </c>
      <c r="AG243" s="19">
        <v>158787264</v>
      </c>
      <c r="AH243" s="19">
        <v>158787264</v>
      </c>
      <c r="AI243" s="22">
        <v>177841735.68000001</v>
      </c>
      <c r="AJ243" s="19">
        <v>1</v>
      </c>
      <c r="AK243" s="19">
        <v>164344608</v>
      </c>
      <c r="AL243" s="19">
        <v>164344608</v>
      </c>
      <c r="AM243" s="22">
        <v>184065960.96000001</v>
      </c>
      <c r="AN243" s="19"/>
      <c r="AO243" s="19"/>
      <c r="AP243" s="19"/>
      <c r="AQ243" s="19"/>
      <c r="AR243" s="19"/>
      <c r="AS243" s="19"/>
      <c r="AT243" s="19"/>
      <c r="AU243" s="19"/>
      <c r="AV243" s="53"/>
      <c r="AW243" s="43">
        <v>0</v>
      </c>
      <c r="AX243" s="43">
        <f t="shared" si="152"/>
        <v>0</v>
      </c>
      <c r="AY243" s="6" t="s">
        <v>129</v>
      </c>
      <c r="AZ243" s="6" t="s">
        <v>132</v>
      </c>
      <c r="BA243" s="6" t="s">
        <v>132</v>
      </c>
      <c r="BB243" s="1"/>
      <c r="BC243" s="1"/>
      <c r="BD243" s="1"/>
      <c r="BE243" s="1"/>
      <c r="BF243" s="1"/>
      <c r="BG243" s="1"/>
      <c r="BH243" s="1"/>
      <c r="BI243" s="1"/>
      <c r="BJ243" s="29"/>
      <c r="BK243" s="1"/>
    </row>
    <row r="244" spans="1:64" ht="12.95" customHeight="1" x14ac:dyDescent="0.25">
      <c r="A244" s="76" t="s">
        <v>116</v>
      </c>
      <c r="B244" s="6" t="s">
        <v>157</v>
      </c>
      <c r="C244" s="179" t="s">
        <v>376</v>
      </c>
      <c r="D244" s="1"/>
      <c r="E244" s="1"/>
      <c r="F244" s="77" t="s">
        <v>117</v>
      </c>
      <c r="G244" s="78" t="s">
        <v>118</v>
      </c>
      <c r="H244" s="78" t="s">
        <v>119</v>
      </c>
      <c r="I244" s="78" t="s">
        <v>120</v>
      </c>
      <c r="J244" s="79"/>
      <c r="K244" s="79"/>
      <c r="L244" s="77">
        <v>100</v>
      </c>
      <c r="M244" s="76" t="s">
        <v>122</v>
      </c>
      <c r="N244" s="80" t="s">
        <v>131</v>
      </c>
      <c r="O244" s="79" t="s">
        <v>124</v>
      </c>
      <c r="P244" s="76" t="s">
        <v>125</v>
      </c>
      <c r="Q244" s="76" t="s">
        <v>122</v>
      </c>
      <c r="R244" s="76" t="s">
        <v>190</v>
      </c>
      <c r="S244" s="1"/>
      <c r="T244" s="1" t="s">
        <v>127</v>
      </c>
      <c r="U244" s="79"/>
      <c r="V244" s="79"/>
      <c r="W244" s="81" t="s">
        <v>128</v>
      </c>
      <c r="X244" s="81" t="s">
        <v>121</v>
      </c>
      <c r="Y244" s="81" t="s">
        <v>128</v>
      </c>
      <c r="Z244" s="1"/>
      <c r="AA244" s="82" t="s">
        <v>138</v>
      </c>
      <c r="AB244" s="1">
        <v>1</v>
      </c>
      <c r="AC244" s="1">
        <v>132661440</v>
      </c>
      <c r="AD244" s="22">
        <v>132661440</v>
      </c>
      <c r="AE244" s="22">
        <f>AD244*1.12</f>
        <v>148580812.80000001</v>
      </c>
      <c r="AF244" s="1">
        <v>1</v>
      </c>
      <c r="AG244" s="1">
        <v>138674304</v>
      </c>
      <c r="AH244" s="83">
        <v>138674304</v>
      </c>
      <c r="AI244" s="83">
        <f>AH244*1.12</f>
        <v>155315220.48000002</v>
      </c>
      <c r="AJ244" s="1">
        <v>1</v>
      </c>
      <c r="AK244" s="1">
        <v>144231648</v>
      </c>
      <c r="AL244" s="83">
        <v>144231648</v>
      </c>
      <c r="AM244" s="83">
        <f>AL244*1.12</f>
        <v>161539445.76000002</v>
      </c>
      <c r="AN244" s="1"/>
      <c r="AO244" s="1"/>
      <c r="AP244" s="83"/>
      <c r="AQ244" s="83"/>
      <c r="AR244" s="1"/>
      <c r="AS244" s="83"/>
      <c r="AT244" s="83"/>
      <c r="AU244" s="84"/>
      <c r="AV244" s="85"/>
      <c r="AW244" s="43">
        <v>0</v>
      </c>
      <c r="AX244" s="43">
        <f t="shared" ref="AX244:AX245" si="189">AW244*1.12</f>
        <v>0</v>
      </c>
      <c r="AY244" s="6" t="s">
        <v>129</v>
      </c>
      <c r="AZ244" s="1" t="s">
        <v>132</v>
      </c>
      <c r="BA244" s="1" t="s">
        <v>132</v>
      </c>
      <c r="BB244" s="1"/>
      <c r="BC244" s="1"/>
      <c r="BD244" s="1"/>
      <c r="BE244" s="1"/>
      <c r="BF244" s="1"/>
      <c r="BG244" s="86"/>
      <c r="BH244" s="1"/>
      <c r="BI244" s="1"/>
      <c r="BJ244" s="29"/>
      <c r="BK244" s="1" t="s">
        <v>375</v>
      </c>
    </row>
    <row r="245" spans="1:64" s="16" customFormat="1" ht="12.95" customHeight="1" x14ac:dyDescent="0.25">
      <c r="A245" s="6" t="s">
        <v>133</v>
      </c>
      <c r="B245" s="6" t="s">
        <v>152</v>
      </c>
      <c r="C245" s="179" t="s">
        <v>236</v>
      </c>
      <c r="D245" s="1"/>
      <c r="E245" s="1"/>
      <c r="F245" s="12" t="s">
        <v>134</v>
      </c>
      <c r="G245" s="12" t="s">
        <v>135</v>
      </c>
      <c r="H245" s="12" t="s">
        <v>136</v>
      </c>
      <c r="I245" s="6" t="s">
        <v>120</v>
      </c>
      <c r="J245" s="1"/>
      <c r="K245" s="1"/>
      <c r="L245" s="6">
        <v>100</v>
      </c>
      <c r="M245" s="6">
        <v>230000000</v>
      </c>
      <c r="N245" s="6" t="s">
        <v>137</v>
      </c>
      <c r="O245" s="6" t="s">
        <v>126</v>
      </c>
      <c r="P245" s="12" t="s">
        <v>125</v>
      </c>
      <c r="Q245" s="12">
        <v>230000000</v>
      </c>
      <c r="R245" s="2" t="s">
        <v>189</v>
      </c>
      <c r="S245" s="1"/>
      <c r="T245" s="1" t="s">
        <v>127</v>
      </c>
      <c r="U245" s="1"/>
      <c r="V245" s="1"/>
      <c r="W245" s="17"/>
      <c r="X245" s="18">
        <v>100</v>
      </c>
      <c r="Y245" s="17"/>
      <c r="Z245" s="1"/>
      <c r="AA245" s="4" t="s">
        <v>138</v>
      </c>
      <c r="AB245" s="19"/>
      <c r="AC245" s="19"/>
      <c r="AD245" s="8">
        <v>51768204</v>
      </c>
      <c r="AE245" s="19">
        <f>AD245*1.12</f>
        <v>57980388.480000004</v>
      </c>
      <c r="AF245" s="19"/>
      <c r="AG245" s="19"/>
      <c r="AH245" s="8">
        <v>51768204</v>
      </c>
      <c r="AI245" s="19">
        <f>AH245*1.12</f>
        <v>57980388.480000004</v>
      </c>
      <c r="AJ245" s="19"/>
      <c r="AK245" s="19"/>
      <c r="AL245" s="8">
        <v>51768204</v>
      </c>
      <c r="AM245" s="19">
        <f>AL245*1.12</f>
        <v>57980388.480000004</v>
      </c>
      <c r="AN245" s="19"/>
      <c r="AO245" s="19"/>
      <c r="AP245" s="19"/>
      <c r="AQ245" s="19"/>
      <c r="AR245" s="19"/>
      <c r="AS245" s="19"/>
      <c r="AT245" s="19"/>
      <c r="AU245" s="19"/>
      <c r="AV245" s="19"/>
      <c r="AW245" s="43">
        <v>0</v>
      </c>
      <c r="AX245" s="43">
        <f t="shared" si="189"/>
        <v>0</v>
      </c>
      <c r="AY245" s="12" t="s">
        <v>129</v>
      </c>
      <c r="AZ245" s="12" t="s">
        <v>139</v>
      </c>
      <c r="BA245" s="6" t="s">
        <v>136</v>
      </c>
      <c r="BB245" s="1"/>
      <c r="BC245" s="1"/>
      <c r="BD245" s="1"/>
      <c r="BE245" s="1"/>
      <c r="BF245" s="1"/>
      <c r="BG245" s="4"/>
      <c r="BH245" s="4"/>
      <c r="BI245" s="4"/>
      <c r="BJ245" s="33"/>
      <c r="BK245" s="15"/>
      <c r="BL245" s="170"/>
    </row>
    <row r="246" spans="1:64" s="16" customFormat="1" ht="12.95" customHeight="1" x14ac:dyDescent="0.25">
      <c r="A246" s="6" t="s">
        <v>133</v>
      </c>
      <c r="B246" s="6" t="s">
        <v>152</v>
      </c>
      <c r="C246" s="180" t="s">
        <v>544</v>
      </c>
      <c r="D246" s="1"/>
      <c r="E246" s="1"/>
      <c r="F246" s="12" t="s">
        <v>134</v>
      </c>
      <c r="G246" s="12" t="s">
        <v>135</v>
      </c>
      <c r="H246" s="12" t="s">
        <v>136</v>
      </c>
      <c r="I246" s="6" t="s">
        <v>120</v>
      </c>
      <c r="J246" s="1"/>
      <c r="K246" s="1"/>
      <c r="L246" s="6">
        <v>100</v>
      </c>
      <c r="M246" s="6">
        <v>230000000</v>
      </c>
      <c r="N246" s="6" t="s">
        <v>137</v>
      </c>
      <c r="O246" s="1" t="s">
        <v>166</v>
      </c>
      <c r="P246" s="12" t="s">
        <v>125</v>
      </c>
      <c r="Q246" s="12">
        <v>230000000</v>
      </c>
      <c r="R246" s="2" t="s">
        <v>382</v>
      </c>
      <c r="S246" s="1"/>
      <c r="T246" s="1" t="s">
        <v>127</v>
      </c>
      <c r="U246" s="1"/>
      <c r="V246" s="1"/>
      <c r="W246" s="17"/>
      <c r="X246" s="18">
        <v>100</v>
      </c>
      <c r="Y246" s="17"/>
      <c r="Z246" s="1"/>
      <c r="AA246" s="4" t="s">
        <v>138</v>
      </c>
      <c r="AB246" s="19"/>
      <c r="AC246" s="19"/>
      <c r="AD246" s="8">
        <v>51768204</v>
      </c>
      <c r="AE246" s="19">
        <f t="shared" ref="AE246:AE247" si="190">AD246*1.12</f>
        <v>57980388.480000004</v>
      </c>
      <c r="AF246" s="19"/>
      <c r="AG246" s="19"/>
      <c r="AH246" s="8">
        <v>51768204</v>
      </c>
      <c r="AI246" s="19">
        <f t="shared" ref="AI246:AI247" si="191">AH246*1.12</f>
        <v>57980388.480000004</v>
      </c>
      <c r="AJ246" s="19"/>
      <c r="AK246" s="19"/>
      <c r="AL246" s="8">
        <v>51768204</v>
      </c>
      <c r="AM246" s="19">
        <f t="shared" ref="AM246:AM247" si="192">AL246*1.12</f>
        <v>57980388.480000004</v>
      </c>
      <c r="AN246" s="19"/>
      <c r="AO246" s="19"/>
      <c r="AP246" s="19"/>
      <c r="AQ246" s="19"/>
      <c r="AR246" s="19"/>
      <c r="AS246" s="19"/>
      <c r="AT246" s="19"/>
      <c r="AU246" s="19"/>
      <c r="AV246" s="19"/>
      <c r="AW246" s="43">
        <v>0</v>
      </c>
      <c r="AX246" s="43">
        <f t="shared" si="152"/>
        <v>0</v>
      </c>
      <c r="AY246" s="12" t="s">
        <v>129</v>
      </c>
      <c r="AZ246" s="12" t="s">
        <v>139</v>
      </c>
      <c r="BA246" s="6" t="s">
        <v>136</v>
      </c>
      <c r="BB246" s="1"/>
      <c r="BC246" s="1"/>
      <c r="BD246" s="1"/>
      <c r="BE246" s="1"/>
      <c r="BF246" s="1"/>
      <c r="BG246" s="4"/>
      <c r="BH246" s="4"/>
      <c r="BI246" s="4"/>
      <c r="BJ246" s="33"/>
      <c r="BK246" s="15">
        <v>14</v>
      </c>
      <c r="BL246" s="170"/>
    </row>
    <row r="247" spans="1:64" s="16" customFormat="1" ht="12.95" customHeight="1" x14ac:dyDescent="0.25">
      <c r="A247" s="6" t="s">
        <v>133</v>
      </c>
      <c r="B247" s="6" t="s">
        <v>152</v>
      </c>
      <c r="C247" s="183" t="s">
        <v>642</v>
      </c>
      <c r="D247" s="1"/>
      <c r="E247" s="1"/>
      <c r="F247" s="12" t="s">
        <v>134</v>
      </c>
      <c r="G247" s="12" t="s">
        <v>135</v>
      </c>
      <c r="H247" s="12" t="s">
        <v>136</v>
      </c>
      <c r="I247" s="154" t="s">
        <v>143</v>
      </c>
      <c r="J247" s="155" t="s">
        <v>149</v>
      </c>
      <c r="K247" s="1"/>
      <c r="L247" s="6">
        <v>100</v>
      </c>
      <c r="M247" s="6">
        <v>230000000</v>
      </c>
      <c r="N247" s="6" t="s">
        <v>137</v>
      </c>
      <c r="O247" s="156" t="s">
        <v>144</v>
      </c>
      <c r="P247" s="157" t="s">
        <v>125</v>
      </c>
      <c r="Q247" s="157">
        <v>230000000</v>
      </c>
      <c r="R247" s="158" t="s">
        <v>382</v>
      </c>
      <c r="S247" s="155"/>
      <c r="T247" s="155" t="s">
        <v>127</v>
      </c>
      <c r="U247" s="155"/>
      <c r="V247" s="155"/>
      <c r="W247" s="159"/>
      <c r="X247" s="160">
        <v>100</v>
      </c>
      <c r="Y247" s="159"/>
      <c r="Z247" s="155"/>
      <c r="AA247" s="161" t="s">
        <v>138</v>
      </c>
      <c r="AB247" s="162"/>
      <c r="AC247" s="162"/>
      <c r="AD247" s="163">
        <v>51768204</v>
      </c>
      <c r="AE247" s="162">
        <f t="shared" si="190"/>
        <v>57980388.480000004</v>
      </c>
      <c r="AF247" s="162"/>
      <c r="AG247" s="162"/>
      <c r="AH247" s="163">
        <v>51768204</v>
      </c>
      <c r="AI247" s="162">
        <f t="shared" si="191"/>
        <v>57980388.480000004</v>
      </c>
      <c r="AJ247" s="162"/>
      <c r="AK247" s="162"/>
      <c r="AL247" s="163">
        <v>51768204</v>
      </c>
      <c r="AM247" s="162">
        <f t="shared" si="192"/>
        <v>57980388.480000004</v>
      </c>
      <c r="AN247" s="162"/>
      <c r="AO247" s="162"/>
      <c r="AP247" s="162"/>
      <c r="AQ247" s="162"/>
      <c r="AR247" s="162"/>
      <c r="AS247" s="162"/>
      <c r="AT247" s="162"/>
      <c r="AU247" s="162"/>
      <c r="AV247" s="162"/>
      <c r="AW247" s="164">
        <f t="shared" ref="AW247:AW256" si="193">AD247+AH247+AL247+AP247+AT247</f>
        <v>155304612</v>
      </c>
      <c r="AX247" s="164">
        <f t="shared" si="152"/>
        <v>173941165.44000003</v>
      </c>
      <c r="AY247" s="157" t="s">
        <v>129</v>
      </c>
      <c r="AZ247" s="157" t="s">
        <v>139</v>
      </c>
      <c r="BA247" s="154" t="s">
        <v>136</v>
      </c>
      <c r="BB247" s="155"/>
      <c r="BC247" s="155"/>
      <c r="BD247" s="155"/>
      <c r="BE247" s="155"/>
      <c r="BF247" s="155"/>
      <c r="BG247" s="161"/>
      <c r="BH247" s="161"/>
      <c r="BI247" s="161"/>
      <c r="BJ247" s="33"/>
      <c r="BK247" s="15" t="s">
        <v>644</v>
      </c>
      <c r="BL247" s="170"/>
    </row>
    <row r="248" spans="1:64" s="16" customFormat="1" ht="12.95" customHeight="1" x14ac:dyDescent="0.25">
      <c r="A248" s="6" t="s">
        <v>151</v>
      </c>
      <c r="B248" s="6" t="s">
        <v>152</v>
      </c>
      <c r="C248" s="179" t="s">
        <v>243</v>
      </c>
      <c r="D248" s="1"/>
      <c r="E248" s="1"/>
      <c r="F248" s="4" t="s">
        <v>158</v>
      </c>
      <c r="G248" s="4" t="s">
        <v>159</v>
      </c>
      <c r="H248" s="33" t="s">
        <v>159</v>
      </c>
      <c r="I248" s="4" t="s">
        <v>120</v>
      </c>
      <c r="J248" s="15"/>
      <c r="K248" s="15"/>
      <c r="L248" s="4">
        <v>45</v>
      </c>
      <c r="M248" s="4">
        <v>230000000</v>
      </c>
      <c r="N248" s="2" t="s">
        <v>123</v>
      </c>
      <c r="O248" s="6" t="s">
        <v>126</v>
      </c>
      <c r="P248" s="1" t="s">
        <v>125</v>
      </c>
      <c r="Q248" s="4">
        <v>230000000</v>
      </c>
      <c r="R248" s="2" t="s">
        <v>187</v>
      </c>
      <c r="S248" s="15"/>
      <c r="T248" s="6" t="s">
        <v>127</v>
      </c>
      <c r="U248" s="29"/>
      <c r="V248" s="15"/>
      <c r="W248" s="17">
        <v>0</v>
      </c>
      <c r="X248" s="17">
        <v>90</v>
      </c>
      <c r="Y248" s="17">
        <v>10</v>
      </c>
      <c r="Z248" s="15"/>
      <c r="AA248" s="4" t="s">
        <v>138</v>
      </c>
      <c r="AB248" s="15"/>
      <c r="AC248" s="15"/>
      <c r="AD248" s="8">
        <v>10831695</v>
      </c>
      <c r="AE248" s="8">
        <v>12131498.4</v>
      </c>
      <c r="AF248" s="8">
        <v>0</v>
      </c>
      <c r="AG248" s="8">
        <v>0</v>
      </c>
      <c r="AH248" s="8">
        <v>11264962.800000001</v>
      </c>
      <c r="AI248" s="8">
        <v>12616758.335999999</v>
      </c>
      <c r="AJ248" s="8">
        <v>0</v>
      </c>
      <c r="AK248" s="8">
        <v>0</v>
      </c>
      <c r="AL248" s="8">
        <v>11715561.312000001</v>
      </c>
      <c r="AM248" s="8">
        <v>13121428.669439999</v>
      </c>
      <c r="AN248" s="15"/>
      <c r="AO248" s="15"/>
      <c r="AP248" s="8"/>
      <c r="AQ248" s="34"/>
      <c r="AR248" s="8"/>
      <c r="AS248" s="8"/>
      <c r="AT248" s="8"/>
      <c r="AU248" s="8"/>
      <c r="AV248" s="53"/>
      <c r="AW248" s="43">
        <f t="shared" si="193"/>
        <v>33812219.112000003</v>
      </c>
      <c r="AX248" s="43">
        <f t="shared" si="152"/>
        <v>37869685.40544001</v>
      </c>
      <c r="AY248" s="12" t="s">
        <v>129</v>
      </c>
      <c r="AZ248" s="35" t="s">
        <v>160</v>
      </c>
      <c r="BA248" s="35" t="s">
        <v>161</v>
      </c>
      <c r="BB248" s="15"/>
      <c r="BC248" s="15"/>
      <c r="BD248" s="15"/>
      <c r="BE248" s="15"/>
      <c r="BF248" s="15"/>
      <c r="BG248" s="15"/>
      <c r="BH248" s="15"/>
      <c r="BI248" s="15"/>
      <c r="BJ248" s="28"/>
      <c r="BK248" s="15"/>
      <c r="BL248" s="170"/>
    </row>
    <row r="249" spans="1:64" s="16" customFormat="1" ht="12.95" customHeight="1" x14ac:dyDescent="0.25">
      <c r="A249" s="1" t="s">
        <v>162</v>
      </c>
      <c r="B249" s="6" t="s">
        <v>152</v>
      </c>
      <c r="C249" s="179" t="s">
        <v>368</v>
      </c>
      <c r="D249" s="1"/>
      <c r="E249" s="1"/>
      <c r="F249" s="2" t="s">
        <v>163</v>
      </c>
      <c r="G249" s="3" t="s">
        <v>164</v>
      </c>
      <c r="H249" s="3" t="s">
        <v>164</v>
      </c>
      <c r="I249" s="4" t="s">
        <v>120</v>
      </c>
      <c r="J249" s="1"/>
      <c r="K249" s="1"/>
      <c r="L249" s="2">
        <v>50</v>
      </c>
      <c r="M249" s="5">
        <v>230000000</v>
      </c>
      <c r="N249" s="2" t="s">
        <v>165</v>
      </c>
      <c r="O249" s="1" t="s">
        <v>166</v>
      </c>
      <c r="P249" s="1" t="s">
        <v>125</v>
      </c>
      <c r="Q249" s="9">
        <v>230000000</v>
      </c>
      <c r="R249" s="2" t="s">
        <v>189</v>
      </c>
      <c r="S249" s="1"/>
      <c r="T249" s="2" t="s">
        <v>167</v>
      </c>
      <c r="U249" s="1"/>
      <c r="V249" s="2"/>
      <c r="W249" s="17">
        <v>0</v>
      </c>
      <c r="X249" s="17">
        <v>90</v>
      </c>
      <c r="Y249" s="17">
        <v>10</v>
      </c>
      <c r="Z249" s="1"/>
      <c r="AA249" s="4" t="s">
        <v>138</v>
      </c>
      <c r="AB249" s="19"/>
      <c r="AC249" s="19"/>
      <c r="AD249" s="8">
        <v>488037500</v>
      </c>
      <c r="AE249" s="19">
        <f>AD249*1.12</f>
        <v>546602000</v>
      </c>
      <c r="AF249" s="19"/>
      <c r="AG249" s="19"/>
      <c r="AH249" s="19">
        <v>1265475000</v>
      </c>
      <c r="AI249" s="19">
        <f>AH249*1.12</f>
        <v>1417332000.0000002</v>
      </c>
      <c r="AJ249" s="19"/>
      <c r="AK249" s="19"/>
      <c r="AL249" s="19">
        <v>1265475000</v>
      </c>
      <c r="AM249" s="19">
        <f>AL249*1.12</f>
        <v>1417332000.0000002</v>
      </c>
      <c r="AN249" s="19"/>
      <c r="AO249" s="19"/>
      <c r="AP249" s="19">
        <v>1265475000</v>
      </c>
      <c r="AQ249" s="19">
        <f>AP249*1.12</f>
        <v>1417332000.0000002</v>
      </c>
      <c r="AR249" s="19"/>
      <c r="AS249" s="19"/>
      <c r="AT249" s="19">
        <v>1265475000</v>
      </c>
      <c r="AU249" s="19">
        <f>AT249*1.12</f>
        <v>1417332000.0000002</v>
      </c>
      <c r="AV249" s="19"/>
      <c r="AW249" s="43">
        <v>0</v>
      </c>
      <c r="AX249" s="43">
        <f t="shared" ref="AX249" si="194">AW249*1.12</f>
        <v>0</v>
      </c>
      <c r="AY249" s="6" t="s">
        <v>129</v>
      </c>
      <c r="AZ249" s="2" t="s">
        <v>168</v>
      </c>
      <c r="BA249" s="2" t="s">
        <v>168</v>
      </c>
      <c r="BB249" s="1"/>
      <c r="BC249" s="1"/>
      <c r="BD249" s="1"/>
      <c r="BE249" s="1"/>
      <c r="BF249" s="1"/>
      <c r="BG249" s="4"/>
      <c r="BH249" s="4"/>
      <c r="BI249" s="4"/>
      <c r="BJ249" s="33"/>
      <c r="BK249" s="15"/>
      <c r="BL249" s="170"/>
    </row>
    <row r="250" spans="1:64" s="16" customFormat="1" ht="12.95" customHeight="1" x14ac:dyDescent="0.25">
      <c r="A250" s="1" t="s">
        <v>162</v>
      </c>
      <c r="B250" s="6" t="s">
        <v>152</v>
      </c>
      <c r="C250" s="180" t="s">
        <v>538</v>
      </c>
      <c r="D250" s="1"/>
      <c r="E250" s="1"/>
      <c r="F250" s="2" t="s">
        <v>163</v>
      </c>
      <c r="G250" s="3" t="s">
        <v>164</v>
      </c>
      <c r="H250" s="3" t="s">
        <v>164</v>
      </c>
      <c r="I250" s="4" t="s">
        <v>120</v>
      </c>
      <c r="J250" s="1"/>
      <c r="K250" s="1"/>
      <c r="L250" s="2">
        <v>50</v>
      </c>
      <c r="M250" s="5">
        <v>230000000</v>
      </c>
      <c r="N250" s="2" t="s">
        <v>165</v>
      </c>
      <c r="O250" s="1" t="s">
        <v>144</v>
      </c>
      <c r="P250" s="1" t="s">
        <v>125</v>
      </c>
      <c r="Q250" s="9">
        <v>230000000</v>
      </c>
      <c r="R250" s="2" t="s">
        <v>382</v>
      </c>
      <c r="S250" s="1"/>
      <c r="T250" s="2" t="s">
        <v>167</v>
      </c>
      <c r="U250" s="1"/>
      <c r="V250" s="2"/>
      <c r="W250" s="17">
        <v>0</v>
      </c>
      <c r="X250" s="17">
        <v>90</v>
      </c>
      <c r="Y250" s="17">
        <v>10</v>
      </c>
      <c r="Z250" s="1"/>
      <c r="AA250" s="4" t="s">
        <v>138</v>
      </c>
      <c r="AB250" s="19"/>
      <c r="AC250" s="19"/>
      <c r="AD250" s="8">
        <v>488037500</v>
      </c>
      <c r="AE250" s="19">
        <f>AD250*1.12</f>
        <v>546602000</v>
      </c>
      <c r="AF250" s="19"/>
      <c r="AG250" s="19"/>
      <c r="AH250" s="19">
        <v>1265475000</v>
      </c>
      <c r="AI250" s="19">
        <f>AH250*1.12</f>
        <v>1417332000.0000002</v>
      </c>
      <c r="AJ250" s="19"/>
      <c r="AK250" s="19"/>
      <c r="AL250" s="19">
        <v>1265475000</v>
      </c>
      <c r="AM250" s="19">
        <f>AL250*1.12</f>
        <v>1417332000.0000002</v>
      </c>
      <c r="AN250" s="19"/>
      <c r="AO250" s="19"/>
      <c r="AP250" s="19">
        <v>1265475000</v>
      </c>
      <c r="AQ250" s="19">
        <f>AP250*1.12</f>
        <v>1417332000.0000002</v>
      </c>
      <c r="AR250" s="19"/>
      <c r="AS250" s="19"/>
      <c r="AT250" s="19">
        <v>1265475000</v>
      </c>
      <c r="AU250" s="19">
        <f>AT250*1.12</f>
        <v>1417332000.0000002</v>
      </c>
      <c r="AV250" s="19"/>
      <c r="AW250" s="43">
        <v>0</v>
      </c>
      <c r="AX250" s="43">
        <f t="shared" ref="AX250" si="195">AW250*1.12</f>
        <v>0</v>
      </c>
      <c r="AY250" s="6" t="s">
        <v>129</v>
      </c>
      <c r="AZ250" s="2" t="s">
        <v>168</v>
      </c>
      <c r="BA250" s="2" t="s">
        <v>168</v>
      </c>
      <c r="BB250" s="1"/>
      <c r="BC250" s="1"/>
      <c r="BD250" s="1"/>
      <c r="BE250" s="1"/>
      <c r="BF250" s="1"/>
      <c r="BG250" s="4"/>
      <c r="BH250" s="4"/>
      <c r="BI250" s="4"/>
      <c r="BJ250" s="33"/>
      <c r="BK250" s="15">
        <v>14</v>
      </c>
      <c r="BL250" s="170"/>
    </row>
    <row r="251" spans="1:64" s="193" customFormat="1" ht="12.95" customHeight="1" x14ac:dyDescent="0.25">
      <c r="A251" s="1" t="s">
        <v>162</v>
      </c>
      <c r="B251" s="1" t="s">
        <v>152</v>
      </c>
      <c r="C251" s="4" t="s">
        <v>739</v>
      </c>
      <c r="D251" s="1"/>
      <c r="E251" s="1"/>
      <c r="F251" s="2" t="s">
        <v>163</v>
      </c>
      <c r="G251" s="3" t="s">
        <v>164</v>
      </c>
      <c r="H251" s="3" t="s">
        <v>164</v>
      </c>
      <c r="I251" s="4" t="s">
        <v>120</v>
      </c>
      <c r="J251" s="1"/>
      <c r="K251" s="1"/>
      <c r="L251" s="2">
        <v>50</v>
      </c>
      <c r="M251" s="5">
        <v>230000000</v>
      </c>
      <c r="N251" s="5" t="s">
        <v>224</v>
      </c>
      <c r="O251" s="1" t="s">
        <v>398</v>
      </c>
      <c r="P251" s="1" t="s">
        <v>125</v>
      </c>
      <c r="Q251" s="9">
        <v>230000000</v>
      </c>
      <c r="R251" s="2" t="s">
        <v>382</v>
      </c>
      <c r="S251" s="1"/>
      <c r="T251" s="2" t="s">
        <v>167</v>
      </c>
      <c r="U251" s="1"/>
      <c r="V251" s="2"/>
      <c r="W251" s="17">
        <v>0</v>
      </c>
      <c r="X251" s="17">
        <v>90</v>
      </c>
      <c r="Y251" s="17">
        <v>10</v>
      </c>
      <c r="Z251" s="1"/>
      <c r="AA251" s="4" t="s">
        <v>138</v>
      </c>
      <c r="AB251" s="74"/>
      <c r="AC251" s="74"/>
      <c r="AD251" s="74">
        <v>488037500</v>
      </c>
      <c r="AE251" s="74">
        <f>AD251*1.12</f>
        <v>546602000</v>
      </c>
      <c r="AF251" s="74"/>
      <c r="AG251" s="74"/>
      <c r="AH251" s="74">
        <v>1265475000</v>
      </c>
      <c r="AI251" s="74">
        <f>AH251*1.12</f>
        <v>1417332000.0000002</v>
      </c>
      <c r="AJ251" s="74"/>
      <c r="AK251" s="74"/>
      <c r="AL251" s="74">
        <v>1265475000</v>
      </c>
      <c r="AM251" s="74">
        <f>AL251*1.12</f>
        <v>1417332000.0000002</v>
      </c>
      <c r="AN251" s="74"/>
      <c r="AO251" s="74"/>
      <c r="AP251" s="74">
        <v>1265475000</v>
      </c>
      <c r="AQ251" s="74">
        <f>AP251*1.12</f>
        <v>1417332000.0000002</v>
      </c>
      <c r="AR251" s="74"/>
      <c r="AS251" s="74"/>
      <c r="AT251" s="74">
        <v>1265475000</v>
      </c>
      <c r="AU251" s="74">
        <f>AT251*1.12</f>
        <v>1417332000.0000002</v>
      </c>
      <c r="AV251" s="74"/>
      <c r="AW251" s="44">
        <f t="shared" si="193"/>
        <v>5549937500</v>
      </c>
      <c r="AX251" s="44">
        <f t="shared" si="152"/>
        <v>6215930000.000001</v>
      </c>
      <c r="AY251" s="1" t="s">
        <v>129</v>
      </c>
      <c r="AZ251" s="2" t="s">
        <v>168</v>
      </c>
      <c r="BA251" s="2" t="s">
        <v>168</v>
      </c>
      <c r="BB251" s="1"/>
      <c r="BC251" s="1"/>
      <c r="BD251" s="1"/>
      <c r="BE251" s="1"/>
      <c r="BF251" s="1"/>
      <c r="BG251" s="4"/>
      <c r="BH251" s="4"/>
      <c r="BI251" s="4"/>
      <c r="BJ251" s="33"/>
      <c r="BK251" s="4">
        <v>14</v>
      </c>
      <c r="BL251" s="192" t="s">
        <v>740</v>
      </c>
    </row>
    <row r="252" spans="1:64" ht="12.95" customHeight="1" x14ac:dyDescent="0.25">
      <c r="A252" s="76" t="s">
        <v>169</v>
      </c>
      <c r="B252" s="6" t="s">
        <v>157</v>
      </c>
      <c r="C252" s="179" t="s">
        <v>308</v>
      </c>
      <c r="D252" s="1"/>
      <c r="E252" s="1"/>
      <c r="F252" s="77" t="s">
        <v>170</v>
      </c>
      <c r="G252" s="78" t="s">
        <v>171</v>
      </c>
      <c r="H252" s="78" t="s">
        <v>171</v>
      </c>
      <c r="I252" s="78" t="s">
        <v>172</v>
      </c>
      <c r="J252" s="79" t="s">
        <v>173</v>
      </c>
      <c r="K252" s="79"/>
      <c r="L252" s="77">
        <v>100</v>
      </c>
      <c r="M252" s="76">
        <v>230000000</v>
      </c>
      <c r="N252" s="80" t="s">
        <v>165</v>
      </c>
      <c r="O252" s="79" t="s">
        <v>124</v>
      </c>
      <c r="P252" s="76" t="s">
        <v>125</v>
      </c>
      <c r="Q252" s="76">
        <v>230000000</v>
      </c>
      <c r="R252" s="76" t="s">
        <v>174</v>
      </c>
      <c r="S252" s="1"/>
      <c r="T252" s="1"/>
      <c r="U252" s="79" t="s">
        <v>126</v>
      </c>
      <c r="V252" s="79" t="s">
        <v>127</v>
      </c>
      <c r="W252" s="81">
        <v>0</v>
      </c>
      <c r="X252" s="81">
        <v>100</v>
      </c>
      <c r="Y252" s="81">
        <v>0</v>
      </c>
      <c r="Z252" s="1"/>
      <c r="AA252" s="82" t="s">
        <v>138</v>
      </c>
      <c r="AB252" s="1"/>
      <c r="AC252" s="1"/>
      <c r="AD252" s="22">
        <v>43528810</v>
      </c>
      <c r="AE252" s="22">
        <v>48752267.200000003</v>
      </c>
      <c r="AF252" s="1"/>
      <c r="AG252" s="1"/>
      <c r="AH252" s="83">
        <v>45000000</v>
      </c>
      <c r="AI252" s="83">
        <v>50400000.000000007</v>
      </c>
      <c r="AJ252" s="1"/>
      <c r="AK252" s="1"/>
      <c r="AL252" s="83">
        <v>45000000</v>
      </c>
      <c r="AM252" s="83">
        <v>50400000.000000007</v>
      </c>
      <c r="AN252" s="1"/>
      <c r="AO252" s="1"/>
      <c r="AP252" s="83"/>
      <c r="AQ252" s="83"/>
      <c r="AR252" s="1"/>
      <c r="AS252" s="83"/>
      <c r="AT252" s="83"/>
      <c r="AU252" s="84"/>
      <c r="AV252" s="85"/>
      <c r="AW252" s="43">
        <v>0</v>
      </c>
      <c r="AX252" s="43">
        <f t="shared" si="152"/>
        <v>0</v>
      </c>
      <c r="AY252" s="6" t="s">
        <v>129</v>
      </c>
      <c r="AZ252" s="1" t="s">
        <v>175</v>
      </c>
      <c r="BA252" s="1" t="s">
        <v>176</v>
      </c>
      <c r="BB252" s="1"/>
      <c r="BC252" s="1"/>
      <c r="BD252" s="1"/>
      <c r="BE252" s="1"/>
      <c r="BF252" s="1"/>
      <c r="BG252" s="86"/>
      <c r="BH252" s="1"/>
      <c r="BI252" s="1"/>
      <c r="BJ252" s="29"/>
      <c r="BK252" s="1" t="s">
        <v>375</v>
      </c>
    </row>
    <row r="253" spans="1:64" ht="12.95" customHeight="1" x14ac:dyDescent="0.25">
      <c r="A253" s="76" t="s">
        <v>177</v>
      </c>
      <c r="B253" s="6" t="s">
        <v>152</v>
      </c>
      <c r="C253" s="179" t="s">
        <v>369</v>
      </c>
      <c r="D253" s="1"/>
      <c r="E253" s="1"/>
      <c r="F253" s="77" t="s">
        <v>178</v>
      </c>
      <c r="G253" s="78" t="s">
        <v>179</v>
      </c>
      <c r="H253" s="78" t="s">
        <v>180</v>
      </c>
      <c r="I253" s="78" t="s">
        <v>120</v>
      </c>
      <c r="J253" s="79"/>
      <c r="K253" s="79"/>
      <c r="L253" s="77">
        <v>100</v>
      </c>
      <c r="M253" s="76">
        <v>230000000</v>
      </c>
      <c r="N253" s="80" t="s">
        <v>123</v>
      </c>
      <c r="O253" s="79" t="s">
        <v>124</v>
      </c>
      <c r="P253" s="76" t="s">
        <v>125</v>
      </c>
      <c r="Q253" s="76">
        <v>230000000</v>
      </c>
      <c r="R253" s="76" t="s">
        <v>174</v>
      </c>
      <c r="S253" s="1"/>
      <c r="T253" s="1" t="s">
        <v>167</v>
      </c>
      <c r="U253" s="79"/>
      <c r="V253" s="79"/>
      <c r="W253" s="81">
        <v>0</v>
      </c>
      <c r="X253" s="81">
        <v>100</v>
      </c>
      <c r="Y253" s="81">
        <v>0</v>
      </c>
      <c r="Z253" s="1"/>
      <c r="AA253" s="82" t="s">
        <v>181</v>
      </c>
      <c r="AB253" s="1"/>
      <c r="AC253" s="1"/>
      <c r="AD253" s="22">
        <f>9143.46*1000</f>
        <v>9143460</v>
      </c>
      <c r="AE253" s="22">
        <f>AD253*1.12</f>
        <v>10240675.200000001</v>
      </c>
      <c r="AF253" s="1"/>
      <c r="AG253" s="1"/>
      <c r="AH253" s="83">
        <f>9143.46*1000</f>
        <v>9143460</v>
      </c>
      <c r="AI253" s="83">
        <f>AH253*1.12</f>
        <v>10240675.200000001</v>
      </c>
      <c r="AJ253" s="1"/>
      <c r="AK253" s="1"/>
      <c r="AL253" s="83">
        <f>9143.46*1000</f>
        <v>9143460</v>
      </c>
      <c r="AM253" s="83">
        <f>AL253*1.12</f>
        <v>10240675.200000001</v>
      </c>
      <c r="AN253" s="1"/>
      <c r="AO253" s="1"/>
      <c r="AP253" s="83">
        <f>9143.46*1000</f>
        <v>9143460</v>
      </c>
      <c r="AQ253" s="83">
        <f>AP253*1.12</f>
        <v>10240675.200000001</v>
      </c>
      <c r="AR253" s="1"/>
      <c r="AS253" s="83"/>
      <c r="AT253" s="83">
        <f>9143.46*1000</f>
        <v>9143460</v>
      </c>
      <c r="AU253" s="84">
        <f>AT253*1.12</f>
        <v>10240675.200000001</v>
      </c>
      <c r="AV253" s="85"/>
      <c r="AW253" s="43">
        <v>0</v>
      </c>
      <c r="AX253" s="43">
        <f t="shared" ref="AX253" si="196">AW253*1.12</f>
        <v>0</v>
      </c>
      <c r="AY253" s="6" t="s">
        <v>129</v>
      </c>
      <c r="AZ253" s="1" t="s">
        <v>182</v>
      </c>
      <c r="BA253" s="1" t="s">
        <v>183</v>
      </c>
      <c r="BB253" s="1"/>
      <c r="BC253" s="1"/>
      <c r="BD253" s="1"/>
      <c r="BE253" s="1"/>
      <c r="BF253" s="1"/>
      <c r="BG253" s="86"/>
      <c r="BH253" s="1"/>
      <c r="BI253" s="1"/>
      <c r="BJ253" s="29"/>
      <c r="BK253" s="1" t="s">
        <v>375</v>
      </c>
    </row>
    <row r="254" spans="1:64" s="32" customFormat="1" ht="12.95" customHeight="1" x14ac:dyDescent="0.25">
      <c r="A254" s="48" t="s">
        <v>361</v>
      </c>
      <c r="B254" s="48"/>
      <c r="C254" s="48" t="s">
        <v>341</v>
      </c>
      <c r="D254" s="48"/>
      <c r="E254" s="48"/>
      <c r="F254" s="48" t="s">
        <v>377</v>
      </c>
      <c r="G254" s="48" t="s">
        <v>378</v>
      </c>
      <c r="H254" s="48" t="s">
        <v>379</v>
      </c>
      <c r="I254" s="48" t="s">
        <v>643</v>
      </c>
      <c r="J254" s="48" t="s">
        <v>380</v>
      </c>
      <c r="K254" s="48"/>
      <c r="L254" s="49">
        <v>100</v>
      </c>
      <c r="M254" s="49" t="s">
        <v>197</v>
      </c>
      <c r="N254" s="48" t="s">
        <v>381</v>
      </c>
      <c r="O254" s="48" t="s">
        <v>126</v>
      </c>
      <c r="P254" s="48" t="s">
        <v>125</v>
      </c>
      <c r="Q254" s="48" t="s">
        <v>122</v>
      </c>
      <c r="R254" s="48" t="s">
        <v>382</v>
      </c>
      <c r="S254" s="48"/>
      <c r="T254" s="48" t="s">
        <v>146</v>
      </c>
      <c r="U254" s="48"/>
      <c r="V254" s="48"/>
      <c r="W254" s="48" t="s">
        <v>128</v>
      </c>
      <c r="X254" s="48" t="s">
        <v>121</v>
      </c>
      <c r="Y254" s="48" t="s">
        <v>128</v>
      </c>
      <c r="Z254" s="48"/>
      <c r="AA254" s="48" t="s">
        <v>138</v>
      </c>
      <c r="AB254" s="47"/>
      <c r="AC254" s="47"/>
      <c r="AD254" s="47">
        <v>174000000</v>
      </c>
      <c r="AE254" s="47">
        <f>AD254*1.12</f>
        <v>194880000.00000003</v>
      </c>
      <c r="AF254" s="47"/>
      <c r="AG254" s="47"/>
      <c r="AH254" s="50">
        <v>174000000</v>
      </c>
      <c r="AI254" s="47">
        <f>AH254*1.12</f>
        <v>194880000.00000003</v>
      </c>
      <c r="AJ254" s="47"/>
      <c r="AK254" s="47"/>
      <c r="AL254" s="50"/>
      <c r="AM254" s="47"/>
      <c r="AN254" s="47"/>
      <c r="AO254" s="47"/>
      <c r="AP254" s="47"/>
      <c r="AQ254" s="47"/>
      <c r="AR254" s="47"/>
      <c r="AS254" s="47"/>
      <c r="AT254" s="47"/>
      <c r="AU254" s="47"/>
      <c r="AV254" s="55"/>
      <c r="AW254" s="43">
        <v>0</v>
      </c>
      <c r="AX254" s="55">
        <f>AW254*1.12</f>
        <v>0</v>
      </c>
      <c r="AY254" s="1" t="s">
        <v>383</v>
      </c>
      <c r="AZ254" s="1" t="s">
        <v>384</v>
      </c>
      <c r="BA254" s="1" t="s">
        <v>385</v>
      </c>
      <c r="BB254" s="1"/>
      <c r="BC254" s="1"/>
      <c r="BD254" s="1"/>
      <c r="BE254" s="1"/>
      <c r="BF254" s="1"/>
      <c r="BG254" s="1"/>
      <c r="BH254" s="1"/>
      <c r="BI254" s="1"/>
      <c r="BJ254" s="29"/>
      <c r="BK254" s="1" t="s">
        <v>386</v>
      </c>
      <c r="BL254" s="169"/>
    </row>
    <row r="255" spans="1:64" s="32" customFormat="1" ht="12.95" customHeight="1" x14ac:dyDescent="0.25">
      <c r="A255" s="1" t="s">
        <v>361</v>
      </c>
      <c r="B255" s="1"/>
      <c r="C255" s="1" t="s">
        <v>641</v>
      </c>
      <c r="D255" s="1"/>
      <c r="E255" s="1"/>
      <c r="F255" s="1" t="s">
        <v>377</v>
      </c>
      <c r="G255" s="1" t="s">
        <v>378</v>
      </c>
      <c r="H255" s="1" t="s">
        <v>379</v>
      </c>
      <c r="I255" s="1" t="s">
        <v>643</v>
      </c>
      <c r="J255" s="1" t="s">
        <v>380</v>
      </c>
      <c r="K255" s="1"/>
      <c r="L255" s="15">
        <v>100</v>
      </c>
      <c r="M255" s="15" t="s">
        <v>197</v>
      </c>
      <c r="N255" s="1" t="s">
        <v>381</v>
      </c>
      <c r="O255" s="1" t="s">
        <v>166</v>
      </c>
      <c r="P255" s="1" t="s">
        <v>125</v>
      </c>
      <c r="Q255" s="1" t="s">
        <v>122</v>
      </c>
      <c r="R255" s="1" t="s">
        <v>382</v>
      </c>
      <c r="S255" s="1"/>
      <c r="T255" s="1" t="s">
        <v>146</v>
      </c>
      <c r="U255" s="1"/>
      <c r="V255" s="1"/>
      <c r="W255" s="1" t="s">
        <v>128</v>
      </c>
      <c r="X255" s="1" t="s">
        <v>121</v>
      </c>
      <c r="Y255" s="1" t="s">
        <v>128</v>
      </c>
      <c r="Z255" s="1"/>
      <c r="AA255" s="1" t="s">
        <v>138</v>
      </c>
      <c r="AB255" s="42"/>
      <c r="AC255" s="42"/>
      <c r="AD255" s="42">
        <v>174000000</v>
      </c>
      <c r="AE255" s="42">
        <f>AD255*1.12</f>
        <v>194880000.00000003</v>
      </c>
      <c r="AF255" s="42"/>
      <c r="AG255" s="42"/>
      <c r="AH255" s="105">
        <v>174000000</v>
      </c>
      <c r="AI255" s="42">
        <f>AH255*1.12</f>
        <v>194880000.00000003</v>
      </c>
      <c r="AJ255" s="42"/>
      <c r="AK255" s="42"/>
      <c r="AL255" s="105"/>
      <c r="AM255" s="42"/>
      <c r="AN255" s="42"/>
      <c r="AO255" s="42"/>
      <c r="AP255" s="42"/>
      <c r="AQ255" s="42"/>
      <c r="AR255" s="42"/>
      <c r="AS255" s="42"/>
      <c r="AT255" s="42"/>
      <c r="AU255" s="42"/>
      <c r="AV255" s="44"/>
      <c r="AW255" s="43">
        <f t="shared" si="193"/>
        <v>348000000</v>
      </c>
      <c r="AX255" s="44">
        <f>AW255*1.12</f>
        <v>389760000.00000006</v>
      </c>
      <c r="AY255" s="1" t="s">
        <v>383</v>
      </c>
      <c r="AZ255" s="1" t="s">
        <v>384</v>
      </c>
      <c r="BA255" s="1" t="s">
        <v>385</v>
      </c>
      <c r="BB255" s="1"/>
      <c r="BC255" s="1"/>
      <c r="BD255" s="1"/>
      <c r="BE255" s="1"/>
      <c r="BF255" s="1"/>
      <c r="BG255" s="1"/>
      <c r="BH255" s="1"/>
      <c r="BI255" s="1"/>
      <c r="BJ255" s="29"/>
      <c r="BK255" s="15">
        <v>14</v>
      </c>
      <c r="BL255" s="169"/>
    </row>
    <row r="256" spans="1:64" ht="12.95" customHeight="1" x14ac:dyDescent="0.25">
      <c r="A256" s="60" t="s">
        <v>177</v>
      </c>
      <c r="B256" s="60" t="s">
        <v>152</v>
      </c>
      <c r="C256" s="195" t="s">
        <v>345</v>
      </c>
      <c r="D256" s="87"/>
      <c r="E256" s="1"/>
      <c r="F256" s="2" t="s">
        <v>178</v>
      </c>
      <c r="G256" s="3" t="s">
        <v>179</v>
      </c>
      <c r="H256" s="3" t="s">
        <v>180</v>
      </c>
      <c r="I256" s="4" t="s">
        <v>120</v>
      </c>
      <c r="J256" s="1"/>
      <c r="K256" s="1"/>
      <c r="L256" s="2">
        <v>100</v>
      </c>
      <c r="M256" s="1">
        <v>230000000</v>
      </c>
      <c r="N256" s="1" t="s">
        <v>123</v>
      </c>
      <c r="O256" s="1" t="s">
        <v>126</v>
      </c>
      <c r="P256" s="1" t="s">
        <v>125</v>
      </c>
      <c r="Q256" s="1">
        <v>230000000</v>
      </c>
      <c r="R256" s="1" t="s">
        <v>174</v>
      </c>
      <c r="S256" s="1"/>
      <c r="T256" s="1" t="s">
        <v>167</v>
      </c>
      <c r="U256" s="1"/>
      <c r="V256" s="1"/>
      <c r="W256" s="1">
        <v>0</v>
      </c>
      <c r="X256" s="1">
        <v>100</v>
      </c>
      <c r="Y256" s="1">
        <v>0</v>
      </c>
      <c r="Z256" s="1"/>
      <c r="AA256" s="4" t="s">
        <v>138</v>
      </c>
      <c r="AB256" s="22"/>
      <c r="AC256" s="19"/>
      <c r="AD256" s="22">
        <f>9143.46*1000</f>
        <v>9143460</v>
      </c>
      <c r="AE256" s="42">
        <f>AD256*1.12</f>
        <v>10240675.200000001</v>
      </c>
      <c r="AF256" s="19"/>
      <c r="AG256" s="19"/>
      <c r="AH256" s="19">
        <f>9143.46*1000</f>
        <v>9143460</v>
      </c>
      <c r="AI256" s="42">
        <f>AH256*1.12</f>
        <v>10240675.200000001</v>
      </c>
      <c r="AJ256" s="19"/>
      <c r="AK256" s="19"/>
      <c r="AL256" s="19">
        <f>9143.46*1000</f>
        <v>9143460</v>
      </c>
      <c r="AM256" s="42">
        <f>AL256*1.12</f>
        <v>10240675.200000001</v>
      </c>
      <c r="AN256" s="74"/>
      <c r="AO256" s="74"/>
      <c r="AP256" s="74">
        <f>9143.46*1000</f>
        <v>9143460</v>
      </c>
      <c r="AQ256" s="74">
        <f>AP256*1.12</f>
        <v>10240675.200000001</v>
      </c>
      <c r="AR256" s="74"/>
      <c r="AS256" s="74"/>
      <c r="AT256" s="74">
        <f>9143.46*1000</f>
        <v>9143460</v>
      </c>
      <c r="AU256" s="74">
        <f>AT256*1.12</f>
        <v>10240675.200000001</v>
      </c>
      <c r="AV256" s="88"/>
      <c r="AW256" s="44">
        <f t="shared" si="193"/>
        <v>45717300</v>
      </c>
      <c r="AX256" s="44">
        <f t="shared" ref="AX256:AX302" si="197">AW256*1.12</f>
        <v>51203376.000000007</v>
      </c>
      <c r="AY256" s="6" t="s">
        <v>129</v>
      </c>
      <c r="AZ256" s="6" t="s">
        <v>402</v>
      </c>
      <c r="BA256" s="6" t="s">
        <v>402</v>
      </c>
      <c r="BB256" s="1"/>
      <c r="BC256" s="1"/>
      <c r="BD256" s="1"/>
      <c r="BE256" s="1"/>
      <c r="BF256" s="1"/>
      <c r="BG256" s="1"/>
      <c r="BH256" s="1"/>
      <c r="BI256" s="1"/>
      <c r="BJ256" s="29"/>
      <c r="BK256" s="4"/>
    </row>
    <row r="257" spans="1:64" ht="12.95" customHeight="1" x14ac:dyDescent="0.25">
      <c r="A257" s="1" t="s">
        <v>116</v>
      </c>
      <c r="B257" s="1" t="s">
        <v>157</v>
      </c>
      <c r="C257" s="180" t="s">
        <v>350</v>
      </c>
      <c r="D257" s="29"/>
      <c r="E257" s="1"/>
      <c r="F257" s="2" t="s">
        <v>117</v>
      </c>
      <c r="G257" s="3" t="s">
        <v>118</v>
      </c>
      <c r="H257" s="3" t="s">
        <v>119</v>
      </c>
      <c r="I257" s="4" t="s">
        <v>120</v>
      </c>
      <c r="J257" s="1"/>
      <c r="K257" s="1"/>
      <c r="L257" s="2">
        <v>100</v>
      </c>
      <c r="M257" s="1" t="s">
        <v>122</v>
      </c>
      <c r="N257" s="1" t="s">
        <v>131</v>
      </c>
      <c r="O257" s="1" t="s">
        <v>126</v>
      </c>
      <c r="P257" s="1" t="s">
        <v>125</v>
      </c>
      <c r="Q257" s="1" t="s">
        <v>122</v>
      </c>
      <c r="R257" s="1" t="s">
        <v>338</v>
      </c>
      <c r="S257" s="1"/>
      <c r="T257" s="1" t="s">
        <v>127</v>
      </c>
      <c r="U257" s="1"/>
      <c r="V257" s="1"/>
      <c r="W257" s="1" t="s">
        <v>128</v>
      </c>
      <c r="X257" s="1" t="s">
        <v>121</v>
      </c>
      <c r="Y257" s="1" t="s">
        <v>128</v>
      </c>
      <c r="Z257" s="1" t="s">
        <v>500</v>
      </c>
      <c r="AA257" s="4" t="s">
        <v>138</v>
      </c>
      <c r="AB257" s="22">
        <v>1</v>
      </c>
      <c r="AC257" s="19">
        <v>99950400</v>
      </c>
      <c r="AD257" s="22">
        <v>99711040</v>
      </c>
      <c r="AE257" s="42">
        <f>AD257*1.12</f>
        <v>111676364.80000001</v>
      </c>
      <c r="AF257" s="19">
        <v>1</v>
      </c>
      <c r="AG257" s="19">
        <v>138674304</v>
      </c>
      <c r="AH257" s="19">
        <v>138674304</v>
      </c>
      <c r="AI257" s="42">
        <f>AH257*1.12</f>
        <v>155315220.48000002</v>
      </c>
      <c r="AJ257" s="19">
        <v>1</v>
      </c>
      <c r="AK257" s="19">
        <v>144231648</v>
      </c>
      <c r="AL257" s="19">
        <v>144231648</v>
      </c>
      <c r="AM257" s="42">
        <f>AL257*1.12</f>
        <v>161539445.76000002</v>
      </c>
      <c r="AN257" s="74">
        <v>0</v>
      </c>
      <c r="AO257" s="74">
        <v>0</v>
      </c>
      <c r="AP257" s="74">
        <v>0</v>
      </c>
      <c r="AQ257" s="74">
        <v>0</v>
      </c>
      <c r="AR257" s="74">
        <v>0</v>
      </c>
      <c r="AS257" s="74">
        <v>0</v>
      </c>
      <c r="AT257" s="74">
        <v>0</v>
      </c>
      <c r="AU257" s="74">
        <v>0</v>
      </c>
      <c r="AV257" s="88">
        <f>AB257+AF257+AJ257+AN257+AR257</f>
        <v>3</v>
      </c>
      <c r="AW257" s="44">
        <v>0</v>
      </c>
      <c r="AX257" s="44">
        <f t="shared" si="197"/>
        <v>0</v>
      </c>
      <c r="AY257" s="6" t="s">
        <v>129</v>
      </c>
      <c r="AZ257" s="6" t="s">
        <v>404</v>
      </c>
      <c r="BA257" s="6" t="s">
        <v>404</v>
      </c>
      <c r="BB257" s="1"/>
      <c r="BC257" s="1"/>
      <c r="BD257" s="1"/>
      <c r="BE257" s="1"/>
      <c r="BF257" s="1"/>
      <c r="BG257" s="1"/>
      <c r="BH257" s="1"/>
      <c r="BI257" s="1"/>
      <c r="BJ257" s="29"/>
      <c r="BK257" s="1" t="s">
        <v>375</v>
      </c>
      <c r="BL257" s="4" t="s">
        <v>827</v>
      </c>
    </row>
    <row r="258" spans="1:64" s="32" customFormat="1" ht="12.95" customHeight="1" x14ac:dyDescent="0.25">
      <c r="A258" s="15" t="s">
        <v>217</v>
      </c>
      <c r="B258" s="46"/>
      <c r="C258" s="180" t="s">
        <v>355</v>
      </c>
      <c r="D258" s="90"/>
      <c r="E258" s="46"/>
      <c r="F258" s="1" t="s">
        <v>519</v>
      </c>
      <c r="G258" s="1" t="s">
        <v>520</v>
      </c>
      <c r="H258" s="1" t="s">
        <v>520</v>
      </c>
      <c r="I258" s="1" t="s">
        <v>120</v>
      </c>
      <c r="J258" s="1"/>
      <c r="K258" s="1"/>
      <c r="L258" s="1">
        <v>80</v>
      </c>
      <c r="M258" s="115" t="s">
        <v>122</v>
      </c>
      <c r="N258" s="115" t="s">
        <v>224</v>
      </c>
      <c r="O258" s="115" t="s">
        <v>166</v>
      </c>
      <c r="P258" s="115" t="s">
        <v>125</v>
      </c>
      <c r="Q258" s="115">
        <v>230000000</v>
      </c>
      <c r="R258" s="1" t="s">
        <v>521</v>
      </c>
      <c r="S258" s="115"/>
      <c r="T258" s="115" t="s">
        <v>146</v>
      </c>
      <c r="U258" s="115"/>
      <c r="V258" s="115"/>
      <c r="W258" s="115">
        <v>0</v>
      </c>
      <c r="X258" s="115">
        <v>90</v>
      </c>
      <c r="Y258" s="115">
        <v>10</v>
      </c>
      <c r="Z258" s="117"/>
      <c r="AA258" s="116" t="s">
        <v>138</v>
      </c>
      <c r="AB258" s="115"/>
      <c r="AC258" s="115"/>
      <c r="AD258" s="117">
        <v>12960000</v>
      </c>
      <c r="AE258" s="117">
        <f t="shared" ref="AE258:AE290" si="198">AD258*1.12</f>
        <v>14515200.000000002</v>
      </c>
      <c r="AF258" s="117"/>
      <c r="AG258" s="117"/>
      <c r="AH258" s="117">
        <v>7653702</v>
      </c>
      <c r="AI258" s="22">
        <f t="shared" ref="AI258:AI290" si="199">AH258*1.12</f>
        <v>8572146.2400000002</v>
      </c>
      <c r="AJ258" s="117"/>
      <c r="AK258" s="117"/>
      <c r="AL258" s="117"/>
      <c r="AM258" s="22">
        <f t="shared" ref="AM258:AM290" si="200">AL258*1.12</f>
        <v>0</v>
      </c>
      <c r="AN258" s="117"/>
      <c r="AO258" s="117"/>
      <c r="AP258" s="117"/>
      <c r="AQ258" s="22">
        <f t="shared" ref="AQ258:AQ268" si="201">AP258*1.12</f>
        <v>0</v>
      </c>
      <c r="AR258" s="117"/>
      <c r="AS258" s="117"/>
      <c r="AT258" s="117"/>
      <c r="AU258" s="22">
        <f t="shared" ref="AU258:AU268" si="202">AT258*1.12</f>
        <v>0</v>
      </c>
      <c r="AV258" s="117"/>
      <c r="AW258" s="208">
        <f t="shared" ref="AW258:AW267" si="203">AD258+AH258+AL258+AP258+AT258</f>
        <v>20613702</v>
      </c>
      <c r="AX258" s="208">
        <f t="shared" si="197"/>
        <v>23087346.240000002</v>
      </c>
      <c r="AY258" s="115" t="s">
        <v>129</v>
      </c>
      <c r="AZ258" s="1" t="s">
        <v>522</v>
      </c>
      <c r="BA258" s="1" t="s">
        <v>523</v>
      </c>
      <c r="BB258" s="46"/>
      <c r="BC258" s="46"/>
      <c r="BD258" s="46"/>
      <c r="BE258" s="46"/>
      <c r="BF258" s="46"/>
      <c r="BG258" s="46"/>
      <c r="BH258" s="46"/>
      <c r="BI258" s="46"/>
      <c r="BJ258" s="90"/>
      <c r="BK258" s="1"/>
      <c r="BL258" s="169"/>
    </row>
    <row r="259" spans="1:64" s="32" customFormat="1" ht="12.95" customHeight="1" x14ac:dyDescent="0.25">
      <c r="A259" s="15" t="s">
        <v>217</v>
      </c>
      <c r="B259" s="46"/>
      <c r="C259" s="180" t="s">
        <v>362</v>
      </c>
      <c r="D259" s="90"/>
      <c r="E259" s="46"/>
      <c r="F259" s="1" t="s">
        <v>519</v>
      </c>
      <c r="G259" s="1" t="s">
        <v>520</v>
      </c>
      <c r="H259" s="1" t="s">
        <v>520</v>
      </c>
      <c r="I259" s="1" t="s">
        <v>143</v>
      </c>
      <c r="J259" s="155" t="s">
        <v>651</v>
      </c>
      <c r="K259" s="1"/>
      <c r="L259" s="1">
        <v>80</v>
      </c>
      <c r="M259" s="115" t="s">
        <v>122</v>
      </c>
      <c r="N259" s="115" t="s">
        <v>224</v>
      </c>
      <c r="O259" s="115" t="s">
        <v>166</v>
      </c>
      <c r="P259" s="115" t="s">
        <v>125</v>
      </c>
      <c r="Q259" s="115">
        <v>230000000</v>
      </c>
      <c r="R259" s="1" t="s">
        <v>521</v>
      </c>
      <c r="S259" s="115"/>
      <c r="T259" s="115" t="s">
        <v>146</v>
      </c>
      <c r="U259" s="115"/>
      <c r="V259" s="115"/>
      <c r="W259" s="115">
        <v>0</v>
      </c>
      <c r="X259" s="115">
        <v>90</v>
      </c>
      <c r="Y259" s="115">
        <v>10</v>
      </c>
      <c r="Z259" s="117"/>
      <c r="AA259" s="116" t="s">
        <v>138</v>
      </c>
      <c r="AB259" s="115"/>
      <c r="AC259" s="115"/>
      <c r="AD259" s="117">
        <v>4480000.0000000009</v>
      </c>
      <c r="AE259" s="117">
        <f t="shared" si="198"/>
        <v>5017600.0000000019</v>
      </c>
      <c r="AF259" s="117"/>
      <c r="AG259" s="117"/>
      <c r="AH259" s="117">
        <v>2645723.9999999991</v>
      </c>
      <c r="AI259" s="22">
        <f t="shared" si="199"/>
        <v>2963210.8799999994</v>
      </c>
      <c r="AJ259" s="117"/>
      <c r="AK259" s="117"/>
      <c r="AL259" s="117"/>
      <c r="AM259" s="22">
        <f t="shared" si="200"/>
        <v>0</v>
      </c>
      <c r="AN259" s="117"/>
      <c r="AO259" s="117"/>
      <c r="AP259" s="117"/>
      <c r="AQ259" s="22">
        <f t="shared" si="201"/>
        <v>0</v>
      </c>
      <c r="AR259" s="117"/>
      <c r="AS259" s="117"/>
      <c r="AT259" s="117"/>
      <c r="AU259" s="22">
        <f t="shared" si="202"/>
        <v>0</v>
      </c>
      <c r="AV259" s="117"/>
      <c r="AW259" s="43">
        <v>0</v>
      </c>
      <c r="AX259" s="43">
        <f t="shared" si="197"/>
        <v>0</v>
      </c>
      <c r="AY259" s="115" t="s">
        <v>129</v>
      </c>
      <c r="AZ259" s="1" t="s">
        <v>524</v>
      </c>
      <c r="BA259" s="1" t="s">
        <v>525</v>
      </c>
      <c r="BB259" s="46"/>
      <c r="BC259" s="46"/>
      <c r="BD259" s="46"/>
      <c r="BE259" s="46"/>
      <c r="BF259" s="46"/>
      <c r="BG259" s="46"/>
      <c r="BH259" s="46"/>
      <c r="BI259" s="46"/>
      <c r="BJ259" s="90"/>
      <c r="BK259" s="1"/>
      <c r="BL259" s="169"/>
    </row>
    <row r="260" spans="1:64" s="32" customFormat="1" ht="12.95" customHeight="1" x14ac:dyDescent="0.25">
      <c r="A260" s="4" t="s">
        <v>217</v>
      </c>
      <c r="B260" s="46"/>
      <c r="C260" s="4" t="s">
        <v>741</v>
      </c>
      <c r="D260" s="46"/>
      <c r="E260" s="46"/>
      <c r="F260" s="1" t="s">
        <v>519</v>
      </c>
      <c r="G260" s="1" t="s">
        <v>520</v>
      </c>
      <c r="H260" s="1" t="s">
        <v>520</v>
      </c>
      <c r="I260" s="1" t="s">
        <v>143</v>
      </c>
      <c r="J260" s="1" t="s">
        <v>651</v>
      </c>
      <c r="K260" s="1"/>
      <c r="L260" s="1">
        <v>80</v>
      </c>
      <c r="M260" s="1" t="s">
        <v>122</v>
      </c>
      <c r="N260" s="5" t="s">
        <v>224</v>
      </c>
      <c r="O260" s="1" t="s">
        <v>144</v>
      </c>
      <c r="P260" s="1" t="s">
        <v>125</v>
      </c>
      <c r="Q260" s="1">
        <v>230000000</v>
      </c>
      <c r="R260" s="1" t="s">
        <v>521</v>
      </c>
      <c r="S260" s="1"/>
      <c r="T260" s="1" t="s">
        <v>146</v>
      </c>
      <c r="U260" s="1"/>
      <c r="V260" s="1"/>
      <c r="W260" s="1">
        <v>0</v>
      </c>
      <c r="X260" s="1">
        <v>90</v>
      </c>
      <c r="Y260" s="1">
        <v>10</v>
      </c>
      <c r="Z260" s="22"/>
      <c r="AA260" s="5" t="s">
        <v>138</v>
      </c>
      <c r="AB260" s="74"/>
      <c r="AC260" s="74"/>
      <c r="AD260" s="74">
        <v>4480000.0000000009</v>
      </c>
      <c r="AE260" s="74">
        <f t="shared" si="198"/>
        <v>5017600.0000000019</v>
      </c>
      <c r="AF260" s="74"/>
      <c r="AG260" s="74"/>
      <c r="AH260" s="74">
        <v>2645723.9999999991</v>
      </c>
      <c r="AI260" s="74">
        <f t="shared" si="199"/>
        <v>2963210.8799999994</v>
      </c>
      <c r="AJ260" s="74"/>
      <c r="AK260" s="74"/>
      <c r="AL260" s="74"/>
      <c r="AM260" s="74"/>
      <c r="AN260" s="74"/>
      <c r="AO260" s="74"/>
      <c r="AP260" s="74"/>
      <c r="AQ260" s="74"/>
      <c r="AR260" s="74"/>
      <c r="AS260" s="74"/>
      <c r="AT260" s="74"/>
      <c r="AU260" s="74"/>
      <c r="AV260" s="74"/>
      <c r="AW260" s="43">
        <v>0</v>
      </c>
      <c r="AX260" s="43">
        <f>AW260*1.12</f>
        <v>0</v>
      </c>
      <c r="AY260" s="1" t="s">
        <v>129</v>
      </c>
      <c r="AZ260" s="1" t="s">
        <v>524</v>
      </c>
      <c r="BA260" s="1" t="s">
        <v>525</v>
      </c>
      <c r="BB260" s="46"/>
      <c r="BC260" s="46"/>
      <c r="BD260" s="46"/>
      <c r="BE260" s="46"/>
      <c r="BF260" s="46"/>
      <c r="BG260" s="46"/>
      <c r="BH260" s="46"/>
      <c r="BI260" s="46"/>
      <c r="BJ260" s="90"/>
      <c r="BK260" s="4">
        <v>14</v>
      </c>
      <c r="BL260" s="169"/>
    </row>
    <row r="261" spans="1:64" s="32" customFormat="1" ht="12.95" customHeight="1" x14ac:dyDescent="0.25">
      <c r="A261" s="4" t="s">
        <v>217</v>
      </c>
      <c r="B261" s="46"/>
      <c r="C261" s="4" t="s">
        <v>781</v>
      </c>
      <c r="D261" s="46"/>
      <c r="E261" s="46"/>
      <c r="F261" s="1" t="s">
        <v>519</v>
      </c>
      <c r="G261" s="1" t="s">
        <v>520</v>
      </c>
      <c r="H261" s="1" t="s">
        <v>520</v>
      </c>
      <c r="I261" s="1" t="s">
        <v>143</v>
      </c>
      <c r="J261" s="1" t="s">
        <v>651</v>
      </c>
      <c r="K261" s="1"/>
      <c r="L261" s="1">
        <v>80</v>
      </c>
      <c r="M261" s="1" t="s">
        <v>122</v>
      </c>
      <c r="N261" s="5" t="s">
        <v>224</v>
      </c>
      <c r="O261" s="1" t="s">
        <v>398</v>
      </c>
      <c r="P261" s="1" t="s">
        <v>125</v>
      </c>
      <c r="Q261" s="1">
        <v>230000000</v>
      </c>
      <c r="R261" s="1" t="s">
        <v>521</v>
      </c>
      <c r="S261" s="1"/>
      <c r="T261" s="1" t="s">
        <v>146</v>
      </c>
      <c r="U261" s="1"/>
      <c r="V261" s="1"/>
      <c r="W261" s="1">
        <v>0</v>
      </c>
      <c r="X261" s="17">
        <v>100</v>
      </c>
      <c r="Y261" s="1">
        <v>0</v>
      </c>
      <c r="Z261" s="22"/>
      <c r="AA261" s="5" t="s">
        <v>138</v>
      </c>
      <c r="AB261" s="74"/>
      <c r="AC261" s="74"/>
      <c r="AD261" s="74">
        <v>4480000.0000000009</v>
      </c>
      <c r="AE261" s="74">
        <f t="shared" si="198"/>
        <v>5017600.0000000019</v>
      </c>
      <c r="AF261" s="74"/>
      <c r="AG261" s="74"/>
      <c r="AH261" s="74">
        <v>2645723.9999999991</v>
      </c>
      <c r="AI261" s="74">
        <f t="shared" si="199"/>
        <v>2963210.8799999994</v>
      </c>
      <c r="AJ261" s="74"/>
      <c r="AK261" s="74"/>
      <c r="AL261" s="74"/>
      <c r="AM261" s="74"/>
      <c r="AN261" s="74"/>
      <c r="AO261" s="74"/>
      <c r="AP261" s="74"/>
      <c r="AQ261" s="74"/>
      <c r="AR261" s="74"/>
      <c r="AS261" s="74"/>
      <c r="AT261" s="74"/>
      <c r="AU261" s="74"/>
      <c r="AV261" s="74"/>
      <c r="AW261" s="44">
        <f t="shared" si="203"/>
        <v>7125724</v>
      </c>
      <c r="AX261" s="44">
        <f t="shared" si="197"/>
        <v>7980810.8800000008</v>
      </c>
      <c r="AY261" s="1" t="s">
        <v>129</v>
      </c>
      <c r="AZ261" s="1" t="s">
        <v>524</v>
      </c>
      <c r="BA261" s="1" t="s">
        <v>525</v>
      </c>
      <c r="BB261" s="46"/>
      <c r="BC261" s="46"/>
      <c r="BD261" s="46"/>
      <c r="BE261" s="46"/>
      <c r="BF261" s="46"/>
      <c r="BG261" s="46"/>
      <c r="BH261" s="46"/>
      <c r="BI261" s="46"/>
      <c r="BJ261" s="90"/>
      <c r="BK261" s="4" t="s">
        <v>782</v>
      </c>
      <c r="BL261" s="169"/>
    </row>
    <row r="262" spans="1:64" s="32" customFormat="1" ht="12.95" customHeight="1" x14ac:dyDescent="0.25">
      <c r="A262" s="15" t="s">
        <v>217</v>
      </c>
      <c r="B262" s="46"/>
      <c r="C262" s="180" t="s">
        <v>526</v>
      </c>
      <c r="D262" s="90"/>
      <c r="E262" s="46"/>
      <c r="F262" s="1" t="s">
        <v>519</v>
      </c>
      <c r="G262" s="1" t="s">
        <v>520</v>
      </c>
      <c r="H262" s="1" t="s">
        <v>520</v>
      </c>
      <c r="I262" s="1" t="s">
        <v>120</v>
      </c>
      <c r="J262" s="1"/>
      <c r="K262" s="1"/>
      <c r="L262" s="1">
        <v>80</v>
      </c>
      <c r="M262" s="115" t="s">
        <v>122</v>
      </c>
      <c r="N262" s="115" t="s">
        <v>224</v>
      </c>
      <c r="O262" s="115" t="s">
        <v>166</v>
      </c>
      <c r="P262" s="115" t="s">
        <v>125</v>
      </c>
      <c r="Q262" s="115">
        <v>230000000</v>
      </c>
      <c r="R262" s="1" t="s">
        <v>511</v>
      </c>
      <c r="S262" s="115"/>
      <c r="T262" s="115" t="s">
        <v>146</v>
      </c>
      <c r="U262" s="115"/>
      <c r="V262" s="115"/>
      <c r="W262" s="115">
        <v>0</v>
      </c>
      <c r="X262" s="115">
        <v>90</v>
      </c>
      <c r="Y262" s="115">
        <v>10</v>
      </c>
      <c r="Z262" s="117"/>
      <c r="AA262" s="116" t="s">
        <v>138</v>
      </c>
      <c r="AB262" s="115"/>
      <c r="AC262" s="115"/>
      <c r="AD262" s="117">
        <v>24451411</v>
      </c>
      <c r="AE262" s="117">
        <f t="shared" si="198"/>
        <v>27385580.320000004</v>
      </c>
      <c r="AF262" s="117"/>
      <c r="AG262" s="117"/>
      <c r="AH262" s="117">
        <v>16200000</v>
      </c>
      <c r="AI262" s="22">
        <f t="shared" si="199"/>
        <v>18144000</v>
      </c>
      <c r="AJ262" s="117"/>
      <c r="AK262" s="117"/>
      <c r="AL262" s="117"/>
      <c r="AM262" s="22">
        <f t="shared" si="200"/>
        <v>0</v>
      </c>
      <c r="AN262" s="117"/>
      <c r="AO262" s="117"/>
      <c r="AP262" s="117"/>
      <c r="AQ262" s="22">
        <f t="shared" si="201"/>
        <v>0</v>
      </c>
      <c r="AR262" s="117"/>
      <c r="AS262" s="117"/>
      <c r="AT262" s="117"/>
      <c r="AU262" s="22">
        <f t="shared" si="202"/>
        <v>0</v>
      </c>
      <c r="AV262" s="117"/>
      <c r="AW262" s="43">
        <v>0</v>
      </c>
      <c r="AX262" s="43">
        <f>AW262*1.12</f>
        <v>0</v>
      </c>
      <c r="AY262" s="115" t="s">
        <v>129</v>
      </c>
      <c r="AZ262" s="1" t="s">
        <v>527</v>
      </c>
      <c r="BA262" s="1" t="s">
        <v>528</v>
      </c>
      <c r="BB262" s="46"/>
      <c r="BC262" s="46"/>
      <c r="BD262" s="46"/>
      <c r="BE262" s="46"/>
      <c r="BF262" s="46"/>
      <c r="BG262" s="46"/>
      <c r="BH262" s="46"/>
      <c r="BI262" s="46"/>
      <c r="BJ262" s="90"/>
      <c r="BK262" s="1"/>
      <c r="BL262" s="169"/>
    </row>
    <row r="263" spans="1:64" s="32" customFormat="1" ht="12.95" customHeight="1" x14ac:dyDescent="0.25">
      <c r="A263" s="15" t="s">
        <v>217</v>
      </c>
      <c r="B263" s="46"/>
      <c r="C263" s="183" t="s">
        <v>783</v>
      </c>
      <c r="D263" s="90"/>
      <c r="E263" s="46"/>
      <c r="F263" s="1" t="s">
        <v>519</v>
      </c>
      <c r="G263" s="1" t="s">
        <v>520</v>
      </c>
      <c r="H263" s="1" t="s">
        <v>520</v>
      </c>
      <c r="I263" s="1" t="s">
        <v>120</v>
      </c>
      <c r="J263" s="1"/>
      <c r="K263" s="1"/>
      <c r="L263" s="1">
        <v>80</v>
      </c>
      <c r="M263" s="121" t="s">
        <v>122</v>
      </c>
      <c r="N263" s="5" t="s">
        <v>224</v>
      </c>
      <c r="O263" s="1" t="s">
        <v>398</v>
      </c>
      <c r="P263" s="121" t="s">
        <v>125</v>
      </c>
      <c r="Q263" s="121">
        <v>230000000</v>
      </c>
      <c r="R263" s="1" t="s">
        <v>511</v>
      </c>
      <c r="S263" s="121"/>
      <c r="T263" s="121" t="s">
        <v>146</v>
      </c>
      <c r="U263" s="121"/>
      <c r="V263" s="121"/>
      <c r="W263" s="121">
        <v>0</v>
      </c>
      <c r="X263" s="121">
        <v>90</v>
      </c>
      <c r="Y263" s="121">
        <v>10</v>
      </c>
      <c r="Z263" s="119"/>
      <c r="AA263" s="176" t="s">
        <v>138</v>
      </c>
      <c r="AB263" s="121"/>
      <c r="AC263" s="121"/>
      <c r="AD263" s="119">
        <v>24451411</v>
      </c>
      <c r="AE263" s="74">
        <f t="shared" si="198"/>
        <v>27385580.320000004</v>
      </c>
      <c r="AF263" s="119"/>
      <c r="AG263" s="119"/>
      <c r="AH263" s="119">
        <v>16200000</v>
      </c>
      <c r="AI263" s="74">
        <f t="shared" si="199"/>
        <v>18144000</v>
      </c>
      <c r="AJ263" s="119"/>
      <c r="AK263" s="119"/>
      <c r="AL263" s="119"/>
      <c r="AM263" s="22"/>
      <c r="AN263" s="119"/>
      <c r="AO263" s="119"/>
      <c r="AP263" s="119"/>
      <c r="AQ263" s="22"/>
      <c r="AR263" s="119"/>
      <c r="AS263" s="119"/>
      <c r="AT263" s="119"/>
      <c r="AU263" s="22"/>
      <c r="AV263" s="119"/>
      <c r="AW263" s="44">
        <f t="shared" si="203"/>
        <v>40651411</v>
      </c>
      <c r="AX263" s="44">
        <f t="shared" si="197"/>
        <v>45529580.320000008</v>
      </c>
      <c r="AY263" s="121" t="s">
        <v>129</v>
      </c>
      <c r="AZ263" s="1" t="s">
        <v>527</v>
      </c>
      <c r="BA263" s="1" t="s">
        <v>528</v>
      </c>
      <c r="BB263" s="46"/>
      <c r="BC263" s="46"/>
      <c r="BD263" s="46"/>
      <c r="BE263" s="46"/>
      <c r="BF263" s="46"/>
      <c r="BG263" s="46"/>
      <c r="BH263" s="46"/>
      <c r="BI263" s="46"/>
      <c r="BJ263" s="90"/>
      <c r="BK263" s="1" t="s">
        <v>60</v>
      </c>
      <c r="BL263" s="169"/>
    </row>
    <row r="264" spans="1:64" s="32" customFormat="1" ht="12.95" customHeight="1" x14ac:dyDescent="0.25">
      <c r="A264" s="15" t="s">
        <v>217</v>
      </c>
      <c r="B264" s="46"/>
      <c r="C264" s="180" t="s">
        <v>529</v>
      </c>
      <c r="D264" s="90"/>
      <c r="E264" s="46"/>
      <c r="F264" s="1" t="s">
        <v>519</v>
      </c>
      <c r="G264" s="1" t="s">
        <v>520</v>
      </c>
      <c r="H264" s="1" t="s">
        <v>520</v>
      </c>
      <c r="I264" s="1" t="s">
        <v>143</v>
      </c>
      <c r="J264" s="155" t="s">
        <v>651</v>
      </c>
      <c r="K264" s="1"/>
      <c r="L264" s="1">
        <v>80</v>
      </c>
      <c r="M264" s="115" t="s">
        <v>122</v>
      </c>
      <c r="N264" s="115" t="s">
        <v>224</v>
      </c>
      <c r="O264" s="115" t="s">
        <v>166</v>
      </c>
      <c r="P264" s="115" t="s">
        <v>125</v>
      </c>
      <c r="Q264" s="115">
        <v>230000000</v>
      </c>
      <c r="R264" s="1" t="s">
        <v>511</v>
      </c>
      <c r="S264" s="115"/>
      <c r="T264" s="115" t="s">
        <v>146</v>
      </c>
      <c r="U264" s="115"/>
      <c r="V264" s="115"/>
      <c r="W264" s="115">
        <v>0</v>
      </c>
      <c r="X264" s="115">
        <v>90</v>
      </c>
      <c r="Y264" s="115">
        <v>10</v>
      </c>
      <c r="Z264" s="117"/>
      <c r="AA264" s="116" t="s">
        <v>138</v>
      </c>
      <c r="AB264" s="115"/>
      <c r="AC264" s="115"/>
      <c r="AD264" s="117">
        <v>8452339</v>
      </c>
      <c r="AE264" s="117">
        <f t="shared" si="198"/>
        <v>9466619.6800000016</v>
      </c>
      <c r="AF264" s="117"/>
      <c r="AG264" s="117"/>
      <c r="AH264" s="117">
        <v>5600000</v>
      </c>
      <c r="AI264" s="22">
        <f t="shared" si="199"/>
        <v>6272000.0000000009</v>
      </c>
      <c r="AJ264" s="117"/>
      <c r="AK264" s="117"/>
      <c r="AL264" s="117"/>
      <c r="AM264" s="22">
        <f t="shared" si="200"/>
        <v>0</v>
      </c>
      <c r="AN264" s="117"/>
      <c r="AO264" s="117"/>
      <c r="AP264" s="117"/>
      <c r="AQ264" s="22">
        <f t="shared" si="201"/>
        <v>0</v>
      </c>
      <c r="AR264" s="117"/>
      <c r="AS264" s="117"/>
      <c r="AT264" s="117"/>
      <c r="AU264" s="22">
        <f t="shared" si="202"/>
        <v>0</v>
      </c>
      <c r="AV264" s="117"/>
      <c r="AW264" s="43">
        <v>0</v>
      </c>
      <c r="AX264" s="43">
        <f t="shared" si="197"/>
        <v>0</v>
      </c>
      <c r="AY264" s="115" t="s">
        <v>129</v>
      </c>
      <c r="AZ264" s="1" t="s">
        <v>530</v>
      </c>
      <c r="BA264" s="1" t="s">
        <v>531</v>
      </c>
      <c r="BB264" s="46"/>
      <c r="BC264" s="46"/>
      <c r="BD264" s="46"/>
      <c r="BE264" s="46"/>
      <c r="BF264" s="46"/>
      <c r="BG264" s="46"/>
      <c r="BH264" s="46"/>
      <c r="BI264" s="46"/>
      <c r="BJ264" s="90"/>
      <c r="BK264" s="1"/>
      <c r="BL264" s="169"/>
    </row>
    <row r="265" spans="1:64" s="32" customFormat="1" ht="12.95" customHeight="1" x14ac:dyDescent="0.25">
      <c r="A265" s="4" t="s">
        <v>217</v>
      </c>
      <c r="B265" s="46"/>
      <c r="C265" s="4" t="s">
        <v>742</v>
      </c>
      <c r="D265" s="46"/>
      <c r="E265" s="46"/>
      <c r="F265" s="1" t="s">
        <v>519</v>
      </c>
      <c r="G265" s="1" t="s">
        <v>520</v>
      </c>
      <c r="H265" s="1" t="s">
        <v>520</v>
      </c>
      <c r="I265" s="1" t="s">
        <v>143</v>
      </c>
      <c r="J265" s="1" t="s">
        <v>651</v>
      </c>
      <c r="K265" s="1"/>
      <c r="L265" s="1">
        <v>80</v>
      </c>
      <c r="M265" s="1" t="s">
        <v>122</v>
      </c>
      <c r="N265" s="5" t="s">
        <v>224</v>
      </c>
      <c r="O265" s="1" t="s">
        <v>144</v>
      </c>
      <c r="P265" s="1" t="s">
        <v>125</v>
      </c>
      <c r="Q265" s="1">
        <v>230000000</v>
      </c>
      <c r="R265" s="1" t="s">
        <v>511</v>
      </c>
      <c r="S265" s="1"/>
      <c r="T265" s="1" t="s">
        <v>146</v>
      </c>
      <c r="U265" s="1"/>
      <c r="V265" s="1"/>
      <c r="W265" s="1">
        <v>0</v>
      </c>
      <c r="X265" s="1">
        <v>90</v>
      </c>
      <c r="Y265" s="1">
        <v>10</v>
      </c>
      <c r="Z265" s="22"/>
      <c r="AA265" s="5" t="s">
        <v>138</v>
      </c>
      <c r="AB265" s="74"/>
      <c r="AC265" s="74"/>
      <c r="AD265" s="74">
        <v>8452339</v>
      </c>
      <c r="AE265" s="74">
        <v>9466619.6800000016</v>
      </c>
      <c r="AF265" s="74"/>
      <c r="AG265" s="74"/>
      <c r="AH265" s="74">
        <v>5600000</v>
      </c>
      <c r="AI265" s="74">
        <v>6272000.0000000009</v>
      </c>
      <c r="AJ265" s="74"/>
      <c r="AK265" s="74"/>
      <c r="AL265" s="74"/>
      <c r="AM265" s="74"/>
      <c r="AN265" s="74"/>
      <c r="AO265" s="74"/>
      <c r="AP265" s="74"/>
      <c r="AQ265" s="74"/>
      <c r="AR265" s="74"/>
      <c r="AS265" s="74"/>
      <c r="AT265" s="74"/>
      <c r="AU265" s="74"/>
      <c r="AV265" s="74"/>
      <c r="AW265" s="43">
        <v>0</v>
      </c>
      <c r="AX265" s="43">
        <f>AW265*1.12</f>
        <v>0</v>
      </c>
      <c r="AY265" s="1" t="s">
        <v>129</v>
      </c>
      <c r="AZ265" s="1" t="s">
        <v>530</v>
      </c>
      <c r="BA265" s="1" t="s">
        <v>531</v>
      </c>
      <c r="BB265" s="46"/>
      <c r="BC265" s="46"/>
      <c r="BD265" s="46"/>
      <c r="BE265" s="46"/>
      <c r="BF265" s="46"/>
      <c r="BG265" s="46"/>
      <c r="BH265" s="46"/>
      <c r="BI265" s="46"/>
      <c r="BJ265" s="90"/>
      <c r="BK265" s="4">
        <v>14</v>
      </c>
      <c r="BL265" s="169"/>
    </row>
    <row r="266" spans="1:64" s="32" customFormat="1" ht="12.95" customHeight="1" x14ac:dyDescent="0.25">
      <c r="A266" s="4" t="s">
        <v>217</v>
      </c>
      <c r="B266" s="46"/>
      <c r="C266" s="4" t="s">
        <v>784</v>
      </c>
      <c r="D266" s="46"/>
      <c r="E266" s="46"/>
      <c r="F266" s="1" t="s">
        <v>519</v>
      </c>
      <c r="G266" s="1" t="s">
        <v>520</v>
      </c>
      <c r="H266" s="1" t="s">
        <v>520</v>
      </c>
      <c r="I266" s="1" t="s">
        <v>143</v>
      </c>
      <c r="J266" s="1" t="s">
        <v>651</v>
      </c>
      <c r="K266" s="1"/>
      <c r="L266" s="1">
        <v>80</v>
      </c>
      <c r="M266" s="1" t="s">
        <v>122</v>
      </c>
      <c r="N266" s="5" t="s">
        <v>224</v>
      </c>
      <c r="O266" s="1" t="s">
        <v>398</v>
      </c>
      <c r="P266" s="1" t="s">
        <v>125</v>
      </c>
      <c r="Q266" s="1">
        <v>230000000</v>
      </c>
      <c r="R266" s="1" t="s">
        <v>511</v>
      </c>
      <c r="S266" s="1"/>
      <c r="T266" s="1" t="s">
        <v>146</v>
      </c>
      <c r="U266" s="1"/>
      <c r="V266" s="1"/>
      <c r="W266" s="1">
        <v>0</v>
      </c>
      <c r="X266" s="17">
        <v>100</v>
      </c>
      <c r="Y266" s="1">
        <v>0</v>
      </c>
      <c r="Z266" s="22"/>
      <c r="AA266" s="5" t="s">
        <v>138</v>
      </c>
      <c r="AB266" s="74"/>
      <c r="AC266" s="74"/>
      <c r="AD266" s="74">
        <v>8452339</v>
      </c>
      <c r="AE266" s="74">
        <f t="shared" ref="AE266" si="204">AD266*1.12</f>
        <v>9466619.6800000016</v>
      </c>
      <c r="AF266" s="74"/>
      <c r="AG266" s="74"/>
      <c r="AH266" s="74">
        <v>5600000</v>
      </c>
      <c r="AI266" s="74">
        <f t="shared" ref="AI266" si="205">AH266*1.12</f>
        <v>6272000.0000000009</v>
      </c>
      <c r="AJ266" s="74"/>
      <c r="AK266" s="74"/>
      <c r="AL266" s="74"/>
      <c r="AM266" s="74"/>
      <c r="AN266" s="74"/>
      <c r="AO266" s="74"/>
      <c r="AP266" s="74"/>
      <c r="AQ266" s="74"/>
      <c r="AR266" s="74"/>
      <c r="AS266" s="74"/>
      <c r="AT266" s="74"/>
      <c r="AU266" s="74"/>
      <c r="AV266" s="74"/>
      <c r="AW266" s="44">
        <f t="shared" ref="AW266" si="206">AD266+AH266+AL266+AP266+AT266</f>
        <v>14052339</v>
      </c>
      <c r="AX266" s="44">
        <f t="shared" ref="AX266" si="207">AW266*1.12</f>
        <v>15738619.680000002</v>
      </c>
      <c r="AY266" s="1" t="s">
        <v>129</v>
      </c>
      <c r="AZ266" s="1" t="s">
        <v>530</v>
      </c>
      <c r="BA266" s="1" t="s">
        <v>531</v>
      </c>
      <c r="BB266" s="46"/>
      <c r="BC266" s="46"/>
      <c r="BD266" s="46"/>
      <c r="BE266" s="46"/>
      <c r="BF266" s="46"/>
      <c r="BG266" s="46"/>
      <c r="BH266" s="46"/>
      <c r="BI266" s="46"/>
      <c r="BJ266" s="90"/>
      <c r="BK266" s="4" t="s">
        <v>782</v>
      </c>
      <c r="BL266" s="169"/>
    </row>
    <row r="267" spans="1:64" s="32" customFormat="1" ht="12.95" customHeight="1" x14ac:dyDescent="0.25">
      <c r="A267" s="15" t="s">
        <v>217</v>
      </c>
      <c r="B267" s="46"/>
      <c r="C267" s="180" t="s">
        <v>532</v>
      </c>
      <c r="D267" s="90"/>
      <c r="E267" s="46"/>
      <c r="F267" s="1" t="s">
        <v>519</v>
      </c>
      <c r="G267" s="1" t="s">
        <v>520</v>
      </c>
      <c r="H267" s="1" t="s">
        <v>520</v>
      </c>
      <c r="I267" s="1" t="s">
        <v>120</v>
      </c>
      <c r="J267" s="1"/>
      <c r="K267" s="1"/>
      <c r="L267" s="1">
        <v>80</v>
      </c>
      <c r="M267" s="115" t="s">
        <v>122</v>
      </c>
      <c r="N267" s="115" t="s">
        <v>224</v>
      </c>
      <c r="O267" s="115" t="s">
        <v>166</v>
      </c>
      <c r="P267" s="115" t="s">
        <v>125</v>
      </c>
      <c r="Q267" s="115">
        <v>230000000</v>
      </c>
      <c r="R267" s="1" t="s">
        <v>511</v>
      </c>
      <c r="S267" s="115"/>
      <c r="T267" s="115" t="s">
        <v>146</v>
      </c>
      <c r="U267" s="115"/>
      <c r="V267" s="115"/>
      <c r="W267" s="115">
        <v>0</v>
      </c>
      <c r="X267" s="115">
        <v>90</v>
      </c>
      <c r="Y267" s="115">
        <v>10</v>
      </c>
      <c r="Z267" s="117"/>
      <c r="AA267" s="116" t="s">
        <v>138</v>
      </c>
      <c r="AB267" s="115"/>
      <c r="AC267" s="115"/>
      <c r="AD267" s="117">
        <v>4731862</v>
      </c>
      <c r="AE267" s="117">
        <f t="shared" si="198"/>
        <v>5299685.4400000004</v>
      </c>
      <c r="AF267" s="117"/>
      <c r="AG267" s="117"/>
      <c r="AH267" s="117">
        <v>6097534</v>
      </c>
      <c r="AI267" s="22">
        <f t="shared" si="199"/>
        <v>6829238.080000001</v>
      </c>
      <c r="AJ267" s="117"/>
      <c r="AK267" s="117"/>
      <c r="AL267" s="117"/>
      <c r="AM267" s="22">
        <f t="shared" si="200"/>
        <v>0</v>
      </c>
      <c r="AN267" s="117"/>
      <c r="AO267" s="117"/>
      <c r="AP267" s="117"/>
      <c r="AQ267" s="22">
        <f t="shared" si="201"/>
        <v>0</v>
      </c>
      <c r="AR267" s="117"/>
      <c r="AS267" s="117"/>
      <c r="AT267" s="117"/>
      <c r="AU267" s="22">
        <f t="shared" si="202"/>
        <v>0</v>
      </c>
      <c r="AV267" s="117"/>
      <c r="AW267" s="208">
        <f t="shared" si="203"/>
        <v>10829396</v>
      </c>
      <c r="AX267" s="208">
        <f t="shared" si="197"/>
        <v>12128923.520000001</v>
      </c>
      <c r="AY267" s="115" t="s">
        <v>129</v>
      </c>
      <c r="AZ267" s="1" t="s">
        <v>533</v>
      </c>
      <c r="BA267" s="1" t="s">
        <v>534</v>
      </c>
      <c r="BB267" s="46"/>
      <c r="BC267" s="46"/>
      <c r="BD267" s="46"/>
      <c r="BE267" s="46"/>
      <c r="BF267" s="46"/>
      <c r="BG267" s="46"/>
      <c r="BH267" s="46"/>
      <c r="BI267" s="46"/>
      <c r="BJ267" s="90"/>
      <c r="BK267" s="1"/>
      <c r="BL267" s="169"/>
    </row>
    <row r="268" spans="1:64" s="32" customFormat="1" ht="12.95" customHeight="1" x14ac:dyDescent="0.25">
      <c r="A268" s="15" t="s">
        <v>217</v>
      </c>
      <c r="B268" s="46"/>
      <c r="C268" s="180" t="s">
        <v>535</v>
      </c>
      <c r="D268" s="90"/>
      <c r="E268" s="46"/>
      <c r="F268" s="1" t="s">
        <v>519</v>
      </c>
      <c r="G268" s="1" t="s">
        <v>520</v>
      </c>
      <c r="H268" s="1" t="s">
        <v>520</v>
      </c>
      <c r="I268" s="1" t="s">
        <v>143</v>
      </c>
      <c r="J268" s="155" t="s">
        <v>651</v>
      </c>
      <c r="K268" s="1"/>
      <c r="L268" s="1">
        <v>80</v>
      </c>
      <c r="M268" s="115" t="s">
        <v>122</v>
      </c>
      <c r="N268" s="115" t="s">
        <v>224</v>
      </c>
      <c r="O268" s="115" t="s">
        <v>166</v>
      </c>
      <c r="P268" s="115" t="s">
        <v>125</v>
      </c>
      <c r="Q268" s="115">
        <v>230000000</v>
      </c>
      <c r="R268" s="1" t="s">
        <v>511</v>
      </c>
      <c r="S268" s="115"/>
      <c r="T268" s="115" t="s">
        <v>146</v>
      </c>
      <c r="U268" s="115"/>
      <c r="V268" s="115"/>
      <c r="W268" s="115">
        <v>0</v>
      </c>
      <c r="X268" s="115">
        <v>90</v>
      </c>
      <c r="Y268" s="115">
        <v>10</v>
      </c>
      <c r="Z268" s="117"/>
      <c r="AA268" s="116" t="s">
        <v>138</v>
      </c>
      <c r="AB268" s="115"/>
      <c r="AC268" s="115"/>
      <c r="AD268" s="117">
        <v>1635705</v>
      </c>
      <c r="AE268" s="117">
        <f t="shared" si="198"/>
        <v>1831989.6</v>
      </c>
      <c r="AF268" s="117"/>
      <c r="AG268" s="117"/>
      <c r="AH268" s="117">
        <v>2107790</v>
      </c>
      <c r="AI268" s="22">
        <f t="shared" si="199"/>
        <v>2360724.8000000003</v>
      </c>
      <c r="AJ268" s="117"/>
      <c r="AK268" s="117"/>
      <c r="AL268" s="117"/>
      <c r="AM268" s="22">
        <f t="shared" si="200"/>
        <v>0</v>
      </c>
      <c r="AN268" s="117"/>
      <c r="AO268" s="117"/>
      <c r="AP268" s="117"/>
      <c r="AQ268" s="22">
        <f t="shared" si="201"/>
        <v>0</v>
      </c>
      <c r="AR268" s="117"/>
      <c r="AS268" s="117"/>
      <c r="AT268" s="117"/>
      <c r="AU268" s="22">
        <f t="shared" si="202"/>
        <v>0</v>
      </c>
      <c r="AV268" s="117"/>
      <c r="AW268" s="43">
        <v>0</v>
      </c>
      <c r="AX268" s="43">
        <f t="shared" si="197"/>
        <v>0</v>
      </c>
      <c r="AY268" s="115" t="s">
        <v>129</v>
      </c>
      <c r="AZ268" s="1" t="s">
        <v>536</v>
      </c>
      <c r="BA268" s="1" t="s">
        <v>537</v>
      </c>
      <c r="BB268" s="46"/>
      <c r="BC268" s="46"/>
      <c r="BD268" s="46"/>
      <c r="BE268" s="46"/>
      <c r="BF268" s="46"/>
      <c r="BG268" s="46"/>
      <c r="BH268" s="46"/>
      <c r="BI268" s="46"/>
      <c r="BJ268" s="90"/>
      <c r="BK268" s="1"/>
      <c r="BL268" s="169"/>
    </row>
    <row r="269" spans="1:64" s="32" customFormat="1" ht="12.95" customHeight="1" x14ac:dyDescent="0.25">
      <c r="A269" s="4" t="s">
        <v>217</v>
      </c>
      <c r="B269" s="46"/>
      <c r="C269" s="4" t="s">
        <v>743</v>
      </c>
      <c r="D269" s="46"/>
      <c r="E269" s="46"/>
      <c r="F269" s="1" t="s">
        <v>519</v>
      </c>
      <c r="G269" s="1" t="s">
        <v>520</v>
      </c>
      <c r="H269" s="1" t="s">
        <v>520</v>
      </c>
      <c r="I269" s="1" t="s">
        <v>143</v>
      </c>
      <c r="J269" s="1" t="s">
        <v>651</v>
      </c>
      <c r="K269" s="1"/>
      <c r="L269" s="1">
        <v>80</v>
      </c>
      <c r="M269" s="1" t="s">
        <v>122</v>
      </c>
      <c r="N269" s="5" t="s">
        <v>224</v>
      </c>
      <c r="O269" s="1" t="s">
        <v>144</v>
      </c>
      <c r="P269" s="1" t="s">
        <v>125</v>
      </c>
      <c r="Q269" s="1">
        <v>230000000</v>
      </c>
      <c r="R269" s="1" t="s">
        <v>511</v>
      </c>
      <c r="S269" s="1"/>
      <c r="T269" s="1" t="s">
        <v>146</v>
      </c>
      <c r="U269" s="1"/>
      <c r="V269" s="1"/>
      <c r="W269" s="1">
        <v>0</v>
      </c>
      <c r="X269" s="1">
        <v>90</v>
      </c>
      <c r="Y269" s="1">
        <v>10</v>
      </c>
      <c r="Z269" s="22"/>
      <c r="AA269" s="5" t="s">
        <v>138</v>
      </c>
      <c r="AB269" s="74"/>
      <c r="AC269" s="74"/>
      <c r="AD269" s="74">
        <v>1635705</v>
      </c>
      <c r="AE269" s="74">
        <v>1831989.6</v>
      </c>
      <c r="AF269" s="74"/>
      <c r="AG269" s="74"/>
      <c r="AH269" s="74">
        <v>2107790</v>
      </c>
      <c r="AI269" s="74">
        <v>2360724.8000000003</v>
      </c>
      <c r="AJ269" s="74"/>
      <c r="AK269" s="74"/>
      <c r="AL269" s="74"/>
      <c r="AM269" s="74"/>
      <c r="AN269" s="74"/>
      <c r="AO269" s="74"/>
      <c r="AP269" s="74"/>
      <c r="AQ269" s="74"/>
      <c r="AR269" s="74"/>
      <c r="AS269" s="74"/>
      <c r="AT269" s="74"/>
      <c r="AU269" s="74"/>
      <c r="AV269" s="74"/>
      <c r="AW269" s="43">
        <v>0</v>
      </c>
      <c r="AX269" s="43">
        <f>AW269*1.12</f>
        <v>0</v>
      </c>
      <c r="AY269" s="1" t="s">
        <v>129</v>
      </c>
      <c r="AZ269" s="1" t="s">
        <v>536</v>
      </c>
      <c r="BA269" s="1" t="s">
        <v>537</v>
      </c>
      <c r="BB269" s="46"/>
      <c r="BC269" s="46"/>
      <c r="BD269" s="46"/>
      <c r="BE269" s="46"/>
      <c r="BF269" s="46"/>
      <c r="BG269" s="46"/>
      <c r="BH269" s="46"/>
      <c r="BI269" s="46"/>
      <c r="BJ269" s="90"/>
      <c r="BK269" s="4">
        <v>14</v>
      </c>
      <c r="BL269" s="169"/>
    </row>
    <row r="270" spans="1:64" s="32" customFormat="1" ht="12.95" customHeight="1" x14ac:dyDescent="0.25">
      <c r="A270" s="4" t="s">
        <v>217</v>
      </c>
      <c r="B270" s="46"/>
      <c r="C270" s="4" t="s">
        <v>785</v>
      </c>
      <c r="D270" s="46"/>
      <c r="E270" s="46"/>
      <c r="F270" s="1" t="s">
        <v>519</v>
      </c>
      <c r="G270" s="1" t="s">
        <v>520</v>
      </c>
      <c r="H270" s="1" t="s">
        <v>520</v>
      </c>
      <c r="I270" s="1" t="s">
        <v>143</v>
      </c>
      <c r="J270" s="1" t="s">
        <v>651</v>
      </c>
      <c r="K270" s="1"/>
      <c r="L270" s="1">
        <v>80</v>
      </c>
      <c r="M270" s="1" t="s">
        <v>122</v>
      </c>
      <c r="N270" s="5" t="s">
        <v>224</v>
      </c>
      <c r="O270" s="1" t="s">
        <v>398</v>
      </c>
      <c r="P270" s="1" t="s">
        <v>125</v>
      </c>
      <c r="Q270" s="1">
        <v>230000000</v>
      </c>
      <c r="R270" s="1" t="s">
        <v>511</v>
      </c>
      <c r="S270" s="1"/>
      <c r="T270" s="1" t="s">
        <v>146</v>
      </c>
      <c r="U270" s="1"/>
      <c r="V270" s="1"/>
      <c r="W270" s="1">
        <v>0</v>
      </c>
      <c r="X270" s="17">
        <v>100</v>
      </c>
      <c r="Y270" s="1">
        <v>0</v>
      </c>
      <c r="Z270" s="22"/>
      <c r="AA270" s="5" t="s">
        <v>138</v>
      </c>
      <c r="AB270" s="74"/>
      <c r="AC270" s="74"/>
      <c r="AD270" s="74">
        <v>1635705</v>
      </c>
      <c r="AE270" s="74">
        <f t="shared" ref="AE270" si="208">AD270*1.12</f>
        <v>1831989.6</v>
      </c>
      <c r="AF270" s="74"/>
      <c r="AG270" s="74"/>
      <c r="AH270" s="74">
        <v>2107790</v>
      </c>
      <c r="AI270" s="74">
        <f t="shared" ref="AI270" si="209">AH270*1.12</f>
        <v>2360724.8000000003</v>
      </c>
      <c r="AJ270" s="74"/>
      <c r="AK270" s="74"/>
      <c r="AL270" s="74"/>
      <c r="AM270" s="74"/>
      <c r="AN270" s="74"/>
      <c r="AO270" s="74"/>
      <c r="AP270" s="74"/>
      <c r="AQ270" s="74"/>
      <c r="AR270" s="74"/>
      <c r="AS270" s="74"/>
      <c r="AT270" s="74"/>
      <c r="AU270" s="74"/>
      <c r="AV270" s="74"/>
      <c r="AW270" s="44">
        <f t="shared" ref="AW270" si="210">AD270+AH270+AL270+AP270+AT270</f>
        <v>3743495</v>
      </c>
      <c r="AX270" s="44">
        <f t="shared" ref="AX270" si="211">AW270*1.12</f>
        <v>4192714.4000000004</v>
      </c>
      <c r="AY270" s="1" t="s">
        <v>129</v>
      </c>
      <c r="AZ270" s="1" t="s">
        <v>536</v>
      </c>
      <c r="BA270" s="1" t="s">
        <v>537</v>
      </c>
      <c r="BB270" s="46"/>
      <c r="BC270" s="46"/>
      <c r="BD270" s="46"/>
      <c r="BE270" s="46"/>
      <c r="BF270" s="46"/>
      <c r="BG270" s="46"/>
      <c r="BH270" s="46"/>
      <c r="BI270" s="46"/>
      <c r="BJ270" s="90"/>
      <c r="BK270" s="4" t="s">
        <v>782</v>
      </c>
      <c r="BL270" s="169"/>
    </row>
    <row r="271" spans="1:64" s="32" customFormat="1" ht="12.95" customHeight="1" x14ac:dyDescent="0.25">
      <c r="A271" s="118" t="s">
        <v>133</v>
      </c>
      <c r="B271" s="28" t="s">
        <v>218</v>
      </c>
      <c r="C271" s="4" t="s">
        <v>583</v>
      </c>
      <c r="D271" s="4"/>
      <c r="E271" s="222"/>
      <c r="F271" s="23" t="s">
        <v>293</v>
      </c>
      <c r="G271" s="23" t="s">
        <v>294</v>
      </c>
      <c r="H271" s="23" t="s">
        <v>294</v>
      </c>
      <c r="I271" s="24" t="s">
        <v>120</v>
      </c>
      <c r="J271" s="24"/>
      <c r="K271" s="24"/>
      <c r="L271" s="23">
        <v>100</v>
      </c>
      <c r="M271" s="5">
        <v>230000000</v>
      </c>
      <c r="N271" s="5" t="s">
        <v>123</v>
      </c>
      <c r="O271" s="1" t="s">
        <v>166</v>
      </c>
      <c r="P271" s="24" t="s">
        <v>125</v>
      </c>
      <c r="Q271" s="25">
        <v>230000000</v>
      </c>
      <c r="R271" s="26" t="s">
        <v>257</v>
      </c>
      <c r="S271" s="26"/>
      <c r="T271" s="24" t="s">
        <v>127</v>
      </c>
      <c r="U271" s="5"/>
      <c r="V271" s="24"/>
      <c r="W271" s="24">
        <v>0</v>
      </c>
      <c r="X271" s="24">
        <v>100</v>
      </c>
      <c r="Y271" s="24">
        <v>0</v>
      </c>
      <c r="Z271" s="41"/>
      <c r="AA271" s="5" t="s">
        <v>138</v>
      </c>
      <c r="AB271" s="27"/>
      <c r="AC271" s="27"/>
      <c r="AD271" s="27">
        <v>30708000</v>
      </c>
      <c r="AE271" s="19">
        <f t="shared" si="198"/>
        <v>34392960</v>
      </c>
      <c r="AF271" s="27"/>
      <c r="AG271" s="27"/>
      <c r="AH271" s="27">
        <v>40944000</v>
      </c>
      <c r="AI271" s="19">
        <f t="shared" si="199"/>
        <v>45857280.000000007</v>
      </c>
      <c r="AJ271" s="20"/>
      <c r="AK271" s="20"/>
      <c r="AL271" s="27">
        <v>40944000</v>
      </c>
      <c r="AM271" s="19">
        <f t="shared" si="200"/>
        <v>45857280.000000007</v>
      </c>
      <c r="AN271" s="1"/>
      <c r="AO271" s="46"/>
      <c r="AP271" s="46"/>
      <c r="AQ271" s="46"/>
      <c r="AR271" s="46"/>
      <c r="AS271" s="46"/>
      <c r="AT271" s="46"/>
      <c r="AU271" s="22"/>
      <c r="AV271" s="119"/>
      <c r="AW271" s="43">
        <f>AD271+AH271+AL271+AP271+AT271</f>
        <v>112596000</v>
      </c>
      <c r="AX271" s="43">
        <f t="shared" si="197"/>
        <v>126107520.00000001</v>
      </c>
      <c r="AY271" s="9" t="s">
        <v>129</v>
      </c>
      <c r="AZ271" s="1" t="s">
        <v>584</v>
      </c>
      <c r="BA271" s="1" t="s">
        <v>585</v>
      </c>
      <c r="BB271" s="119"/>
      <c r="BC271" s="46"/>
      <c r="BD271" s="46"/>
      <c r="BE271" s="46"/>
      <c r="BF271" s="46"/>
      <c r="BG271" s="46"/>
      <c r="BH271" s="46"/>
      <c r="BI271" s="46"/>
      <c r="BJ271" s="90"/>
      <c r="BK271" s="1"/>
      <c r="BL271" s="169"/>
    </row>
    <row r="272" spans="1:64" s="32" customFormat="1" ht="12.95" customHeight="1" x14ac:dyDescent="0.25">
      <c r="A272" s="118" t="s">
        <v>133</v>
      </c>
      <c r="B272" s="28" t="s">
        <v>218</v>
      </c>
      <c r="C272" s="4" t="s">
        <v>586</v>
      </c>
      <c r="D272" s="4"/>
      <c r="E272" s="222"/>
      <c r="F272" s="23" t="s">
        <v>293</v>
      </c>
      <c r="G272" s="23" t="s">
        <v>294</v>
      </c>
      <c r="H272" s="23" t="s">
        <v>294</v>
      </c>
      <c r="I272" s="24" t="s">
        <v>120</v>
      </c>
      <c r="J272" s="24"/>
      <c r="K272" s="24"/>
      <c r="L272" s="23">
        <v>100</v>
      </c>
      <c r="M272" s="5">
        <v>230000000</v>
      </c>
      <c r="N272" s="5" t="s">
        <v>123</v>
      </c>
      <c r="O272" s="1" t="s">
        <v>166</v>
      </c>
      <c r="P272" s="24" t="s">
        <v>125</v>
      </c>
      <c r="Q272" s="25">
        <v>230000000</v>
      </c>
      <c r="R272" s="26" t="s">
        <v>262</v>
      </c>
      <c r="S272" s="26"/>
      <c r="T272" s="24" t="s">
        <v>127</v>
      </c>
      <c r="U272" s="5"/>
      <c r="V272" s="24"/>
      <c r="W272" s="24">
        <v>0</v>
      </c>
      <c r="X272" s="24">
        <v>100</v>
      </c>
      <c r="Y272" s="24">
        <v>0</v>
      </c>
      <c r="Z272" s="41"/>
      <c r="AA272" s="5" t="s">
        <v>138</v>
      </c>
      <c r="AB272" s="27"/>
      <c r="AC272" s="27"/>
      <c r="AD272" s="27">
        <v>10700032</v>
      </c>
      <c r="AE272" s="19">
        <f t="shared" si="198"/>
        <v>11984035.840000002</v>
      </c>
      <c r="AF272" s="27"/>
      <c r="AG272" s="27"/>
      <c r="AH272" s="27">
        <v>14193920</v>
      </c>
      <c r="AI272" s="19">
        <f t="shared" si="199"/>
        <v>15897190.400000002</v>
      </c>
      <c r="AJ272" s="20"/>
      <c r="AK272" s="20"/>
      <c r="AL272" s="27">
        <v>14193920</v>
      </c>
      <c r="AM272" s="19">
        <f t="shared" si="200"/>
        <v>15897190.400000002</v>
      </c>
      <c r="AN272" s="1"/>
      <c r="AO272" s="46"/>
      <c r="AP272" s="46"/>
      <c r="AQ272" s="46"/>
      <c r="AR272" s="46"/>
      <c r="AS272" s="46"/>
      <c r="AT272" s="46"/>
      <c r="AU272" s="22"/>
      <c r="AV272" s="119"/>
      <c r="AW272" s="43">
        <f t="shared" ref="AW272:AW286" si="212">AD272+AH272+AL272+AP272+AT272</f>
        <v>39087872</v>
      </c>
      <c r="AX272" s="43">
        <f t="shared" si="197"/>
        <v>43778416.640000001</v>
      </c>
      <c r="AY272" s="9" t="s">
        <v>129</v>
      </c>
      <c r="AZ272" s="1" t="s">
        <v>587</v>
      </c>
      <c r="BA272" s="1" t="s">
        <v>588</v>
      </c>
      <c r="BB272" s="119"/>
      <c r="BC272" s="46"/>
      <c r="BD272" s="46"/>
      <c r="BE272" s="46"/>
      <c r="BF272" s="46"/>
      <c r="BG272" s="46"/>
      <c r="BH272" s="46"/>
      <c r="BI272" s="46"/>
      <c r="BJ272" s="90"/>
      <c r="BK272" s="1"/>
      <c r="BL272" s="169"/>
    </row>
    <row r="273" spans="1:64" s="32" customFormat="1" ht="12.95" customHeight="1" x14ac:dyDescent="0.25">
      <c r="A273" s="118" t="s">
        <v>133</v>
      </c>
      <c r="B273" s="28" t="s">
        <v>218</v>
      </c>
      <c r="C273" s="4" t="s">
        <v>589</v>
      </c>
      <c r="D273" s="4"/>
      <c r="E273" s="222"/>
      <c r="F273" s="23" t="s">
        <v>293</v>
      </c>
      <c r="G273" s="23" t="s">
        <v>294</v>
      </c>
      <c r="H273" s="23" t="s">
        <v>294</v>
      </c>
      <c r="I273" s="24" t="s">
        <v>120</v>
      </c>
      <c r="J273" s="24"/>
      <c r="K273" s="24"/>
      <c r="L273" s="23">
        <v>100</v>
      </c>
      <c r="M273" s="5">
        <v>230000000</v>
      </c>
      <c r="N273" s="5" t="s">
        <v>123</v>
      </c>
      <c r="O273" s="1" t="s">
        <v>166</v>
      </c>
      <c r="P273" s="24" t="s">
        <v>125</v>
      </c>
      <c r="Q273" s="25">
        <v>230000000</v>
      </c>
      <c r="R273" s="26" t="s">
        <v>266</v>
      </c>
      <c r="S273" s="26"/>
      <c r="T273" s="24" t="s">
        <v>127</v>
      </c>
      <c r="U273" s="5"/>
      <c r="V273" s="24"/>
      <c r="W273" s="24">
        <v>0</v>
      </c>
      <c r="X273" s="24">
        <v>100</v>
      </c>
      <c r="Y273" s="24">
        <v>0</v>
      </c>
      <c r="Z273" s="41"/>
      <c r="AA273" s="5" t="s">
        <v>138</v>
      </c>
      <c r="AB273" s="27"/>
      <c r="AC273" s="27"/>
      <c r="AD273" s="27">
        <v>37668480</v>
      </c>
      <c r="AE273" s="19">
        <f t="shared" si="198"/>
        <v>42188697.600000001</v>
      </c>
      <c r="AF273" s="27"/>
      <c r="AG273" s="27"/>
      <c r="AH273" s="27">
        <v>46403200</v>
      </c>
      <c r="AI273" s="19">
        <f t="shared" si="199"/>
        <v>51971584.000000007</v>
      </c>
      <c r="AJ273" s="20"/>
      <c r="AK273" s="20"/>
      <c r="AL273" s="27">
        <v>46403200</v>
      </c>
      <c r="AM273" s="19">
        <f t="shared" si="200"/>
        <v>51971584.000000007</v>
      </c>
      <c r="AN273" s="1"/>
      <c r="AO273" s="46"/>
      <c r="AP273" s="46"/>
      <c r="AQ273" s="46"/>
      <c r="AR273" s="46"/>
      <c r="AS273" s="46"/>
      <c r="AT273" s="46"/>
      <c r="AU273" s="22"/>
      <c r="AV273" s="119"/>
      <c r="AW273" s="43">
        <f t="shared" si="212"/>
        <v>130474880</v>
      </c>
      <c r="AX273" s="43">
        <f t="shared" si="197"/>
        <v>146131865.60000002</v>
      </c>
      <c r="AY273" s="9" t="s">
        <v>129</v>
      </c>
      <c r="AZ273" s="1" t="s">
        <v>590</v>
      </c>
      <c r="BA273" s="1" t="s">
        <v>591</v>
      </c>
      <c r="BB273" s="119"/>
      <c r="BC273" s="46"/>
      <c r="BD273" s="46"/>
      <c r="BE273" s="46"/>
      <c r="BF273" s="46"/>
      <c r="BG273" s="46"/>
      <c r="BH273" s="46"/>
      <c r="BI273" s="46"/>
      <c r="BJ273" s="90"/>
      <c r="BK273" s="1"/>
      <c r="BL273" s="169"/>
    </row>
    <row r="274" spans="1:64" s="32" customFormat="1" ht="12.95" customHeight="1" x14ac:dyDescent="0.25">
      <c r="A274" s="118" t="s">
        <v>133</v>
      </c>
      <c r="B274" s="28" t="s">
        <v>218</v>
      </c>
      <c r="C274" s="4" t="s">
        <v>592</v>
      </c>
      <c r="D274" s="4"/>
      <c r="E274" s="222"/>
      <c r="F274" s="23" t="s">
        <v>298</v>
      </c>
      <c r="G274" s="23" t="s">
        <v>299</v>
      </c>
      <c r="H274" s="23" t="s">
        <v>299</v>
      </c>
      <c r="I274" s="24" t="s">
        <v>120</v>
      </c>
      <c r="J274" s="24"/>
      <c r="K274" s="24"/>
      <c r="L274" s="23">
        <v>100</v>
      </c>
      <c r="M274" s="5">
        <v>230000000</v>
      </c>
      <c r="N274" s="5" t="s">
        <v>137</v>
      </c>
      <c r="O274" s="1" t="s">
        <v>166</v>
      </c>
      <c r="P274" s="24" t="s">
        <v>125</v>
      </c>
      <c r="Q274" s="25">
        <v>230000000</v>
      </c>
      <c r="R274" s="26" t="s">
        <v>145</v>
      </c>
      <c r="S274" s="26"/>
      <c r="T274" s="24" t="s">
        <v>127</v>
      </c>
      <c r="U274" s="5"/>
      <c r="V274" s="24"/>
      <c r="W274" s="24">
        <v>0</v>
      </c>
      <c r="X274" s="24">
        <v>100</v>
      </c>
      <c r="Y274" s="24">
        <v>0</v>
      </c>
      <c r="Z274" s="41"/>
      <c r="AA274" s="5" t="s">
        <v>138</v>
      </c>
      <c r="AB274" s="27"/>
      <c r="AC274" s="27"/>
      <c r="AD274" s="27">
        <v>19626200</v>
      </c>
      <c r="AE274" s="19">
        <f t="shared" si="198"/>
        <v>21981344.000000004</v>
      </c>
      <c r="AF274" s="27"/>
      <c r="AG274" s="27"/>
      <c r="AH274" s="27">
        <v>26049320</v>
      </c>
      <c r="AI274" s="19">
        <f t="shared" si="199"/>
        <v>29175238.400000002</v>
      </c>
      <c r="AJ274" s="20"/>
      <c r="AK274" s="20"/>
      <c r="AL274" s="27">
        <v>26049320</v>
      </c>
      <c r="AM274" s="19">
        <f t="shared" si="200"/>
        <v>29175238.400000002</v>
      </c>
      <c r="AN274" s="1"/>
      <c r="AO274" s="46"/>
      <c r="AP274" s="46"/>
      <c r="AQ274" s="46"/>
      <c r="AR274" s="46"/>
      <c r="AS274" s="46"/>
      <c r="AT274" s="46"/>
      <c r="AU274" s="22"/>
      <c r="AV274" s="119"/>
      <c r="AW274" s="43">
        <f t="shared" si="212"/>
        <v>71724840</v>
      </c>
      <c r="AX274" s="43">
        <f t="shared" si="197"/>
        <v>80331820.800000012</v>
      </c>
      <c r="AY274" s="9" t="s">
        <v>129</v>
      </c>
      <c r="AZ274" s="1" t="s">
        <v>593</v>
      </c>
      <c r="BA274" s="1" t="s">
        <v>594</v>
      </c>
      <c r="BB274" s="119"/>
      <c r="BC274" s="46"/>
      <c r="BD274" s="46"/>
      <c r="BE274" s="46"/>
      <c r="BF274" s="46"/>
      <c r="BG274" s="46"/>
      <c r="BH274" s="46"/>
      <c r="BI274" s="46"/>
      <c r="BJ274" s="90"/>
      <c r="BK274" s="1"/>
      <c r="BL274" s="169"/>
    </row>
    <row r="275" spans="1:64" s="32" customFormat="1" ht="12.95" customHeight="1" x14ac:dyDescent="0.25">
      <c r="A275" s="118" t="s">
        <v>133</v>
      </c>
      <c r="B275" s="28" t="s">
        <v>218</v>
      </c>
      <c r="C275" s="4" t="s">
        <v>595</v>
      </c>
      <c r="D275" s="4"/>
      <c r="E275" s="222"/>
      <c r="F275" s="23" t="s">
        <v>298</v>
      </c>
      <c r="G275" s="23" t="s">
        <v>299</v>
      </c>
      <c r="H275" s="23" t="s">
        <v>299</v>
      </c>
      <c r="I275" s="24" t="s">
        <v>120</v>
      </c>
      <c r="J275" s="24"/>
      <c r="K275" s="24"/>
      <c r="L275" s="23">
        <v>100</v>
      </c>
      <c r="M275" s="5">
        <v>230000000</v>
      </c>
      <c r="N275" s="5" t="s">
        <v>137</v>
      </c>
      <c r="O275" s="1" t="s">
        <v>166</v>
      </c>
      <c r="P275" s="24" t="s">
        <v>125</v>
      </c>
      <c r="Q275" s="25">
        <v>230000000</v>
      </c>
      <c r="R275" s="26" t="s">
        <v>257</v>
      </c>
      <c r="S275" s="26"/>
      <c r="T275" s="24" t="s">
        <v>127</v>
      </c>
      <c r="U275" s="5"/>
      <c r="V275" s="24"/>
      <c r="W275" s="24">
        <v>0</v>
      </c>
      <c r="X275" s="24">
        <v>100</v>
      </c>
      <c r="Y275" s="24">
        <v>0</v>
      </c>
      <c r="Z275" s="41"/>
      <c r="AA275" s="5" t="s">
        <v>138</v>
      </c>
      <c r="AB275" s="27"/>
      <c r="AC275" s="27"/>
      <c r="AD275" s="27">
        <v>196389050</v>
      </c>
      <c r="AE275" s="19">
        <f t="shared" si="198"/>
        <v>219955736.00000003</v>
      </c>
      <c r="AF275" s="27"/>
      <c r="AG275" s="27"/>
      <c r="AH275" s="27">
        <v>260661830</v>
      </c>
      <c r="AI275" s="19">
        <f t="shared" si="199"/>
        <v>291941249.60000002</v>
      </c>
      <c r="AJ275" s="20"/>
      <c r="AK275" s="20"/>
      <c r="AL275" s="27">
        <v>260661830</v>
      </c>
      <c r="AM275" s="19">
        <f t="shared" si="200"/>
        <v>291941249.60000002</v>
      </c>
      <c r="AN275" s="1"/>
      <c r="AO275" s="46"/>
      <c r="AP275" s="46"/>
      <c r="AQ275" s="46"/>
      <c r="AR275" s="46"/>
      <c r="AS275" s="46"/>
      <c r="AT275" s="46"/>
      <c r="AU275" s="22"/>
      <c r="AV275" s="119"/>
      <c r="AW275" s="43">
        <f t="shared" si="212"/>
        <v>717712710</v>
      </c>
      <c r="AX275" s="43">
        <f t="shared" si="197"/>
        <v>803838235.20000005</v>
      </c>
      <c r="AY275" s="9" t="s">
        <v>129</v>
      </c>
      <c r="AZ275" s="1" t="s">
        <v>596</v>
      </c>
      <c r="BA275" s="1" t="s">
        <v>597</v>
      </c>
      <c r="BB275" s="119"/>
      <c r="BC275" s="46"/>
      <c r="BD275" s="46"/>
      <c r="BE275" s="46"/>
      <c r="BF275" s="46"/>
      <c r="BG275" s="46"/>
      <c r="BH275" s="46"/>
      <c r="BI275" s="46"/>
      <c r="BJ275" s="90"/>
      <c r="BK275" s="1"/>
      <c r="BL275" s="169"/>
    </row>
    <row r="276" spans="1:64" s="32" customFormat="1" ht="12.95" customHeight="1" x14ac:dyDescent="0.25">
      <c r="A276" s="118" t="s">
        <v>133</v>
      </c>
      <c r="B276" s="28" t="s">
        <v>218</v>
      </c>
      <c r="C276" s="4" t="s">
        <v>598</v>
      </c>
      <c r="D276" s="4"/>
      <c r="E276" s="222"/>
      <c r="F276" s="23" t="s">
        <v>298</v>
      </c>
      <c r="G276" s="23" t="s">
        <v>299</v>
      </c>
      <c r="H276" s="23" t="s">
        <v>299</v>
      </c>
      <c r="I276" s="24" t="s">
        <v>120</v>
      </c>
      <c r="J276" s="24"/>
      <c r="K276" s="24"/>
      <c r="L276" s="23">
        <v>100</v>
      </c>
      <c r="M276" s="5">
        <v>230000000</v>
      </c>
      <c r="N276" s="5" t="s">
        <v>137</v>
      </c>
      <c r="O276" s="1" t="s">
        <v>166</v>
      </c>
      <c r="P276" s="24" t="s">
        <v>125</v>
      </c>
      <c r="Q276" s="25">
        <v>230000000</v>
      </c>
      <c r="R276" s="26" t="s">
        <v>262</v>
      </c>
      <c r="S276" s="26"/>
      <c r="T276" s="24" t="s">
        <v>127</v>
      </c>
      <c r="U276" s="5"/>
      <c r="V276" s="24"/>
      <c r="W276" s="24">
        <v>0</v>
      </c>
      <c r="X276" s="24">
        <v>100</v>
      </c>
      <c r="Y276" s="24">
        <v>0</v>
      </c>
      <c r="Z276" s="41"/>
      <c r="AA276" s="5" t="s">
        <v>138</v>
      </c>
      <c r="AB276" s="27"/>
      <c r="AC276" s="27"/>
      <c r="AD276" s="27">
        <v>103576000</v>
      </c>
      <c r="AE276" s="19">
        <f t="shared" si="198"/>
        <v>116005120.00000001</v>
      </c>
      <c r="AF276" s="27"/>
      <c r="AG276" s="27"/>
      <c r="AH276" s="27">
        <v>137473600</v>
      </c>
      <c r="AI276" s="19">
        <f t="shared" si="199"/>
        <v>153970432</v>
      </c>
      <c r="AJ276" s="20"/>
      <c r="AK276" s="20"/>
      <c r="AL276" s="27">
        <v>137473600</v>
      </c>
      <c r="AM276" s="19">
        <f t="shared" si="200"/>
        <v>153970432</v>
      </c>
      <c r="AN276" s="1"/>
      <c r="AO276" s="46"/>
      <c r="AP276" s="46"/>
      <c r="AQ276" s="46"/>
      <c r="AR276" s="46"/>
      <c r="AS276" s="46"/>
      <c r="AT276" s="46"/>
      <c r="AU276" s="22"/>
      <c r="AV276" s="119"/>
      <c r="AW276" s="43">
        <f t="shared" si="212"/>
        <v>378523200</v>
      </c>
      <c r="AX276" s="43">
        <f t="shared" si="197"/>
        <v>423945984.00000006</v>
      </c>
      <c r="AY276" s="9" t="s">
        <v>129</v>
      </c>
      <c r="AZ276" s="1" t="s">
        <v>599</v>
      </c>
      <c r="BA276" s="1" t="s">
        <v>600</v>
      </c>
      <c r="BB276" s="119"/>
      <c r="BC276" s="46"/>
      <c r="BD276" s="46"/>
      <c r="BE276" s="46"/>
      <c r="BF276" s="46"/>
      <c r="BG276" s="46"/>
      <c r="BH276" s="46"/>
      <c r="BI276" s="46"/>
      <c r="BJ276" s="90"/>
      <c r="BK276" s="1"/>
      <c r="BL276" s="169"/>
    </row>
    <row r="277" spans="1:64" s="32" customFormat="1" ht="12.95" customHeight="1" x14ac:dyDescent="0.25">
      <c r="A277" s="118" t="s">
        <v>133</v>
      </c>
      <c r="B277" s="28" t="s">
        <v>218</v>
      </c>
      <c r="C277" s="4" t="s">
        <v>601</v>
      </c>
      <c r="D277" s="4"/>
      <c r="E277" s="222"/>
      <c r="F277" s="23" t="s">
        <v>298</v>
      </c>
      <c r="G277" s="23" t="s">
        <v>299</v>
      </c>
      <c r="H277" s="23" t="s">
        <v>299</v>
      </c>
      <c r="I277" s="24" t="s">
        <v>120</v>
      </c>
      <c r="J277" s="24"/>
      <c r="K277" s="24"/>
      <c r="L277" s="23">
        <v>100</v>
      </c>
      <c r="M277" s="5">
        <v>230000000</v>
      </c>
      <c r="N277" s="5" t="s">
        <v>137</v>
      </c>
      <c r="O277" s="1" t="s">
        <v>166</v>
      </c>
      <c r="P277" s="24" t="s">
        <v>125</v>
      </c>
      <c r="Q277" s="25">
        <v>230000000</v>
      </c>
      <c r="R277" s="26" t="s">
        <v>266</v>
      </c>
      <c r="S277" s="26"/>
      <c r="T277" s="24" t="s">
        <v>127</v>
      </c>
      <c r="U277" s="5"/>
      <c r="V277" s="24"/>
      <c r="W277" s="24">
        <v>0</v>
      </c>
      <c r="X277" s="24">
        <v>100</v>
      </c>
      <c r="Y277" s="24">
        <v>0</v>
      </c>
      <c r="Z277" s="41"/>
      <c r="AA277" s="5" t="s">
        <v>138</v>
      </c>
      <c r="AB277" s="27"/>
      <c r="AC277" s="27"/>
      <c r="AD277" s="27">
        <v>75694600</v>
      </c>
      <c r="AE277" s="19">
        <f t="shared" si="198"/>
        <v>84777952.000000015</v>
      </c>
      <c r="AF277" s="27"/>
      <c r="AG277" s="27"/>
      <c r="AH277" s="27">
        <v>97117600</v>
      </c>
      <c r="AI277" s="19">
        <f t="shared" si="199"/>
        <v>108771712.00000001</v>
      </c>
      <c r="AJ277" s="20"/>
      <c r="AK277" s="20"/>
      <c r="AL277" s="27">
        <v>97117600</v>
      </c>
      <c r="AM277" s="19">
        <f t="shared" si="200"/>
        <v>108771712.00000001</v>
      </c>
      <c r="AN277" s="1"/>
      <c r="AO277" s="46"/>
      <c r="AP277" s="46"/>
      <c r="AQ277" s="46"/>
      <c r="AR277" s="46"/>
      <c r="AS277" s="46"/>
      <c r="AT277" s="46"/>
      <c r="AU277" s="22"/>
      <c r="AV277" s="119"/>
      <c r="AW277" s="43">
        <f t="shared" si="212"/>
        <v>269929800</v>
      </c>
      <c r="AX277" s="43">
        <f t="shared" si="197"/>
        <v>302321376</v>
      </c>
      <c r="AY277" s="9" t="s">
        <v>129</v>
      </c>
      <c r="AZ277" s="1" t="s">
        <v>602</v>
      </c>
      <c r="BA277" s="1" t="s">
        <v>603</v>
      </c>
      <c r="BB277" s="119"/>
      <c r="BC277" s="46"/>
      <c r="BD277" s="46"/>
      <c r="BE277" s="46"/>
      <c r="BF277" s="46"/>
      <c r="BG277" s="46"/>
      <c r="BH277" s="46"/>
      <c r="BI277" s="46"/>
      <c r="BJ277" s="90"/>
      <c r="BK277" s="1"/>
      <c r="BL277" s="169"/>
    </row>
    <row r="278" spans="1:64" s="32" customFormat="1" ht="12.95" customHeight="1" x14ac:dyDescent="0.25">
      <c r="A278" s="118" t="s">
        <v>133</v>
      </c>
      <c r="B278" s="28" t="s">
        <v>218</v>
      </c>
      <c r="C278" s="4" t="s">
        <v>604</v>
      </c>
      <c r="D278" s="4"/>
      <c r="E278" s="222"/>
      <c r="F278" s="23" t="s">
        <v>303</v>
      </c>
      <c r="G278" s="23" t="s">
        <v>304</v>
      </c>
      <c r="H278" s="23" t="s">
        <v>304</v>
      </c>
      <c r="I278" s="24" t="s">
        <v>120</v>
      </c>
      <c r="J278" s="24"/>
      <c r="K278" s="24"/>
      <c r="L278" s="23">
        <v>100</v>
      </c>
      <c r="M278" s="5">
        <v>230000000</v>
      </c>
      <c r="N278" s="5" t="s">
        <v>137</v>
      </c>
      <c r="O278" s="1" t="s">
        <v>166</v>
      </c>
      <c r="P278" s="24" t="s">
        <v>125</v>
      </c>
      <c r="Q278" s="25">
        <v>230000000</v>
      </c>
      <c r="R278" s="26" t="s">
        <v>145</v>
      </c>
      <c r="S278" s="26"/>
      <c r="T278" s="24" t="s">
        <v>127</v>
      </c>
      <c r="U278" s="5"/>
      <c r="V278" s="24"/>
      <c r="W278" s="24">
        <v>0</v>
      </c>
      <c r="X278" s="24">
        <v>100</v>
      </c>
      <c r="Y278" s="24">
        <v>0</v>
      </c>
      <c r="Z278" s="41"/>
      <c r="AA278" s="5" t="s">
        <v>138</v>
      </c>
      <c r="AB278" s="27"/>
      <c r="AC278" s="27"/>
      <c r="AD278" s="27">
        <v>63653886</v>
      </c>
      <c r="AE278" s="19">
        <f t="shared" si="198"/>
        <v>71292352.320000008</v>
      </c>
      <c r="AF278" s="27"/>
      <c r="AG278" s="27"/>
      <c r="AH278" s="27">
        <v>84101652</v>
      </c>
      <c r="AI278" s="19">
        <f t="shared" si="199"/>
        <v>94193850.24000001</v>
      </c>
      <c r="AJ278" s="20"/>
      <c r="AK278" s="20"/>
      <c r="AL278" s="27">
        <v>84101652</v>
      </c>
      <c r="AM278" s="19">
        <f t="shared" si="200"/>
        <v>94193850.24000001</v>
      </c>
      <c r="AN278" s="1"/>
      <c r="AO278" s="46"/>
      <c r="AP278" s="46"/>
      <c r="AQ278" s="46"/>
      <c r="AR278" s="46"/>
      <c r="AS278" s="46"/>
      <c r="AT278" s="46"/>
      <c r="AU278" s="22"/>
      <c r="AV278" s="119"/>
      <c r="AW278" s="43">
        <f t="shared" si="212"/>
        <v>231857190</v>
      </c>
      <c r="AX278" s="43">
        <f t="shared" si="197"/>
        <v>259680052.80000001</v>
      </c>
      <c r="AY278" s="9" t="s">
        <v>129</v>
      </c>
      <c r="AZ278" s="1" t="s">
        <v>605</v>
      </c>
      <c r="BA278" s="1" t="s">
        <v>606</v>
      </c>
      <c r="BB278" s="119"/>
      <c r="BC278" s="46"/>
      <c r="BD278" s="46"/>
      <c r="BE278" s="46"/>
      <c r="BF278" s="46"/>
      <c r="BG278" s="46"/>
      <c r="BH278" s="46"/>
      <c r="BI278" s="46"/>
      <c r="BJ278" s="90"/>
      <c r="BK278" s="1"/>
      <c r="BL278" s="169"/>
    </row>
    <row r="279" spans="1:64" s="32" customFormat="1" ht="12.95" customHeight="1" x14ac:dyDescent="0.25">
      <c r="A279" s="118" t="s">
        <v>133</v>
      </c>
      <c r="B279" s="28" t="s">
        <v>218</v>
      </c>
      <c r="C279" s="4" t="s">
        <v>607</v>
      </c>
      <c r="D279" s="4"/>
      <c r="E279" s="222"/>
      <c r="F279" s="23" t="s">
        <v>303</v>
      </c>
      <c r="G279" s="23" t="s">
        <v>304</v>
      </c>
      <c r="H279" s="23" t="s">
        <v>304</v>
      </c>
      <c r="I279" s="24" t="s">
        <v>120</v>
      </c>
      <c r="J279" s="24"/>
      <c r="K279" s="24"/>
      <c r="L279" s="23">
        <v>100</v>
      </c>
      <c r="M279" s="5">
        <v>230000000</v>
      </c>
      <c r="N279" s="5" t="s">
        <v>137</v>
      </c>
      <c r="O279" s="1" t="s">
        <v>166</v>
      </c>
      <c r="P279" s="24" t="s">
        <v>125</v>
      </c>
      <c r="Q279" s="25">
        <v>230000000</v>
      </c>
      <c r="R279" s="26" t="s">
        <v>257</v>
      </c>
      <c r="S279" s="26"/>
      <c r="T279" s="24" t="s">
        <v>127</v>
      </c>
      <c r="U279" s="5"/>
      <c r="V279" s="24"/>
      <c r="W279" s="24">
        <v>0</v>
      </c>
      <c r="X279" s="24">
        <v>100</v>
      </c>
      <c r="Y279" s="24">
        <v>0</v>
      </c>
      <c r="Z279" s="41"/>
      <c r="AA279" s="5" t="s">
        <v>138</v>
      </c>
      <c r="AB279" s="27"/>
      <c r="AC279" s="27"/>
      <c r="AD279" s="27">
        <v>27769520</v>
      </c>
      <c r="AE279" s="19">
        <f t="shared" si="198"/>
        <v>31101862.400000002</v>
      </c>
      <c r="AF279" s="27"/>
      <c r="AG279" s="27"/>
      <c r="AH279" s="27">
        <v>35533600</v>
      </c>
      <c r="AI279" s="19">
        <f t="shared" si="199"/>
        <v>39797632.000000007</v>
      </c>
      <c r="AJ279" s="20"/>
      <c r="AK279" s="20"/>
      <c r="AL279" s="27">
        <v>35533600</v>
      </c>
      <c r="AM279" s="19">
        <f t="shared" si="200"/>
        <v>39797632.000000007</v>
      </c>
      <c r="AN279" s="1"/>
      <c r="AO279" s="46"/>
      <c r="AP279" s="46"/>
      <c r="AQ279" s="46"/>
      <c r="AR279" s="46"/>
      <c r="AS279" s="46"/>
      <c r="AT279" s="46"/>
      <c r="AU279" s="22"/>
      <c r="AV279" s="119"/>
      <c r="AW279" s="43">
        <f t="shared" si="212"/>
        <v>98836720</v>
      </c>
      <c r="AX279" s="43">
        <f t="shared" si="197"/>
        <v>110697126.40000001</v>
      </c>
      <c r="AY279" s="9" t="s">
        <v>129</v>
      </c>
      <c r="AZ279" s="1" t="s">
        <v>608</v>
      </c>
      <c r="BA279" s="1" t="s">
        <v>609</v>
      </c>
      <c r="BB279" s="119"/>
      <c r="BC279" s="46"/>
      <c r="BD279" s="46"/>
      <c r="BE279" s="46"/>
      <c r="BF279" s="46"/>
      <c r="BG279" s="46"/>
      <c r="BH279" s="46"/>
      <c r="BI279" s="46"/>
      <c r="BJ279" s="90"/>
      <c r="BK279" s="1"/>
      <c r="BL279" s="169"/>
    </row>
    <row r="280" spans="1:64" s="32" customFormat="1" ht="12.95" customHeight="1" x14ac:dyDescent="0.25">
      <c r="A280" s="118" t="s">
        <v>133</v>
      </c>
      <c r="B280" s="28" t="s">
        <v>218</v>
      </c>
      <c r="C280" s="4" t="s">
        <v>610</v>
      </c>
      <c r="D280" s="4"/>
      <c r="E280" s="222"/>
      <c r="F280" s="23" t="s">
        <v>303</v>
      </c>
      <c r="G280" s="23" t="s">
        <v>304</v>
      </c>
      <c r="H280" s="23" t="s">
        <v>304</v>
      </c>
      <c r="I280" s="24" t="s">
        <v>120</v>
      </c>
      <c r="J280" s="24"/>
      <c r="K280" s="24"/>
      <c r="L280" s="23">
        <v>100</v>
      </c>
      <c r="M280" s="5">
        <v>230000000</v>
      </c>
      <c r="N280" s="5" t="s">
        <v>137</v>
      </c>
      <c r="O280" s="1" t="s">
        <v>166</v>
      </c>
      <c r="P280" s="24" t="s">
        <v>125</v>
      </c>
      <c r="Q280" s="25">
        <v>230000000</v>
      </c>
      <c r="R280" s="26" t="s">
        <v>262</v>
      </c>
      <c r="S280" s="26"/>
      <c r="T280" s="24" t="s">
        <v>127</v>
      </c>
      <c r="U280" s="5"/>
      <c r="V280" s="24"/>
      <c r="W280" s="24">
        <v>0</v>
      </c>
      <c r="X280" s="24">
        <v>100</v>
      </c>
      <c r="Y280" s="24">
        <v>0</v>
      </c>
      <c r="Z280" s="41"/>
      <c r="AA280" s="5" t="s">
        <v>138</v>
      </c>
      <c r="AB280" s="27"/>
      <c r="AC280" s="27"/>
      <c r="AD280" s="27">
        <v>36443000</v>
      </c>
      <c r="AE280" s="19">
        <f t="shared" si="198"/>
        <v>40816160.000000007</v>
      </c>
      <c r="AF280" s="27"/>
      <c r="AG280" s="27"/>
      <c r="AH280" s="27">
        <v>48369800</v>
      </c>
      <c r="AI280" s="19">
        <f t="shared" si="199"/>
        <v>54174176.000000007</v>
      </c>
      <c r="AJ280" s="20"/>
      <c r="AK280" s="20"/>
      <c r="AL280" s="27">
        <v>48369800</v>
      </c>
      <c r="AM280" s="19">
        <f t="shared" si="200"/>
        <v>54174176.000000007</v>
      </c>
      <c r="AN280" s="1"/>
      <c r="AO280" s="46"/>
      <c r="AP280" s="46"/>
      <c r="AQ280" s="46"/>
      <c r="AR280" s="46"/>
      <c r="AS280" s="46"/>
      <c r="AT280" s="46"/>
      <c r="AU280" s="22"/>
      <c r="AV280" s="119"/>
      <c r="AW280" s="43">
        <f t="shared" si="212"/>
        <v>133182600</v>
      </c>
      <c r="AX280" s="43">
        <f t="shared" si="197"/>
        <v>149164512</v>
      </c>
      <c r="AY280" s="9" t="s">
        <v>129</v>
      </c>
      <c r="AZ280" s="1" t="s">
        <v>611</v>
      </c>
      <c r="BA280" s="1" t="s">
        <v>612</v>
      </c>
      <c r="BB280" s="119"/>
      <c r="BC280" s="46"/>
      <c r="BD280" s="46"/>
      <c r="BE280" s="46"/>
      <c r="BF280" s="46"/>
      <c r="BG280" s="46"/>
      <c r="BH280" s="46"/>
      <c r="BI280" s="46"/>
      <c r="BJ280" s="90"/>
      <c r="BK280" s="1"/>
      <c r="BL280" s="169"/>
    </row>
    <row r="281" spans="1:64" s="32" customFormat="1" ht="12.95" customHeight="1" x14ac:dyDescent="0.25">
      <c r="A281" s="118" t="s">
        <v>133</v>
      </c>
      <c r="B281" s="28" t="s">
        <v>218</v>
      </c>
      <c r="C281" s="4" t="s">
        <v>613</v>
      </c>
      <c r="D281" s="4"/>
      <c r="E281" s="222"/>
      <c r="F281" s="23" t="s">
        <v>303</v>
      </c>
      <c r="G281" s="23" t="s">
        <v>304</v>
      </c>
      <c r="H281" s="23" t="s">
        <v>304</v>
      </c>
      <c r="I281" s="24" t="s">
        <v>120</v>
      </c>
      <c r="J281" s="24"/>
      <c r="K281" s="24"/>
      <c r="L281" s="23">
        <v>100</v>
      </c>
      <c r="M281" s="5">
        <v>230000000</v>
      </c>
      <c r="N281" s="5" t="s">
        <v>137</v>
      </c>
      <c r="O281" s="1" t="s">
        <v>166</v>
      </c>
      <c r="P281" s="24" t="s">
        <v>125</v>
      </c>
      <c r="Q281" s="25">
        <v>230000000</v>
      </c>
      <c r="R281" s="26" t="s">
        <v>266</v>
      </c>
      <c r="S281" s="26"/>
      <c r="T281" s="24" t="s">
        <v>127</v>
      </c>
      <c r="U281" s="5"/>
      <c r="V281" s="24"/>
      <c r="W281" s="24">
        <v>0</v>
      </c>
      <c r="X281" s="24">
        <v>100</v>
      </c>
      <c r="Y281" s="24">
        <v>0</v>
      </c>
      <c r="Z281" s="41"/>
      <c r="AA281" s="5" t="s">
        <v>138</v>
      </c>
      <c r="AB281" s="27"/>
      <c r="AC281" s="27"/>
      <c r="AD281" s="27">
        <v>60883830</v>
      </c>
      <c r="AE281" s="19">
        <f t="shared" si="198"/>
        <v>68189889.600000009</v>
      </c>
      <c r="AF281" s="27"/>
      <c r="AG281" s="27"/>
      <c r="AH281" s="27">
        <v>75102600</v>
      </c>
      <c r="AI281" s="19">
        <f t="shared" si="199"/>
        <v>84114912.000000015</v>
      </c>
      <c r="AJ281" s="20"/>
      <c r="AK281" s="20"/>
      <c r="AL281" s="27">
        <v>75102600</v>
      </c>
      <c r="AM281" s="19">
        <f t="shared" si="200"/>
        <v>84114912.000000015</v>
      </c>
      <c r="AN281" s="1"/>
      <c r="AO281" s="46"/>
      <c r="AP281" s="46"/>
      <c r="AQ281" s="46"/>
      <c r="AR281" s="46"/>
      <c r="AS281" s="46"/>
      <c r="AT281" s="46"/>
      <c r="AU281" s="22"/>
      <c r="AV281" s="119"/>
      <c r="AW281" s="43">
        <f t="shared" si="212"/>
        <v>211089030</v>
      </c>
      <c r="AX281" s="43">
        <f t="shared" si="197"/>
        <v>236419713.60000002</v>
      </c>
      <c r="AY281" s="9" t="s">
        <v>129</v>
      </c>
      <c r="AZ281" s="1" t="s">
        <v>614</v>
      </c>
      <c r="BA281" s="1" t="s">
        <v>615</v>
      </c>
      <c r="BB281" s="119"/>
      <c r="BC281" s="46"/>
      <c r="BD281" s="46"/>
      <c r="BE281" s="46"/>
      <c r="BF281" s="46"/>
      <c r="BG281" s="46"/>
      <c r="BH281" s="46"/>
      <c r="BI281" s="46"/>
      <c r="BJ281" s="90"/>
      <c r="BK281" s="1"/>
      <c r="BL281" s="169"/>
    </row>
    <row r="282" spans="1:64" s="32" customFormat="1" ht="12.95" customHeight="1" x14ac:dyDescent="0.25">
      <c r="A282" s="118" t="s">
        <v>133</v>
      </c>
      <c r="B282" s="28" t="s">
        <v>218</v>
      </c>
      <c r="C282" s="4" t="s">
        <v>616</v>
      </c>
      <c r="D282" s="4"/>
      <c r="E282" s="222"/>
      <c r="F282" s="23" t="s">
        <v>309</v>
      </c>
      <c r="G282" s="23" t="s">
        <v>310</v>
      </c>
      <c r="H282" s="23" t="s">
        <v>310</v>
      </c>
      <c r="I282" s="24" t="s">
        <v>120</v>
      </c>
      <c r="J282" s="24"/>
      <c r="K282" s="24"/>
      <c r="L282" s="23">
        <v>100</v>
      </c>
      <c r="M282" s="5">
        <v>230000000</v>
      </c>
      <c r="N282" s="5" t="s">
        <v>137</v>
      </c>
      <c r="O282" s="1" t="s">
        <v>166</v>
      </c>
      <c r="P282" s="24" t="s">
        <v>125</v>
      </c>
      <c r="Q282" s="25">
        <v>230000000</v>
      </c>
      <c r="R282" s="26" t="s">
        <v>145</v>
      </c>
      <c r="S282" s="26"/>
      <c r="T282" s="24" t="s">
        <v>127</v>
      </c>
      <c r="U282" s="5"/>
      <c r="V282" s="24"/>
      <c r="W282" s="24">
        <v>0</v>
      </c>
      <c r="X282" s="24">
        <v>100</v>
      </c>
      <c r="Y282" s="24">
        <v>0</v>
      </c>
      <c r="Z282" s="41"/>
      <c r="AA282" s="5" t="s">
        <v>138</v>
      </c>
      <c r="AB282" s="27"/>
      <c r="AC282" s="27"/>
      <c r="AD282" s="27">
        <v>43635990</v>
      </c>
      <c r="AE282" s="19">
        <f t="shared" si="198"/>
        <v>48872308.800000004</v>
      </c>
      <c r="AF282" s="27"/>
      <c r="AG282" s="27"/>
      <c r="AH282" s="27">
        <v>56569380</v>
      </c>
      <c r="AI282" s="19">
        <f t="shared" si="199"/>
        <v>63357705.600000009</v>
      </c>
      <c r="AJ282" s="20"/>
      <c r="AK282" s="20"/>
      <c r="AL282" s="27">
        <v>56569380</v>
      </c>
      <c r="AM282" s="19">
        <f t="shared" si="200"/>
        <v>63357705.600000009</v>
      </c>
      <c r="AN282" s="1"/>
      <c r="AO282" s="46"/>
      <c r="AP282" s="46"/>
      <c r="AQ282" s="46"/>
      <c r="AR282" s="46"/>
      <c r="AS282" s="46"/>
      <c r="AT282" s="46"/>
      <c r="AU282" s="22"/>
      <c r="AV282" s="119"/>
      <c r="AW282" s="43">
        <f t="shared" si="212"/>
        <v>156774750</v>
      </c>
      <c r="AX282" s="43">
        <f t="shared" si="197"/>
        <v>175587720.00000003</v>
      </c>
      <c r="AY282" s="9" t="s">
        <v>129</v>
      </c>
      <c r="AZ282" s="1" t="s">
        <v>617</v>
      </c>
      <c r="BA282" s="1" t="s">
        <v>618</v>
      </c>
      <c r="BB282" s="119"/>
      <c r="BC282" s="46"/>
      <c r="BD282" s="46"/>
      <c r="BE282" s="46"/>
      <c r="BF282" s="46"/>
      <c r="BG282" s="46"/>
      <c r="BH282" s="46"/>
      <c r="BI282" s="46"/>
      <c r="BJ282" s="90"/>
      <c r="BK282" s="1"/>
      <c r="BL282" s="169"/>
    </row>
    <row r="283" spans="1:64" s="32" customFormat="1" ht="12.95" customHeight="1" x14ac:dyDescent="0.25">
      <c r="A283" s="118" t="s">
        <v>133</v>
      </c>
      <c r="B283" s="28" t="s">
        <v>218</v>
      </c>
      <c r="C283" s="4" t="s">
        <v>619</v>
      </c>
      <c r="D283" s="4"/>
      <c r="E283" s="222"/>
      <c r="F283" s="23" t="s">
        <v>309</v>
      </c>
      <c r="G283" s="23" t="s">
        <v>310</v>
      </c>
      <c r="H283" s="23" t="s">
        <v>310</v>
      </c>
      <c r="I283" s="24" t="s">
        <v>120</v>
      </c>
      <c r="J283" s="24"/>
      <c r="K283" s="24"/>
      <c r="L283" s="23">
        <v>100</v>
      </c>
      <c r="M283" s="5">
        <v>230000000</v>
      </c>
      <c r="N283" s="5" t="s">
        <v>137</v>
      </c>
      <c r="O283" s="1" t="s">
        <v>166</v>
      </c>
      <c r="P283" s="24" t="s">
        <v>125</v>
      </c>
      <c r="Q283" s="25">
        <v>230000000</v>
      </c>
      <c r="R283" s="26" t="s">
        <v>257</v>
      </c>
      <c r="S283" s="26"/>
      <c r="T283" s="24" t="s">
        <v>127</v>
      </c>
      <c r="U283" s="5"/>
      <c r="V283" s="24"/>
      <c r="W283" s="24">
        <v>0</v>
      </c>
      <c r="X283" s="24">
        <v>100</v>
      </c>
      <c r="Y283" s="24">
        <v>0</v>
      </c>
      <c r="Z283" s="41"/>
      <c r="AA283" s="5" t="s">
        <v>138</v>
      </c>
      <c r="AB283" s="27"/>
      <c r="AC283" s="27"/>
      <c r="AD283" s="27">
        <v>137246180</v>
      </c>
      <c r="AE283" s="19">
        <f t="shared" si="198"/>
        <v>153715721.60000002</v>
      </c>
      <c r="AF283" s="27"/>
      <c r="AG283" s="27"/>
      <c r="AH283" s="27">
        <v>180367400</v>
      </c>
      <c r="AI283" s="19">
        <f t="shared" si="199"/>
        <v>202011488.00000003</v>
      </c>
      <c r="AJ283" s="20"/>
      <c r="AK283" s="20"/>
      <c r="AL283" s="27">
        <v>180367400</v>
      </c>
      <c r="AM283" s="19">
        <f t="shared" si="200"/>
        <v>202011488.00000003</v>
      </c>
      <c r="AN283" s="1"/>
      <c r="AO283" s="46"/>
      <c r="AP283" s="46"/>
      <c r="AQ283" s="46"/>
      <c r="AR283" s="46"/>
      <c r="AS283" s="46"/>
      <c r="AT283" s="46"/>
      <c r="AU283" s="22"/>
      <c r="AV283" s="119"/>
      <c r="AW283" s="43">
        <f t="shared" si="212"/>
        <v>497980980</v>
      </c>
      <c r="AX283" s="43">
        <f t="shared" si="197"/>
        <v>557738697.60000002</v>
      </c>
      <c r="AY283" s="9" t="s">
        <v>129</v>
      </c>
      <c r="AZ283" s="1" t="s">
        <v>620</v>
      </c>
      <c r="BA283" s="1" t="s">
        <v>621</v>
      </c>
      <c r="BB283" s="119"/>
      <c r="BC283" s="46"/>
      <c r="BD283" s="46"/>
      <c r="BE283" s="46"/>
      <c r="BF283" s="46"/>
      <c r="BG283" s="46"/>
      <c r="BH283" s="46"/>
      <c r="BI283" s="46"/>
      <c r="BJ283" s="90"/>
      <c r="BK283" s="1"/>
      <c r="BL283" s="169"/>
    </row>
    <row r="284" spans="1:64" s="16" customFormat="1" ht="12.95" customHeight="1" x14ac:dyDescent="0.25">
      <c r="A284" s="120" t="s">
        <v>133</v>
      </c>
      <c r="B284" s="28" t="s">
        <v>218</v>
      </c>
      <c r="C284" s="4" t="s">
        <v>622</v>
      </c>
      <c r="D284" s="4"/>
      <c r="E284" s="222"/>
      <c r="F284" s="23" t="s">
        <v>309</v>
      </c>
      <c r="G284" s="23" t="s">
        <v>310</v>
      </c>
      <c r="H284" s="23" t="s">
        <v>310</v>
      </c>
      <c r="I284" s="24" t="s">
        <v>120</v>
      </c>
      <c r="J284" s="24"/>
      <c r="K284" s="24"/>
      <c r="L284" s="23">
        <v>100</v>
      </c>
      <c r="M284" s="5">
        <v>230000000</v>
      </c>
      <c r="N284" s="5" t="s">
        <v>137</v>
      </c>
      <c r="O284" s="1" t="s">
        <v>166</v>
      </c>
      <c r="P284" s="24" t="s">
        <v>125</v>
      </c>
      <c r="Q284" s="25">
        <v>230000000</v>
      </c>
      <c r="R284" s="26" t="s">
        <v>262</v>
      </c>
      <c r="S284" s="26"/>
      <c r="T284" s="24" t="s">
        <v>127</v>
      </c>
      <c r="U284" s="5"/>
      <c r="V284" s="24"/>
      <c r="W284" s="24">
        <v>0</v>
      </c>
      <c r="X284" s="24">
        <v>100</v>
      </c>
      <c r="Y284" s="24">
        <v>0</v>
      </c>
      <c r="Z284" s="41"/>
      <c r="AA284" s="5" t="s">
        <v>138</v>
      </c>
      <c r="AB284" s="27"/>
      <c r="AC284" s="27"/>
      <c r="AD284" s="27">
        <v>24452658</v>
      </c>
      <c r="AE284" s="19">
        <f t="shared" si="198"/>
        <v>27386976.960000001</v>
      </c>
      <c r="AF284" s="27"/>
      <c r="AG284" s="27"/>
      <c r="AH284" s="27">
        <v>31572520</v>
      </c>
      <c r="AI284" s="19">
        <f t="shared" si="199"/>
        <v>35361222.400000006</v>
      </c>
      <c r="AJ284" s="20"/>
      <c r="AK284" s="20"/>
      <c r="AL284" s="27">
        <v>31572520</v>
      </c>
      <c r="AM284" s="19">
        <f t="shared" si="200"/>
        <v>35361222.400000006</v>
      </c>
      <c r="AN284" s="5"/>
      <c r="AO284" s="15"/>
      <c r="AP284" s="15"/>
      <c r="AQ284" s="15"/>
      <c r="AR284" s="15"/>
      <c r="AS284" s="15"/>
      <c r="AT284" s="15"/>
      <c r="AU284" s="20"/>
      <c r="AV284" s="67"/>
      <c r="AW284" s="43">
        <f t="shared" si="212"/>
        <v>87597698</v>
      </c>
      <c r="AX284" s="43">
        <f t="shared" si="197"/>
        <v>98109421.760000005</v>
      </c>
      <c r="AY284" s="9" t="s">
        <v>129</v>
      </c>
      <c r="AZ284" s="1" t="s">
        <v>623</v>
      </c>
      <c r="BA284" s="1" t="s">
        <v>624</v>
      </c>
      <c r="BB284" s="20"/>
      <c r="BC284" s="5"/>
      <c r="BD284" s="5"/>
      <c r="BE284" s="5"/>
      <c r="BF284" s="5"/>
      <c r="BG284" s="5"/>
      <c r="BH284" s="5"/>
      <c r="BI284" s="5"/>
      <c r="BJ284" s="172"/>
      <c r="BK284" s="1"/>
      <c r="BL284" s="170"/>
    </row>
    <row r="285" spans="1:64" s="16" customFormat="1" ht="12.95" customHeight="1" x14ac:dyDescent="0.25">
      <c r="A285" s="120" t="s">
        <v>133</v>
      </c>
      <c r="B285" s="28" t="s">
        <v>218</v>
      </c>
      <c r="C285" s="4" t="s">
        <v>625</v>
      </c>
      <c r="D285" s="4"/>
      <c r="E285" s="222"/>
      <c r="F285" s="23" t="s">
        <v>309</v>
      </c>
      <c r="G285" s="23" t="s">
        <v>310</v>
      </c>
      <c r="H285" s="23" t="s">
        <v>310</v>
      </c>
      <c r="I285" s="24" t="s">
        <v>120</v>
      </c>
      <c r="J285" s="24"/>
      <c r="K285" s="24"/>
      <c r="L285" s="23">
        <v>100</v>
      </c>
      <c r="M285" s="5">
        <v>230000000</v>
      </c>
      <c r="N285" s="5" t="s">
        <v>137</v>
      </c>
      <c r="O285" s="1" t="s">
        <v>166</v>
      </c>
      <c r="P285" s="24" t="s">
        <v>125</v>
      </c>
      <c r="Q285" s="25">
        <v>230000000</v>
      </c>
      <c r="R285" s="26" t="s">
        <v>266</v>
      </c>
      <c r="S285" s="26"/>
      <c r="T285" s="24" t="s">
        <v>127</v>
      </c>
      <c r="U285" s="5"/>
      <c r="V285" s="24"/>
      <c r="W285" s="24">
        <v>0</v>
      </c>
      <c r="X285" s="24">
        <v>100</v>
      </c>
      <c r="Y285" s="24">
        <v>0</v>
      </c>
      <c r="Z285" s="41"/>
      <c r="AA285" s="5" t="s">
        <v>138</v>
      </c>
      <c r="AB285" s="27"/>
      <c r="AC285" s="27"/>
      <c r="AD285" s="27">
        <v>119464650</v>
      </c>
      <c r="AE285" s="19">
        <f t="shared" si="198"/>
        <v>133800408.00000001</v>
      </c>
      <c r="AF285" s="27"/>
      <c r="AG285" s="27"/>
      <c r="AH285" s="27">
        <v>153275400</v>
      </c>
      <c r="AI285" s="19">
        <f t="shared" si="199"/>
        <v>171668448.00000003</v>
      </c>
      <c r="AJ285" s="20"/>
      <c r="AK285" s="20"/>
      <c r="AL285" s="27">
        <v>153275400</v>
      </c>
      <c r="AM285" s="19">
        <f t="shared" si="200"/>
        <v>171668448.00000003</v>
      </c>
      <c r="AN285" s="5"/>
      <c r="AO285" s="15"/>
      <c r="AP285" s="15"/>
      <c r="AQ285" s="15"/>
      <c r="AR285" s="15"/>
      <c r="AS285" s="15"/>
      <c r="AT285" s="15"/>
      <c r="AU285" s="20"/>
      <c r="AV285" s="67"/>
      <c r="AW285" s="43">
        <f t="shared" si="212"/>
        <v>426015450</v>
      </c>
      <c r="AX285" s="43">
        <f t="shared" si="197"/>
        <v>477137304.00000006</v>
      </c>
      <c r="AY285" s="9" t="s">
        <v>129</v>
      </c>
      <c r="AZ285" s="1" t="s">
        <v>626</v>
      </c>
      <c r="BA285" s="1" t="s">
        <v>627</v>
      </c>
      <c r="BB285" s="20"/>
      <c r="BC285" s="5"/>
      <c r="BD285" s="5"/>
      <c r="BE285" s="5"/>
      <c r="BF285" s="5"/>
      <c r="BG285" s="5"/>
      <c r="BH285" s="5"/>
      <c r="BI285" s="5"/>
      <c r="BJ285" s="172"/>
      <c r="BK285" s="1"/>
      <c r="BL285" s="170"/>
    </row>
    <row r="286" spans="1:64" s="16" customFormat="1" ht="12.95" customHeight="1" x14ac:dyDescent="0.25">
      <c r="A286" s="120" t="s">
        <v>133</v>
      </c>
      <c r="B286" s="28" t="s">
        <v>218</v>
      </c>
      <c r="C286" s="4" t="s">
        <v>628</v>
      </c>
      <c r="D286" s="4"/>
      <c r="E286" s="222"/>
      <c r="F286" s="23" t="s">
        <v>309</v>
      </c>
      <c r="G286" s="23" t="s">
        <v>310</v>
      </c>
      <c r="H286" s="23" t="s">
        <v>310</v>
      </c>
      <c r="I286" s="24" t="s">
        <v>120</v>
      </c>
      <c r="J286" s="24"/>
      <c r="K286" s="24"/>
      <c r="L286" s="23">
        <v>100</v>
      </c>
      <c r="M286" s="5">
        <v>230000000</v>
      </c>
      <c r="N286" s="5" t="s">
        <v>137</v>
      </c>
      <c r="O286" s="1" t="s">
        <v>166</v>
      </c>
      <c r="P286" s="24" t="s">
        <v>125</v>
      </c>
      <c r="Q286" s="25">
        <v>230000000</v>
      </c>
      <c r="R286" s="121" t="s">
        <v>174</v>
      </c>
      <c r="S286" s="26"/>
      <c r="T286" s="24" t="s">
        <v>127</v>
      </c>
      <c r="U286" s="5"/>
      <c r="V286" s="24"/>
      <c r="W286" s="24">
        <v>0</v>
      </c>
      <c r="X286" s="24">
        <v>100</v>
      </c>
      <c r="Y286" s="24">
        <v>0</v>
      </c>
      <c r="Z286" s="41"/>
      <c r="AA286" s="5" t="s">
        <v>138</v>
      </c>
      <c r="AB286" s="27"/>
      <c r="AC286" s="27"/>
      <c r="AD286" s="27">
        <v>72311937</v>
      </c>
      <c r="AE286" s="19">
        <f t="shared" si="198"/>
        <v>80989369.440000013</v>
      </c>
      <c r="AF286" s="27"/>
      <c r="AG286" s="27"/>
      <c r="AH286" s="27">
        <v>95900127</v>
      </c>
      <c r="AI286" s="19">
        <f t="shared" si="199"/>
        <v>107408142.24000001</v>
      </c>
      <c r="AJ286" s="20"/>
      <c r="AK286" s="20"/>
      <c r="AL286" s="27">
        <v>95900127</v>
      </c>
      <c r="AM286" s="19">
        <f t="shared" si="200"/>
        <v>107408142.24000001</v>
      </c>
      <c r="AN286" s="5"/>
      <c r="AO286" s="15"/>
      <c r="AP286" s="15"/>
      <c r="AQ286" s="15"/>
      <c r="AR286" s="15"/>
      <c r="AS286" s="15"/>
      <c r="AT286" s="15"/>
      <c r="AU286" s="20"/>
      <c r="AV286" s="67"/>
      <c r="AW286" s="43">
        <f t="shared" si="212"/>
        <v>264112191</v>
      </c>
      <c r="AX286" s="43">
        <f t="shared" si="197"/>
        <v>295805653.92000002</v>
      </c>
      <c r="AY286" s="9" t="s">
        <v>129</v>
      </c>
      <c r="AZ286" s="121" t="s">
        <v>629</v>
      </c>
      <c r="BA286" s="1" t="s">
        <v>630</v>
      </c>
      <c r="BB286" s="20"/>
      <c r="BC286" s="5"/>
      <c r="BD286" s="5"/>
      <c r="BE286" s="5"/>
      <c r="BF286" s="5"/>
      <c r="BG286" s="5"/>
      <c r="BH286" s="5"/>
      <c r="BI286" s="5"/>
      <c r="BJ286" s="172"/>
      <c r="BK286" s="1"/>
      <c r="BL286" s="170"/>
    </row>
    <row r="287" spans="1:64" s="193" customFormat="1" ht="12.95" customHeight="1" x14ac:dyDescent="0.25">
      <c r="A287" s="1" t="s">
        <v>217</v>
      </c>
      <c r="B287" s="1"/>
      <c r="C287" s="183" t="s">
        <v>766</v>
      </c>
      <c r="D287" s="1"/>
      <c r="E287" s="1"/>
      <c r="F287" s="2" t="s">
        <v>519</v>
      </c>
      <c r="G287" s="3" t="s">
        <v>520</v>
      </c>
      <c r="H287" s="3" t="s">
        <v>520</v>
      </c>
      <c r="I287" s="4" t="s">
        <v>120</v>
      </c>
      <c r="J287" s="1"/>
      <c r="K287" s="1"/>
      <c r="L287" s="2">
        <v>80</v>
      </c>
      <c r="M287" s="5" t="s">
        <v>122</v>
      </c>
      <c r="N287" s="2" t="s">
        <v>224</v>
      </c>
      <c r="O287" s="1" t="s">
        <v>144</v>
      </c>
      <c r="P287" s="1" t="s">
        <v>125</v>
      </c>
      <c r="Q287" s="9">
        <v>230000000</v>
      </c>
      <c r="R287" s="2" t="s">
        <v>521</v>
      </c>
      <c r="S287" s="1"/>
      <c r="T287" s="2" t="s">
        <v>167</v>
      </c>
      <c r="U287" s="1"/>
      <c r="V287" s="2"/>
      <c r="W287" s="17">
        <v>0</v>
      </c>
      <c r="X287" s="17">
        <v>90</v>
      </c>
      <c r="Y287" s="17">
        <v>10</v>
      </c>
      <c r="Z287" s="1"/>
      <c r="AA287" s="4" t="s">
        <v>138</v>
      </c>
      <c r="AB287" s="74"/>
      <c r="AC287" s="74"/>
      <c r="AD287" s="74">
        <v>26244000.000000004</v>
      </c>
      <c r="AE287" s="74">
        <f t="shared" si="198"/>
        <v>29393280.000000007</v>
      </c>
      <c r="AF287" s="74"/>
      <c r="AG287" s="74"/>
      <c r="AH287" s="74">
        <v>23133600.000000004</v>
      </c>
      <c r="AI287" s="74">
        <f t="shared" si="199"/>
        <v>25909632.000000007</v>
      </c>
      <c r="AJ287" s="74"/>
      <c r="AK287" s="74"/>
      <c r="AL287" s="74">
        <v>22670928.000000004</v>
      </c>
      <c r="AM287" s="74">
        <f t="shared" si="200"/>
        <v>25391439.360000007</v>
      </c>
      <c r="AN287" s="74"/>
      <c r="AO287" s="74"/>
      <c r="AP287" s="74">
        <v>23804474.400000002</v>
      </c>
      <c r="AQ287" s="74">
        <f t="shared" ref="AQ287:AQ290" si="213">AP287*1.12</f>
        <v>26661011.328000005</v>
      </c>
      <c r="AR287" s="74"/>
      <c r="AS287" s="74"/>
      <c r="AT287" s="74">
        <v>24994698.120000005</v>
      </c>
      <c r="AU287" s="74">
        <f t="shared" ref="AU287:AU290" si="214">AT287*1.12</f>
        <v>27994061.894400008</v>
      </c>
      <c r="AV287" s="74"/>
      <c r="AW287" s="44">
        <v>0</v>
      </c>
      <c r="AX287" s="44">
        <f t="shared" si="197"/>
        <v>0</v>
      </c>
      <c r="AY287" s="1" t="s">
        <v>129</v>
      </c>
      <c r="AZ287" s="2" t="s">
        <v>744</v>
      </c>
      <c r="BA287" s="2" t="s">
        <v>745</v>
      </c>
      <c r="BB287" s="1"/>
      <c r="BC287" s="1"/>
      <c r="BD287" s="1"/>
      <c r="BE287" s="1"/>
      <c r="BF287" s="1"/>
      <c r="BG287" s="4"/>
      <c r="BH287" s="4"/>
      <c r="BI287" s="4"/>
      <c r="BJ287" s="33"/>
      <c r="BK287" s="1" t="s">
        <v>375</v>
      </c>
      <c r="BL287" s="192"/>
    </row>
    <row r="288" spans="1:64" s="193" customFormat="1" ht="12.95" customHeight="1" x14ac:dyDescent="0.25">
      <c r="A288" s="1" t="s">
        <v>217</v>
      </c>
      <c r="B288" s="1"/>
      <c r="C288" s="183" t="s">
        <v>767</v>
      </c>
      <c r="D288" s="1"/>
      <c r="E288" s="1"/>
      <c r="F288" s="2" t="s">
        <v>519</v>
      </c>
      <c r="G288" s="3" t="s">
        <v>520</v>
      </c>
      <c r="H288" s="3" t="s">
        <v>520</v>
      </c>
      <c r="I288" s="4" t="s">
        <v>120</v>
      </c>
      <c r="J288" s="1"/>
      <c r="K288" s="1"/>
      <c r="L288" s="2">
        <v>80</v>
      </c>
      <c r="M288" s="5" t="s">
        <v>122</v>
      </c>
      <c r="N288" s="2" t="s">
        <v>224</v>
      </c>
      <c r="O288" s="1" t="s">
        <v>144</v>
      </c>
      <c r="P288" s="1" t="s">
        <v>125</v>
      </c>
      <c r="Q288" s="9">
        <v>230000000</v>
      </c>
      <c r="R288" s="2" t="s">
        <v>225</v>
      </c>
      <c r="S288" s="1"/>
      <c r="T288" s="2" t="s">
        <v>167</v>
      </c>
      <c r="U288" s="1"/>
      <c r="V288" s="2"/>
      <c r="W288" s="17">
        <v>0</v>
      </c>
      <c r="X288" s="17">
        <v>90</v>
      </c>
      <c r="Y288" s="17">
        <v>10</v>
      </c>
      <c r="Z288" s="1"/>
      <c r="AA288" s="4" t="s">
        <v>138</v>
      </c>
      <c r="AB288" s="74"/>
      <c r="AC288" s="74"/>
      <c r="AD288" s="74">
        <v>17010000.000000004</v>
      </c>
      <c r="AE288" s="74">
        <f t="shared" si="198"/>
        <v>19051200.000000007</v>
      </c>
      <c r="AF288" s="74"/>
      <c r="AG288" s="74"/>
      <c r="AH288" s="74">
        <v>14418000.000000002</v>
      </c>
      <c r="AI288" s="74">
        <f t="shared" si="199"/>
        <v>16148160.000000004</v>
      </c>
      <c r="AJ288" s="74"/>
      <c r="AK288" s="74"/>
      <c r="AL288" s="74">
        <v>15973200.000000002</v>
      </c>
      <c r="AM288" s="74">
        <f t="shared" si="200"/>
        <v>17889984.000000004</v>
      </c>
      <c r="AN288" s="74"/>
      <c r="AO288" s="74"/>
      <c r="AP288" s="74">
        <v>16771860.000000002</v>
      </c>
      <c r="AQ288" s="74">
        <f t="shared" si="213"/>
        <v>18784483.200000003</v>
      </c>
      <c r="AR288" s="74"/>
      <c r="AS288" s="74"/>
      <c r="AT288" s="74">
        <v>17610453.000000004</v>
      </c>
      <c r="AU288" s="74">
        <f t="shared" si="214"/>
        <v>19723707.360000007</v>
      </c>
      <c r="AV288" s="74"/>
      <c r="AW288" s="44">
        <v>0</v>
      </c>
      <c r="AX288" s="44">
        <f t="shared" si="197"/>
        <v>0</v>
      </c>
      <c r="AY288" s="1" t="s">
        <v>129</v>
      </c>
      <c r="AZ288" s="2" t="s">
        <v>746</v>
      </c>
      <c r="BA288" s="2" t="s">
        <v>747</v>
      </c>
      <c r="BB288" s="1"/>
      <c r="BC288" s="1"/>
      <c r="BD288" s="1"/>
      <c r="BE288" s="1"/>
      <c r="BF288" s="1"/>
      <c r="BG288" s="4"/>
      <c r="BH288" s="4"/>
      <c r="BI288" s="4"/>
      <c r="BJ288" s="33"/>
      <c r="BK288" s="1" t="s">
        <v>375</v>
      </c>
      <c r="BL288" s="192"/>
    </row>
    <row r="289" spans="1:64" s="193" customFormat="1" ht="12.95" customHeight="1" x14ac:dyDescent="0.25">
      <c r="A289" s="1" t="s">
        <v>217</v>
      </c>
      <c r="B289" s="1"/>
      <c r="C289" s="183" t="s">
        <v>768</v>
      </c>
      <c r="D289" s="1"/>
      <c r="E289" s="1"/>
      <c r="F289" s="2" t="s">
        <v>519</v>
      </c>
      <c r="G289" s="3" t="s">
        <v>520</v>
      </c>
      <c r="H289" s="3" t="s">
        <v>520</v>
      </c>
      <c r="I289" s="4" t="s">
        <v>120</v>
      </c>
      <c r="J289" s="1"/>
      <c r="K289" s="1"/>
      <c r="L289" s="2">
        <v>80</v>
      </c>
      <c r="M289" s="5" t="s">
        <v>122</v>
      </c>
      <c r="N289" s="2" t="s">
        <v>224</v>
      </c>
      <c r="O289" s="1" t="s">
        <v>144</v>
      </c>
      <c r="P289" s="1" t="s">
        <v>125</v>
      </c>
      <c r="Q289" s="9">
        <v>230000000</v>
      </c>
      <c r="R289" s="2" t="s">
        <v>231</v>
      </c>
      <c r="S289" s="1"/>
      <c r="T289" s="2" t="s">
        <v>167</v>
      </c>
      <c r="U289" s="1"/>
      <c r="V289" s="2"/>
      <c r="W289" s="17">
        <v>0</v>
      </c>
      <c r="X289" s="17">
        <v>90</v>
      </c>
      <c r="Y289" s="17">
        <v>10</v>
      </c>
      <c r="Z289" s="1"/>
      <c r="AA289" s="4" t="s">
        <v>138</v>
      </c>
      <c r="AB289" s="74"/>
      <c r="AC289" s="74"/>
      <c r="AD289" s="74">
        <v>30630811.348800004</v>
      </c>
      <c r="AE289" s="74">
        <f t="shared" si="198"/>
        <v>34306508.71065601</v>
      </c>
      <c r="AF289" s="74"/>
      <c r="AG289" s="74"/>
      <c r="AH289" s="74">
        <v>7128000.0000000009</v>
      </c>
      <c r="AI289" s="74">
        <f t="shared" si="199"/>
        <v>7983360.0000000019</v>
      </c>
      <c r="AJ289" s="74"/>
      <c r="AK289" s="74"/>
      <c r="AL289" s="74">
        <v>7128000.0000000009</v>
      </c>
      <c r="AM289" s="74">
        <f t="shared" si="200"/>
        <v>7983360.0000000019</v>
      </c>
      <c r="AN289" s="74"/>
      <c r="AO289" s="74"/>
      <c r="AP289" s="74">
        <v>7128000.0000000009</v>
      </c>
      <c r="AQ289" s="74">
        <f t="shared" si="213"/>
        <v>7983360.0000000019</v>
      </c>
      <c r="AR289" s="74"/>
      <c r="AS289" s="74"/>
      <c r="AT289" s="74">
        <v>7128000.0000000009</v>
      </c>
      <c r="AU289" s="74">
        <f t="shared" si="214"/>
        <v>7983360.0000000019</v>
      </c>
      <c r="AV289" s="74"/>
      <c r="AW289" s="44">
        <v>0</v>
      </c>
      <c r="AX289" s="44">
        <f t="shared" si="197"/>
        <v>0</v>
      </c>
      <c r="AY289" s="1" t="s">
        <v>129</v>
      </c>
      <c r="AZ289" s="2" t="s">
        <v>748</v>
      </c>
      <c r="BA289" s="2" t="s">
        <v>749</v>
      </c>
      <c r="BB289" s="1"/>
      <c r="BC289" s="1"/>
      <c r="BD289" s="1"/>
      <c r="BE289" s="1"/>
      <c r="BF289" s="1"/>
      <c r="BG289" s="4"/>
      <c r="BH289" s="4"/>
      <c r="BI289" s="4"/>
      <c r="BJ289" s="33"/>
      <c r="BK289" s="1" t="s">
        <v>375</v>
      </c>
      <c r="BL289" s="192"/>
    </row>
    <row r="290" spans="1:64" s="193" customFormat="1" ht="12.95" customHeight="1" x14ac:dyDescent="0.25">
      <c r="A290" s="1" t="s">
        <v>217</v>
      </c>
      <c r="B290" s="1"/>
      <c r="C290" s="183" t="s">
        <v>769</v>
      </c>
      <c r="D290" s="1"/>
      <c r="E290" s="1"/>
      <c r="F290" s="2" t="s">
        <v>519</v>
      </c>
      <c r="G290" s="3" t="s">
        <v>520</v>
      </c>
      <c r="H290" s="3" t="s">
        <v>520</v>
      </c>
      <c r="I290" s="4" t="s">
        <v>120</v>
      </c>
      <c r="J290" s="1"/>
      <c r="K290" s="1"/>
      <c r="L290" s="2">
        <v>80</v>
      </c>
      <c r="M290" s="5" t="s">
        <v>122</v>
      </c>
      <c r="N290" s="2" t="s">
        <v>224</v>
      </c>
      <c r="O290" s="1" t="s">
        <v>144</v>
      </c>
      <c r="P290" s="1" t="s">
        <v>125</v>
      </c>
      <c r="Q290" s="9">
        <v>230000000</v>
      </c>
      <c r="R290" s="2" t="s">
        <v>511</v>
      </c>
      <c r="S290" s="1"/>
      <c r="T290" s="2" t="s">
        <v>167</v>
      </c>
      <c r="U290" s="1"/>
      <c r="V290" s="2"/>
      <c r="W290" s="17">
        <v>0</v>
      </c>
      <c r="X290" s="17">
        <v>90</v>
      </c>
      <c r="Y290" s="17">
        <v>10</v>
      </c>
      <c r="Z290" s="1"/>
      <c r="AA290" s="4" t="s">
        <v>138</v>
      </c>
      <c r="AB290" s="74"/>
      <c r="AC290" s="74"/>
      <c r="AD290" s="74">
        <v>18625198.320000004</v>
      </c>
      <c r="AE290" s="74">
        <f t="shared" si="198"/>
        <v>20860222.118400007</v>
      </c>
      <c r="AF290" s="74"/>
      <c r="AG290" s="74"/>
      <c r="AH290" s="74">
        <v>8100000.0000000009</v>
      </c>
      <c r="AI290" s="74">
        <f t="shared" si="199"/>
        <v>9072000.0000000019</v>
      </c>
      <c r="AJ290" s="74"/>
      <c r="AK290" s="74"/>
      <c r="AL290" s="74">
        <v>8586000.0000000019</v>
      </c>
      <c r="AM290" s="74">
        <f t="shared" si="200"/>
        <v>9616320.0000000037</v>
      </c>
      <c r="AN290" s="74"/>
      <c r="AO290" s="74"/>
      <c r="AP290" s="74">
        <v>8586000.0000000019</v>
      </c>
      <c r="AQ290" s="74">
        <f t="shared" si="213"/>
        <v>9616320.0000000037</v>
      </c>
      <c r="AR290" s="74"/>
      <c r="AS290" s="74"/>
      <c r="AT290" s="74">
        <v>8586000.0000000019</v>
      </c>
      <c r="AU290" s="74">
        <f t="shared" si="214"/>
        <v>9616320.0000000037</v>
      </c>
      <c r="AV290" s="74"/>
      <c r="AW290" s="44">
        <v>0</v>
      </c>
      <c r="AX290" s="44">
        <f t="shared" si="197"/>
        <v>0</v>
      </c>
      <c r="AY290" s="1" t="s">
        <v>129</v>
      </c>
      <c r="AZ290" s="2" t="s">
        <v>750</v>
      </c>
      <c r="BA290" s="2" t="s">
        <v>751</v>
      </c>
      <c r="BB290" s="1"/>
      <c r="BC290" s="1"/>
      <c r="BD290" s="1"/>
      <c r="BE290" s="1"/>
      <c r="BF290" s="1"/>
      <c r="BG290" s="4"/>
      <c r="BH290" s="4"/>
      <c r="BI290" s="4"/>
      <c r="BJ290" s="33"/>
      <c r="BK290" s="1" t="s">
        <v>375</v>
      </c>
      <c r="BL290" s="192"/>
    </row>
    <row r="291" spans="1:64" s="193" customFormat="1" ht="12.95" customHeight="1" x14ac:dyDescent="0.25">
      <c r="A291" s="1" t="s">
        <v>133</v>
      </c>
      <c r="B291" s="1"/>
      <c r="C291" s="183" t="s">
        <v>770</v>
      </c>
      <c r="D291" s="1"/>
      <c r="E291" s="1"/>
      <c r="F291" s="2" t="s">
        <v>237</v>
      </c>
      <c r="G291" s="3" t="s">
        <v>238</v>
      </c>
      <c r="H291" s="3" t="s">
        <v>238</v>
      </c>
      <c r="I291" s="4" t="s">
        <v>120</v>
      </c>
      <c r="J291" s="1"/>
      <c r="K291" s="1"/>
      <c r="L291" s="2">
        <v>100</v>
      </c>
      <c r="M291" s="5">
        <v>230000000</v>
      </c>
      <c r="N291" s="2" t="s">
        <v>137</v>
      </c>
      <c r="O291" s="1" t="s">
        <v>144</v>
      </c>
      <c r="P291" s="1" t="s">
        <v>125</v>
      </c>
      <c r="Q291" s="9">
        <v>230000000</v>
      </c>
      <c r="R291" s="2" t="s">
        <v>174</v>
      </c>
      <c r="S291" s="1"/>
      <c r="T291" s="2" t="s">
        <v>127</v>
      </c>
      <c r="U291" s="1"/>
      <c r="V291" s="2"/>
      <c r="W291" s="17">
        <v>0</v>
      </c>
      <c r="X291" s="17">
        <v>100</v>
      </c>
      <c r="Y291" s="17">
        <v>0</v>
      </c>
      <c r="Z291" s="1"/>
      <c r="AA291" s="4" t="s">
        <v>138</v>
      </c>
      <c r="AB291" s="74"/>
      <c r="AC291" s="74"/>
      <c r="AD291" s="74">
        <v>183877705</v>
      </c>
      <c r="AE291" s="74">
        <f>AD291*1.12</f>
        <v>205943029.60000002</v>
      </c>
      <c r="AF291" s="74"/>
      <c r="AG291" s="74"/>
      <c r="AH291" s="74">
        <v>244204314</v>
      </c>
      <c r="AI291" s="74">
        <v>273508831.68000001</v>
      </c>
      <c r="AJ291" s="74"/>
      <c r="AK291" s="74"/>
      <c r="AL291" s="74">
        <v>244204314</v>
      </c>
      <c r="AM291" s="74">
        <v>273508831.68000001</v>
      </c>
      <c r="AN291" s="74"/>
      <c r="AO291" s="74"/>
      <c r="AP291" s="74"/>
      <c r="AQ291" s="74"/>
      <c r="AR291" s="74"/>
      <c r="AS291" s="74"/>
      <c r="AT291" s="74"/>
      <c r="AU291" s="74"/>
      <c r="AV291" s="74"/>
      <c r="AW291" s="44">
        <f>AD291+AH291+AL291+AP291+AT291</f>
        <v>672286333</v>
      </c>
      <c r="AX291" s="44">
        <f t="shared" si="197"/>
        <v>752960692.96000004</v>
      </c>
      <c r="AY291" s="1" t="s">
        <v>129</v>
      </c>
      <c r="AZ291" s="2" t="s">
        <v>271</v>
      </c>
      <c r="BA291" s="2" t="s">
        <v>272</v>
      </c>
      <c r="BB291" s="1"/>
      <c r="BC291" s="1"/>
      <c r="BD291" s="1"/>
      <c r="BE291" s="1"/>
      <c r="BF291" s="1"/>
      <c r="BG291" s="4"/>
      <c r="BH291" s="4"/>
      <c r="BI291" s="4"/>
      <c r="BJ291" s="33"/>
      <c r="BK291" s="4"/>
      <c r="BL291" s="192"/>
    </row>
    <row r="292" spans="1:64" s="193" customFormat="1" ht="12.95" customHeight="1" x14ac:dyDescent="0.25">
      <c r="A292" s="1" t="s">
        <v>217</v>
      </c>
      <c r="B292" s="1"/>
      <c r="C292" s="179" t="s">
        <v>796</v>
      </c>
      <c r="D292" s="1"/>
      <c r="E292" s="1"/>
      <c r="F292" s="2" t="s">
        <v>519</v>
      </c>
      <c r="G292" s="3" t="s">
        <v>520</v>
      </c>
      <c r="H292" s="3" t="s">
        <v>520</v>
      </c>
      <c r="I292" s="4" t="s">
        <v>120</v>
      </c>
      <c r="J292" s="1"/>
      <c r="K292" s="1"/>
      <c r="L292" s="2">
        <v>80</v>
      </c>
      <c r="M292" s="5" t="s">
        <v>122</v>
      </c>
      <c r="N292" s="2" t="s">
        <v>224</v>
      </c>
      <c r="O292" s="1" t="s">
        <v>398</v>
      </c>
      <c r="P292" s="1" t="s">
        <v>125</v>
      </c>
      <c r="Q292" s="9">
        <v>230000000</v>
      </c>
      <c r="R292" s="2" t="s">
        <v>521</v>
      </c>
      <c r="S292" s="1"/>
      <c r="T292" s="2" t="s">
        <v>167</v>
      </c>
      <c r="U292" s="1"/>
      <c r="V292" s="2"/>
      <c r="W292" s="17">
        <v>0</v>
      </c>
      <c r="X292" s="17">
        <v>90</v>
      </c>
      <c r="Y292" s="17">
        <v>10</v>
      </c>
      <c r="Z292" s="1"/>
      <c r="AA292" s="4" t="s">
        <v>138</v>
      </c>
      <c r="AB292" s="74"/>
      <c r="AC292" s="74"/>
      <c r="AD292" s="74">
        <v>32400000</v>
      </c>
      <c r="AE292" s="74">
        <f>AD292*1.12</f>
        <v>36288000</v>
      </c>
      <c r="AF292" s="74"/>
      <c r="AG292" s="74"/>
      <c r="AH292" s="74">
        <v>64800000</v>
      </c>
      <c r="AI292" s="74">
        <f t="shared" ref="AI292:AI302" si="215">AH292*1.12</f>
        <v>72576000</v>
      </c>
      <c r="AJ292" s="74"/>
      <c r="AK292" s="74"/>
      <c r="AL292" s="74">
        <v>64800000</v>
      </c>
      <c r="AM292" s="74">
        <f t="shared" ref="AM292:AM302" si="216">AL292*1.12</f>
        <v>72576000</v>
      </c>
      <c r="AN292" s="74"/>
      <c r="AO292" s="74"/>
      <c r="AP292" s="74">
        <v>64800000</v>
      </c>
      <c r="AQ292" s="74">
        <f t="shared" ref="AQ292:AQ302" si="217">AP292*1.12</f>
        <v>72576000</v>
      </c>
      <c r="AR292" s="74"/>
      <c r="AS292" s="74"/>
      <c r="AT292" s="74">
        <v>64800000</v>
      </c>
      <c r="AU292" s="74">
        <f t="shared" ref="AU292:AU302" si="218">AT292*1.12</f>
        <v>72576000</v>
      </c>
      <c r="AV292" s="74"/>
      <c r="AW292" s="44">
        <v>0</v>
      </c>
      <c r="AX292" s="44">
        <f t="shared" si="197"/>
        <v>0</v>
      </c>
      <c r="AY292" s="1" t="s">
        <v>129</v>
      </c>
      <c r="AZ292" s="2" t="s">
        <v>788</v>
      </c>
      <c r="BA292" s="2" t="s">
        <v>789</v>
      </c>
      <c r="BB292" s="1"/>
      <c r="BC292" s="1"/>
      <c r="BD292" s="1"/>
      <c r="BE292" s="1"/>
      <c r="BF292" s="1"/>
      <c r="BG292" s="4"/>
      <c r="BH292" s="4"/>
      <c r="BI292" s="4"/>
      <c r="BJ292" s="33"/>
      <c r="BK292" s="4" t="s">
        <v>403</v>
      </c>
      <c r="BL292" s="192"/>
    </row>
    <row r="293" spans="1:64" s="165" customFormat="1" ht="12.95" customHeight="1" x14ac:dyDescent="0.25">
      <c r="A293" s="223" t="s">
        <v>217</v>
      </c>
      <c r="B293" s="223"/>
      <c r="C293" s="280" t="s">
        <v>823</v>
      </c>
      <c r="D293" s="223"/>
      <c r="E293" s="223"/>
      <c r="F293" s="281" t="s">
        <v>519</v>
      </c>
      <c r="G293" s="282" t="s">
        <v>520</v>
      </c>
      <c r="H293" s="282" t="s">
        <v>520</v>
      </c>
      <c r="I293" s="283" t="s">
        <v>120</v>
      </c>
      <c r="J293" s="223"/>
      <c r="K293" s="223"/>
      <c r="L293" s="281">
        <v>80</v>
      </c>
      <c r="M293" s="284" t="s">
        <v>122</v>
      </c>
      <c r="N293" s="281" t="s">
        <v>224</v>
      </c>
      <c r="O293" s="223" t="s">
        <v>694</v>
      </c>
      <c r="P293" s="223" t="s">
        <v>125</v>
      </c>
      <c r="Q293" s="285">
        <v>230000000</v>
      </c>
      <c r="R293" s="281" t="s">
        <v>521</v>
      </c>
      <c r="S293" s="223"/>
      <c r="T293" s="281" t="s">
        <v>167</v>
      </c>
      <c r="U293" s="223"/>
      <c r="V293" s="281"/>
      <c r="W293" s="286">
        <v>0</v>
      </c>
      <c r="X293" s="286">
        <v>90</v>
      </c>
      <c r="Y293" s="286">
        <v>10</v>
      </c>
      <c r="Z293" s="223"/>
      <c r="AA293" s="283" t="s">
        <v>138</v>
      </c>
      <c r="AB293" s="287"/>
      <c r="AC293" s="287"/>
      <c r="AD293" s="287">
        <v>32400000</v>
      </c>
      <c r="AE293" s="287">
        <f>AD293*1.12</f>
        <v>36288000</v>
      </c>
      <c r="AF293" s="287"/>
      <c r="AG293" s="287"/>
      <c r="AH293" s="287">
        <v>64800000</v>
      </c>
      <c r="AI293" s="287">
        <f t="shared" si="215"/>
        <v>72576000</v>
      </c>
      <c r="AJ293" s="287"/>
      <c r="AK293" s="287"/>
      <c r="AL293" s="287">
        <v>64800000</v>
      </c>
      <c r="AM293" s="287">
        <f t="shared" si="216"/>
        <v>72576000</v>
      </c>
      <c r="AN293" s="287"/>
      <c r="AO293" s="287"/>
      <c r="AP293" s="287">
        <v>64800000</v>
      </c>
      <c r="AQ293" s="287">
        <f t="shared" si="217"/>
        <v>72576000</v>
      </c>
      <c r="AR293" s="287"/>
      <c r="AS293" s="287"/>
      <c r="AT293" s="287">
        <v>64800000</v>
      </c>
      <c r="AU293" s="287">
        <f t="shared" si="218"/>
        <v>72576000</v>
      </c>
      <c r="AV293" s="287"/>
      <c r="AW293" s="288">
        <v>0</v>
      </c>
      <c r="AX293" s="288">
        <f t="shared" si="197"/>
        <v>0</v>
      </c>
      <c r="AY293" s="223" t="s">
        <v>129</v>
      </c>
      <c r="AZ293" s="281" t="s">
        <v>788</v>
      </c>
      <c r="BA293" s="281" t="s">
        <v>789</v>
      </c>
      <c r="BB293" s="223"/>
      <c r="BC293" s="223"/>
      <c r="BD293" s="223"/>
      <c r="BE293" s="223"/>
      <c r="BF293" s="223"/>
      <c r="BG293" s="283"/>
      <c r="BH293" s="283"/>
      <c r="BI293" s="283"/>
      <c r="BJ293" s="289"/>
      <c r="BK293" s="283"/>
      <c r="BL293" s="166"/>
    </row>
    <row r="294" spans="1:64" s="304" customFormat="1" ht="12.95" customHeight="1" x14ac:dyDescent="0.25">
      <c r="A294" s="290" t="s">
        <v>217</v>
      </c>
      <c r="B294" s="291"/>
      <c r="C294" s="292" t="s">
        <v>823</v>
      </c>
      <c r="D294" s="293"/>
      <c r="E294" s="1"/>
      <c r="F294" s="294" t="s">
        <v>519</v>
      </c>
      <c r="G294" s="295" t="s">
        <v>520</v>
      </c>
      <c r="H294" s="295" t="s">
        <v>520</v>
      </c>
      <c r="I294" s="296" t="s">
        <v>120</v>
      </c>
      <c r="J294" s="291"/>
      <c r="K294" s="291"/>
      <c r="L294" s="294">
        <v>80</v>
      </c>
      <c r="M294" s="291" t="s">
        <v>122</v>
      </c>
      <c r="N294" s="291" t="s">
        <v>224</v>
      </c>
      <c r="O294" s="297" t="s">
        <v>816</v>
      </c>
      <c r="P294" s="291" t="s">
        <v>125</v>
      </c>
      <c r="Q294" s="291">
        <v>230000000</v>
      </c>
      <c r="R294" s="291" t="s">
        <v>521</v>
      </c>
      <c r="S294" s="291"/>
      <c r="T294" s="291" t="s">
        <v>167</v>
      </c>
      <c r="U294" s="291"/>
      <c r="V294" s="291"/>
      <c r="W294" s="291">
        <v>0</v>
      </c>
      <c r="X294" s="291">
        <v>90</v>
      </c>
      <c r="Y294" s="291">
        <v>10</v>
      </c>
      <c r="Z294" s="291"/>
      <c r="AA294" s="296" t="s">
        <v>138</v>
      </c>
      <c r="AB294" s="298"/>
      <c r="AC294" s="299"/>
      <c r="AD294" s="298">
        <v>32400000</v>
      </c>
      <c r="AE294" s="300">
        <v>36288000</v>
      </c>
      <c r="AF294" s="299"/>
      <c r="AG294" s="299"/>
      <c r="AH294" s="299">
        <v>64800000</v>
      </c>
      <c r="AI294" s="300">
        <v>72576000</v>
      </c>
      <c r="AJ294" s="299"/>
      <c r="AK294" s="299"/>
      <c r="AL294" s="299">
        <v>64800000</v>
      </c>
      <c r="AM294" s="300">
        <v>72576000</v>
      </c>
      <c r="AN294" s="301"/>
      <c r="AO294" s="301"/>
      <c r="AP294" s="301">
        <v>64800000</v>
      </c>
      <c r="AQ294" s="301">
        <v>72576000</v>
      </c>
      <c r="AR294" s="301"/>
      <c r="AS294" s="301"/>
      <c r="AT294" s="301">
        <v>64800000</v>
      </c>
      <c r="AU294" s="301">
        <v>72576000</v>
      </c>
      <c r="AV294" s="302"/>
      <c r="AW294" s="300">
        <v>291600000</v>
      </c>
      <c r="AX294" s="300">
        <v>326592000.00000006</v>
      </c>
      <c r="AY294" s="303" t="s">
        <v>129</v>
      </c>
      <c r="AZ294" s="303" t="s">
        <v>788</v>
      </c>
      <c r="BA294" s="303" t="s">
        <v>789</v>
      </c>
      <c r="BB294" s="291"/>
      <c r="BC294" s="291"/>
      <c r="BD294" s="291"/>
      <c r="BE294" s="291"/>
      <c r="BF294" s="291"/>
      <c r="BG294" s="291"/>
      <c r="BH294" s="291"/>
      <c r="BI294" s="291"/>
      <c r="BJ294" s="293"/>
      <c r="BK294" s="296" t="s">
        <v>838</v>
      </c>
    </row>
    <row r="295" spans="1:64" s="193" customFormat="1" ht="12.95" customHeight="1" x14ac:dyDescent="0.25">
      <c r="A295" s="1" t="s">
        <v>217</v>
      </c>
      <c r="B295" s="1"/>
      <c r="C295" s="179" t="s">
        <v>797</v>
      </c>
      <c r="D295" s="1"/>
      <c r="E295" s="1"/>
      <c r="F295" s="2" t="s">
        <v>519</v>
      </c>
      <c r="G295" s="3" t="s">
        <v>520</v>
      </c>
      <c r="H295" s="3" t="s">
        <v>520</v>
      </c>
      <c r="I295" s="4" t="s">
        <v>120</v>
      </c>
      <c r="J295" s="1"/>
      <c r="K295" s="1"/>
      <c r="L295" s="2">
        <v>80</v>
      </c>
      <c r="M295" s="5" t="s">
        <v>122</v>
      </c>
      <c r="N295" s="2" t="s">
        <v>224</v>
      </c>
      <c r="O295" s="1" t="s">
        <v>398</v>
      </c>
      <c r="P295" s="1" t="s">
        <v>125</v>
      </c>
      <c r="Q295" s="9">
        <v>230000000</v>
      </c>
      <c r="R295" s="2" t="s">
        <v>225</v>
      </c>
      <c r="S295" s="1"/>
      <c r="T295" s="2" t="s">
        <v>167</v>
      </c>
      <c r="U295" s="1"/>
      <c r="V295" s="2"/>
      <c r="W295" s="17">
        <v>0</v>
      </c>
      <c r="X295" s="17">
        <v>90</v>
      </c>
      <c r="Y295" s="17">
        <v>10</v>
      </c>
      <c r="Z295" s="1"/>
      <c r="AA295" s="4" t="s">
        <v>138</v>
      </c>
      <c r="AB295" s="74"/>
      <c r="AC295" s="74"/>
      <c r="AD295" s="74">
        <v>32400000</v>
      </c>
      <c r="AE295" s="74">
        <f t="shared" ref="AE295:AE302" si="219">AD295*1.12</f>
        <v>36288000</v>
      </c>
      <c r="AF295" s="74"/>
      <c r="AG295" s="74"/>
      <c r="AH295" s="74">
        <v>64800000</v>
      </c>
      <c r="AI295" s="74">
        <f t="shared" si="215"/>
        <v>72576000</v>
      </c>
      <c r="AJ295" s="74"/>
      <c r="AK295" s="74"/>
      <c r="AL295" s="74">
        <v>64800000</v>
      </c>
      <c r="AM295" s="74">
        <f t="shared" si="216"/>
        <v>72576000</v>
      </c>
      <c r="AN295" s="74"/>
      <c r="AO295" s="74"/>
      <c r="AP295" s="74">
        <v>64800000</v>
      </c>
      <c r="AQ295" s="74">
        <f t="shared" si="217"/>
        <v>72576000</v>
      </c>
      <c r="AR295" s="74"/>
      <c r="AS295" s="74"/>
      <c r="AT295" s="74">
        <v>64800000</v>
      </c>
      <c r="AU295" s="74">
        <f t="shared" si="218"/>
        <v>72576000</v>
      </c>
      <c r="AV295" s="74"/>
      <c r="AW295" s="44">
        <v>0</v>
      </c>
      <c r="AX295" s="44">
        <f t="shared" ref="AX295" si="220">AW295*1.12</f>
        <v>0</v>
      </c>
      <c r="AY295" s="1" t="s">
        <v>129</v>
      </c>
      <c r="AZ295" s="2" t="s">
        <v>790</v>
      </c>
      <c r="BA295" s="2" t="s">
        <v>791</v>
      </c>
      <c r="BB295" s="1"/>
      <c r="BC295" s="1"/>
      <c r="BD295" s="1"/>
      <c r="BE295" s="1"/>
      <c r="BF295" s="1"/>
      <c r="BG295" s="4"/>
      <c r="BH295" s="4"/>
      <c r="BI295" s="4"/>
      <c r="BJ295" s="33"/>
      <c r="BK295" s="4" t="s">
        <v>403</v>
      </c>
      <c r="BL295" s="192"/>
    </row>
    <row r="296" spans="1:64" s="165" customFormat="1" ht="12.95" customHeight="1" x14ac:dyDescent="0.25">
      <c r="A296" s="223" t="s">
        <v>217</v>
      </c>
      <c r="B296" s="223"/>
      <c r="C296" s="280" t="s">
        <v>824</v>
      </c>
      <c r="D296" s="223"/>
      <c r="E296" s="223"/>
      <c r="F296" s="281" t="s">
        <v>519</v>
      </c>
      <c r="G296" s="282" t="s">
        <v>520</v>
      </c>
      <c r="H296" s="282" t="s">
        <v>520</v>
      </c>
      <c r="I296" s="283" t="s">
        <v>120</v>
      </c>
      <c r="J296" s="223"/>
      <c r="K296" s="223"/>
      <c r="L296" s="281">
        <v>80</v>
      </c>
      <c r="M296" s="284" t="s">
        <v>122</v>
      </c>
      <c r="N296" s="281" t="s">
        <v>224</v>
      </c>
      <c r="O296" s="223" t="s">
        <v>694</v>
      </c>
      <c r="P296" s="223" t="s">
        <v>125</v>
      </c>
      <c r="Q296" s="285">
        <v>230000000</v>
      </c>
      <c r="R296" s="281" t="s">
        <v>225</v>
      </c>
      <c r="S296" s="223"/>
      <c r="T296" s="281" t="s">
        <v>167</v>
      </c>
      <c r="U296" s="223"/>
      <c r="V296" s="281"/>
      <c r="W296" s="286">
        <v>0</v>
      </c>
      <c r="X296" s="286">
        <v>90</v>
      </c>
      <c r="Y296" s="286">
        <v>10</v>
      </c>
      <c r="Z296" s="223"/>
      <c r="AA296" s="283" t="s">
        <v>138</v>
      </c>
      <c r="AB296" s="287"/>
      <c r="AC296" s="287"/>
      <c r="AD296" s="287">
        <v>32400000</v>
      </c>
      <c r="AE296" s="287">
        <f t="shared" si="219"/>
        <v>36288000</v>
      </c>
      <c r="AF296" s="287"/>
      <c r="AG296" s="287"/>
      <c r="AH296" s="287">
        <v>64800000</v>
      </c>
      <c r="AI296" s="287">
        <f t="shared" si="215"/>
        <v>72576000</v>
      </c>
      <c r="AJ296" s="287"/>
      <c r="AK296" s="287"/>
      <c r="AL296" s="287">
        <v>64800000</v>
      </c>
      <c r="AM296" s="287">
        <f t="shared" si="216"/>
        <v>72576000</v>
      </c>
      <c r="AN296" s="287"/>
      <c r="AO296" s="287"/>
      <c r="AP296" s="287">
        <v>64800000</v>
      </c>
      <c r="AQ296" s="287">
        <f t="shared" si="217"/>
        <v>72576000</v>
      </c>
      <c r="AR296" s="287"/>
      <c r="AS296" s="287"/>
      <c r="AT296" s="287">
        <v>64800000</v>
      </c>
      <c r="AU296" s="287">
        <f t="shared" si="218"/>
        <v>72576000</v>
      </c>
      <c r="AV296" s="287"/>
      <c r="AW296" s="288">
        <v>0</v>
      </c>
      <c r="AX296" s="288">
        <f t="shared" si="197"/>
        <v>0</v>
      </c>
      <c r="AY296" s="223" t="s">
        <v>129</v>
      </c>
      <c r="AZ296" s="281" t="s">
        <v>790</v>
      </c>
      <c r="BA296" s="281" t="s">
        <v>791</v>
      </c>
      <c r="BB296" s="223"/>
      <c r="BC296" s="223"/>
      <c r="BD296" s="223"/>
      <c r="BE296" s="223"/>
      <c r="BF296" s="223"/>
      <c r="BG296" s="283"/>
      <c r="BH296" s="283"/>
      <c r="BI296" s="283"/>
      <c r="BJ296" s="289"/>
      <c r="BK296" s="283"/>
      <c r="BL296" s="166"/>
    </row>
    <row r="297" spans="1:64" s="315" customFormat="1" ht="12.95" customHeight="1" x14ac:dyDescent="0.25">
      <c r="A297" s="290" t="s">
        <v>217</v>
      </c>
      <c r="B297" s="305"/>
      <c r="C297" s="292" t="s">
        <v>824</v>
      </c>
      <c r="D297" s="305"/>
      <c r="E297" s="223"/>
      <c r="F297" s="306" t="s">
        <v>519</v>
      </c>
      <c r="G297" s="307" t="s">
        <v>520</v>
      </c>
      <c r="H297" s="307" t="s">
        <v>520</v>
      </c>
      <c r="I297" s="308" t="s">
        <v>120</v>
      </c>
      <c r="J297" s="305"/>
      <c r="K297" s="305"/>
      <c r="L297" s="306">
        <v>80</v>
      </c>
      <c r="M297" s="309" t="s">
        <v>122</v>
      </c>
      <c r="N297" s="306" t="s">
        <v>224</v>
      </c>
      <c r="O297" s="297" t="s">
        <v>816</v>
      </c>
      <c r="P297" s="305" t="s">
        <v>125</v>
      </c>
      <c r="Q297" s="310">
        <v>230000000</v>
      </c>
      <c r="R297" s="306" t="s">
        <v>225</v>
      </c>
      <c r="S297" s="305"/>
      <c r="T297" s="306" t="s">
        <v>167</v>
      </c>
      <c r="U297" s="305"/>
      <c r="V297" s="306"/>
      <c r="W297" s="311">
        <v>0</v>
      </c>
      <c r="X297" s="311">
        <v>90</v>
      </c>
      <c r="Y297" s="311">
        <v>10</v>
      </c>
      <c r="Z297" s="305"/>
      <c r="AA297" s="308" t="s">
        <v>138</v>
      </c>
      <c r="AB297" s="312"/>
      <c r="AC297" s="312"/>
      <c r="AD297" s="312">
        <v>32400000</v>
      </c>
      <c r="AE297" s="312">
        <v>36288000</v>
      </c>
      <c r="AF297" s="312"/>
      <c r="AG297" s="312"/>
      <c r="AH297" s="312">
        <v>64800000</v>
      </c>
      <c r="AI297" s="312">
        <v>72576000</v>
      </c>
      <c r="AJ297" s="312"/>
      <c r="AK297" s="312"/>
      <c r="AL297" s="312">
        <v>64800000</v>
      </c>
      <c r="AM297" s="312">
        <v>72576000</v>
      </c>
      <c r="AN297" s="312"/>
      <c r="AO297" s="312"/>
      <c r="AP297" s="312">
        <v>64800000</v>
      </c>
      <c r="AQ297" s="312">
        <v>72576000</v>
      </c>
      <c r="AR297" s="312"/>
      <c r="AS297" s="312"/>
      <c r="AT297" s="312">
        <v>64800000</v>
      </c>
      <c r="AU297" s="312">
        <v>72576000</v>
      </c>
      <c r="AV297" s="312"/>
      <c r="AW297" s="312">
        <v>291600000</v>
      </c>
      <c r="AX297" s="312">
        <v>326592000.00000006</v>
      </c>
      <c r="AY297" s="305" t="s">
        <v>129</v>
      </c>
      <c r="AZ297" s="306" t="s">
        <v>790</v>
      </c>
      <c r="BA297" s="306" t="s">
        <v>791</v>
      </c>
      <c r="BB297" s="305"/>
      <c r="BC297" s="305"/>
      <c r="BD297" s="305"/>
      <c r="BE297" s="305"/>
      <c r="BF297" s="305"/>
      <c r="BG297" s="308"/>
      <c r="BH297" s="308"/>
      <c r="BI297" s="308"/>
      <c r="BJ297" s="313"/>
      <c r="BK297" s="308" t="s">
        <v>838</v>
      </c>
      <c r="BL297" s="314"/>
    </row>
    <row r="298" spans="1:64" s="193" customFormat="1" ht="12.95" customHeight="1" x14ac:dyDescent="0.25">
      <c r="A298" s="1" t="s">
        <v>217</v>
      </c>
      <c r="B298" s="1"/>
      <c r="C298" s="179" t="s">
        <v>798</v>
      </c>
      <c r="D298" s="1"/>
      <c r="E298" s="1"/>
      <c r="F298" s="2" t="s">
        <v>519</v>
      </c>
      <c r="G298" s="3" t="s">
        <v>520</v>
      </c>
      <c r="H298" s="3" t="s">
        <v>520</v>
      </c>
      <c r="I298" s="4" t="s">
        <v>120</v>
      </c>
      <c r="J298" s="1"/>
      <c r="K298" s="1"/>
      <c r="L298" s="2">
        <v>80</v>
      </c>
      <c r="M298" s="5" t="s">
        <v>122</v>
      </c>
      <c r="N298" s="2" t="s">
        <v>224</v>
      </c>
      <c r="O298" s="1" t="s">
        <v>398</v>
      </c>
      <c r="P298" s="1" t="s">
        <v>125</v>
      </c>
      <c r="Q298" s="9">
        <v>230000000</v>
      </c>
      <c r="R298" s="2" t="s">
        <v>231</v>
      </c>
      <c r="S298" s="1"/>
      <c r="T298" s="2" t="s">
        <v>167</v>
      </c>
      <c r="U298" s="1"/>
      <c r="V298" s="2"/>
      <c r="W298" s="17">
        <v>0</v>
      </c>
      <c r="X298" s="17">
        <v>90</v>
      </c>
      <c r="Y298" s="17">
        <v>10</v>
      </c>
      <c r="Z298" s="1"/>
      <c r="AA298" s="4" t="s">
        <v>138</v>
      </c>
      <c r="AB298" s="74"/>
      <c r="AC298" s="74"/>
      <c r="AD298" s="74">
        <v>32400000</v>
      </c>
      <c r="AE298" s="74">
        <f t="shared" si="219"/>
        <v>36288000</v>
      </c>
      <c r="AF298" s="74"/>
      <c r="AG298" s="74"/>
      <c r="AH298" s="74">
        <v>64800000</v>
      </c>
      <c r="AI298" s="74">
        <f t="shared" si="215"/>
        <v>72576000</v>
      </c>
      <c r="AJ298" s="74"/>
      <c r="AK298" s="74"/>
      <c r="AL298" s="74">
        <v>64800000</v>
      </c>
      <c r="AM298" s="74">
        <f t="shared" si="216"/>
        <v>72576000</v>
      </c>
      <c r="AN298" s="74"/>
      <c r="AO298" s="74"/>
      <c r="AP298" s="74">
        <v>64800000</v>
      </c>
      <c r="AQ298" s="74">
        <f t="shared" si="217"/>
        <v>72576000</v>
      </c>
      <c r="AR298" s="74"/>
      <c r="AS298" s="74"/>
      <c r="AT298" s="74">
        <v>64800000</v>
      </c>
      <c r="AU298" s="74">
        <f t="shared" si="218"/>
        <v>72576000</v>
      </c>
      <c r="AV298" s="74"/>
      <c r="AW298" s="44">
        <v>0</v>
      </c>
      <c r="AX298" s="44">
        <f t="shared" ref="AX298" si="221">AW298*1.12</f>
        <v>0</v>
      </c>
      <c r="AY298" s="1" t="s">
        <v>129</v>
      </c>
      <c r="AZ298" s="2" t="s">
        <v>792</v>
      </c>
      <c r="BA298" s="2" t="s">
        <v>793</v>
      </c>
      <c r="BB298" s="1"/>
      <c r="BC298" s="1"/>
      <c r="BD298" s="1"/>
      <c r="BE298" s="1"/>
      <c r="BF298" s="1"/>
      <c r="BG298" s="4"/>
      <c r="BH298" s="4"/>
      <c r="BI298" s="4"/>
      <c r="BJ298" s="33"/>
      <c r="BK298" s="4" t="s">
        <v>403</v>
      </c>
      <c r="BL298" s="192"/>
    </row>
    <row r="299" spans="1:64" s="165" customFormat="1" ht="12.95" customHeight="1" x14ac:dyDescent="0.25">
      <c r="A299" s="223" t="s">
        <v>217</v>
      </c>
      <c r="B299" s="223"/>
      <c r="C299" s="280" t="s">
        <v>825</v>
      </c>
      <c r="D299" s="223"/>
      <c r="E299" s="223"/>
      <c r="F299" s="281" t="s">
        <v>519</v>
      </c>
      <c r="G299" s="282" t="s">
        <v>520</v>
      </c>
      <c r="H299" s="282" t="s">
        <v>520</v>
      </c>
      <c r="I299" s="283" t="s">
        <v>120</v>
      </c>
      <c r="J299" s="223"/>
      <c r="K299" s="223"/>
      <c r="L299" s="281">
        <v>80</v>
      </c>
      <c r="M299" s="284" t="s">
        <v>122</v>
      </c>
      <c r="N299" s="281" t="s">
        <v>224</v>
      </c>
      <c r="O299" s="223" t="s">
        <v>694</v>
      </c>
      <c r="P299" s="223" t="s">
        <v>125</v>
      </c>
      <c r="Q299" s="285">
        <v>230000000</v>
      </c>
      <c r="R299" s="281" t="s">
        <v>231</v>
      </c>
      <c r="S299" s="223"/>
      <c r="T299" s="281" t="s">
        <v>167</v>
      </c>
      <c r="U299" s="223"/>
      <c r="V299" s="281"/>
      <c r="W299" s="286">
        <v>0</v>
      </c>
      <c r="X299" s="286">
        <v>90</v>
      </c>
      <c r="Y299" s="286">
        <v>10</v>
      </c>
      <c r="Z299" s="223"/>
      <c r="AA299" s="283" t="s">
        <v>138</v>
      </c>
      <c r="AB299" s="287"/>
      <c r="AC299" s="287"/>
      <c r="AD299" s="287">
        <v>32400000</v>
      </c>
      <c r="AE299" s="287">
        <f t="shared" si="219"/>
        <v>36288000</v>
      </c>
      <c r="AF299" s="287"/>
      <c r="AG299" s="287"/>
      <c r="AH299" s="287">
        <v>64800000</v>
      </c>
      <c r="AI299" s="287">
        <f t="shared" si="215"/>
        <v>72576000</v>
      </c>
      <c r="AJ299" s="287"/>
      <c r="AK299" s="287"/>
      <c r="AL299" s="287">
        <v>64800000</v>
      </c>
      <c r="AM299" s="287">
        <f t="shared" si="216"/>
        <v>72576000</v>
      </c>
      <c r="AN299" s="287"/>
      <c r="AO299" s="287"/>
      <c r="AP299" s="287">
        <v>64800000</v>
      </c>
      <c r="AQ299" s="287">
        <f t="shared" si="217"/>
        <v>72576000</v>
      </c>
      <c r="AR299" s="287"/>
      <c r="AS299" s="287"/>
      <c r="AT299" s="287">
        <v>64800000</v>
      </c>
      <c r="AU299" s="287">
        <f t="shared" si="218"/>
        <v>72576000</v>
      </c>
      <c r="AV299" s="287"/>
      <c r="AW299" s="288">
        <v>0</v>
      </c>
      <c r="AX299" s="288">
        <f t="shared" si="197"/>
        <v>0</v>
      </c>
      <c r="AY299" s="223" t="s">
        <v>129</v>
      </c>
      <c r="AZ299" s="281" t="s">
        <v>792</v>
      </c>
      <c r="BA299" s="281" t="s">
        <v>793</v>
      </c>
      <c r="BB299" s="223"/>
      <c r="BC299" s="223"/>
      <c r="BD299" s="223"/>
      <c r="BE299" s="223"/>
      <c r="BF299" s="223"/>
      <c r="BG299" s="283"/>
      <c r="BH299" s="283"/>
      <c r="BI299" s="283"/>
      <c r="BJ299" s="289"/>
      <c r="BK299" s="283"/>
      <c r="BL299" s="166"/>
    </row>
    <row r="300" spans="1:64" s="315" customFormat="1" ht="12.95" customHeight="1" x14ac:dyDescent="0.25">
      <c r="A300" s="290" t="s">
        <v>217</v>
      </c>
      <c r="B300" s="305"/>
      <c r="C300" s="292" t="s">
        <v>825</v>
      </c>
      <c r="D300" s="305"/>
      <c r="E300" s="223"/>
      <c r="F300" s="306" t="s">
        <v>519</v>
      </c>
      <c r="G300" s="307" t="s">
        <v>520</v>
      </c>
      <c r="H300" s="307" t="s">
        <v>520</v>
      </c>
      <c r="I300" s="308" t="s">
        <v>120</v>
      </c>
      <c r="J300" s="305"/>
      <c r="K300" s="305"/>
      <c r="L300" s="306">
        <v>80</v>
      </c>
      <c r="M300" s="309" t="s">
        <v>122</v>
      </c>
      <c r="N300" s="306" t="s">
        <v>224</v>
      </c>
      <c r="O300" s="297" t="s">
        <v>816</v>
      </c>
      <c r="P300" s="305" t="s">
        <v>125</v>
      </c>
      <c r="Q300" s="310">
        <v>230000000</v>
      </c>
      <c r="R300" s="306" t="s">
        <v>231</v>
      </c>
      <c r="S300" s="305"/>
      <c r="T300" s="306" t="s">
        <v>167</v>
      </c>
      <c r="U300" s="305"/>
      <c r="V300" s="306"/>
      <c r="W300" s="311">
        <v>0</v>
      </c>
      <c r="X300" s="311">
        <v>90</v>
      </c>
      <c r="Y300" s="311">
        <v>10</v>
      </c>
      <c r="Z300" s="305"/>
      <c r="AA300" s="308" t="s">
        <v>138</v>
      </c>
      <c r="AB300" s="312"/>
      <c r="AC300" s="312"/>
      <c r="AD300" s="312">
        <v>32400000</v>
      </c>
      <c r="AE300" s="312">
        <v>36288000</v>
      </c>
      <c r="AF300" s="312"/>
      <c r="AG300" s="312"/>
      <c r="AH300" s="312">
        <v>64800000</v>
      </c>
      <c r="AI300" s="312">
        <v>72576000</v>
      </c>
      <c r="AJ300" s="312"/>
      <c r="AK300" s="312"/>
      <c r="AL300" s="312">
        <v>64800000</v>
      </c>
      <c r="AM300" s="312">
        <v>72576000</v>
      </c>
      <c r="AN300" s="312"/>
      <c r="AO300" s="312"/>
      <c r="AP300" s="312">
        <v>64800000</v>
      </c>
      <c r="AQ300" s="312">
        <v>72576000</v>
      </c>
      <c r="AR300" s="312"/>
      <c r="AS300" s="312"/>
      <c r="AT300" s="312">
        <v>64800000</v>
      </c>
      <c r="AU300" s="312">
        <v>72576000</v>
      </c>
      <c r="AV300" s="312"/>
      <c r="AW300" s="312">
        <v>291600000</v>
      </c>
      <c r="AX300" s="312">
        <v>326592000.00000006</v>
      </c>
      <c r="AY300" s="305" t="s">
        <v>129</v>
      </c>
      <c r="AZ300" s="306" t="s">
        <v>792</v>
      </c>
      <c r="BA300" s="306" t="s">
        <v>793</v>
      </c>
      <c r="BB300" s="305"/>
      <c r="BC300" s="305"/>
      <c r="BD300" s="305"/>
      <c r="BE300" s="305"/>
      <c r="BF300" s="305"/>
      <c r="BG300" s="308"/>
      <c r="BH300" s="308"/>
      <c r="BI300" s="308"/>
      <c r="BJ300" s="313"/>
      <c r="BK300" s="308" t="s">
        <v>838</v>
      </c>
      <c r="BL300" s="314"/>
    </row>
    <row r="301" spans="1:64" s="193" customFormat="1" ht="12.95" customHeight="1" x14ac:dyDescent="0.25">
      <c r="A301" s="1" t="s">
        <v>217</v>
      </c>
      <c r="B301" s="1"/>
      <c r="C301" s="179" t="s">
        <v>799</v>
      </c>
      <c r="D301" s="1"/>
      <c r="E301" s="1"/>
      <c r="F301" s="2" t="s">
        <v>519</v>
      </c>
      <c r="G301" s="3" t="s">
        <v>520</v>
      </c>
      <c r="H301" s="3" t="s">
        <v>520</v>
      </c>
      <c r="I301" s="4" t="s">
        <v>120</v>
      </c>
      <c r="J301" s="1"/>
      <c r="K301" s="1"/>
      <c r="L301" s="2">
        <v>80</v>
      </c>
      <c r="M301" s="5" t="s">
        <v>122</v>
      </c>
      <c r="N301" s="2" t="s">
        <v>224</v>
      </c>
      <c r="O301" s="1" t="s">
        <v>398</v>
      </c>
      <c r="P301" s="1" t="s">
        <v>125</v>
      </c>
      <c r="Q301" s="9">
        <v>230000000</v>
      </c>
      <c r="R301" s="2" t="s">
        <v>511</v>
      </c>
      <c r="S301" s="1"/>
      <c r="T301" s="2" t="s">
        <v>167</v>
      </c>
      <c r="U301" s="1"/>
      <c r="V301" s="2"/>
      <c r="W301" s="17">
        <v>0</v>
      </c>
      <c r="X301" s="17">
        <v>90</v>
      </c>
      <c r="Y301" s="17">
        <v>10</v>
      </c>
      <c r="Z301" s="1"/>
      <c r="AA301" s="4" t="s">
        <v>138</v>
      </c>
      <c r="AB301" s="74"/>
      <c r="AC301" s="74"/>
      <c r="AD301" s="74">
        <v>32400000</v>
      </c>
      <c r="AE301" s="74">
        <f t="shared" si="219"/>
        <v>36288000</v>
      </c>
      <c r="AF301" s="74"/>
      <c r="AG301" s="74"/>
      <c r="AH301" s="74">
        <v>64800000</v>
      </c>
      <c r="AI301" s="74">
        <f t="shared" si="215"/>
        <v>72576000</v>
      </c>
      <c r="AJ301" s="74"/>
      <c r="AK301" s="74"/>
      <c r="AL301" s="74">
        <v>64800000</v>
      </c>
      <c r="AM301" s="74">
        <f t="shared" si="216"/>
        <v>72576000</v>
      </c>
      <c r="AN301" s="74"/>
      <c r="AO301" s="74"/>
      <c r="AP301" s="74">
        <v>64800000</v>
      </c>
      <c r="AQ301" s="74">
        <f t="shared" si="217"/>
        <v>72576000</v>
      </c>
      <c r="AR301" s="74"/>
      <c r="AS301" s="74"/>
      <c r="AT301" s="74">
        <v>64800000</v>
      </c>
      <c r="AU301" s="74">
        <f t="shared" si="218"/>
        <v>72576000</v>
      </c>
      <c r="AV301" s="74"/>
      <c r="AW301" s="44">
        <v>0</v>
      </c>
      <c r="AX301" s="44">
        <f t="shared" ref="AX301" si="222">AW301*1.12</f>
        <v>0</v>
      </c>
      <c r="AY301" s="1" t="s">
        <v>129</v>
      </c>
      <c r="AZ301" s="2" t="s">
        <v>794</v>
      </c>
      <c r="BA301" s="2" t="s">
        <v>795</v>
      </c>
      <c r="BB301" s="1"/>
      <c r="BC301" s="1"/>
      <c r="BD301" s="1"/>
      <c r="BE301" s="1"/>
      <c r="BF301" s="1"/>
      <c r="BG301" s="4"/>
      <c r="BH301" s="4"/>
      <c r="BI301" s="4"/>
      <c r="BJ301" s="33"/>
      <c r="BK301" s="4" t="s">
        <v>403</v>
      </c>
      <c r="BL301" s="192"/>
    </row>
    <row r="302" spans="1:64" s="165" customFormat="1" ht="12.95" customHeight="1" x14ac:dyDescent="0.25">
      <c r="A302" s="223" t="s">
        <v>217</v>
      </c>
      <c r="B302" s="223"/>
      <c r="C302" s="280" t="s">
        <v>826</v>
      </c>
      <c r="D302" s="223"/>
      <c r="E302" s="223"/>
      <c r="F302" s="281" t="s">
        <v>519</v>
      </c>
      <c r="G302" s="282" t="s">
        <v>520</v>
      </c>
      <c r="H302" s="282" t="s">
        <v>520</v>
      </c>
      <c r="I302" s="283" t="s">
        <v>120</v>
      </c>
      <c r="J302" s="223"/>
      <c r="K302" s="223"/>
      <c r="L302" s="281">
        <v>80</v>
      </c>
      <c r="M302" s="284" t="s">
        <v>122</v>
      </c>
      <c r="N302" s="281" t="s">
        <v>224</v>
      </c>
      <c r="O302" s="223" t="s">
        <v>694</v>
      </c>
      <c r="P302" s="223" t="s">
        <v>125</v>
      </c>
      <c r="Q302" s="285">
        <v>230000000</v>
      </c>
      <c r="R302" s="281" t="s">
        <v>511</v>
      </c>
      <c r="S302" s="223"/>
      <c r="T302" s="281" t="s">
        <v>167</v>
      </c>
      <c r="U302" s="223"/>
      <c r="V302" s="281"/>
      <c r="W302" s="286">
        <v>0</v>
      </c>
      <c r="X302" s="286">
        <v>90</v>
      </c>
      <c r="Y302" s="286">
        <v>10</v>
      </c>
      <c r="Z302" s="223"/>
      <c r="AA302" s="283" t="s">
        <v>138</v>
      </c>
      <c r="AB302" s="287"/>
      <c r="AC302" s="287"/>
      <c r="AD302" s="287">
        <v>32400000</v>
      </c>
      <c r="AE302" s="287">
        <f t="shared" si="219"/>
        <v>36288000</v>
      </c>
      <c r="AF302" s="287"/>
      <c r="AG302" s="287"/>
      <c r="AH302" s="287">
        <v>64800000</v>
      </c>
      <c r="AI302" s="287">
        <f t="shared" si="215"/>
        <v>72576000</v>
      </c>
      <c r="AJ302" s="287"/>
      <c r="AK302" s="287"/>
      <c r="AL302" s="287">
        <v>64800000</v>
      </c>
      <c r="AM302" s="287">
        <f t="shared" si="216"/>
        <v>72576000</v>
      </c>
      <c r="AN302" s="287"/>
      <c r="AO302" s="287"/>
      <c r="AP302" s="287">
        <v>64800000</v>
      </c>
      <c r="AQ302" s="287">
        <f t="shared" si="217"/>
        <v>72576000</v>
      </c>
      <c r="AR302" s="287"/>
      <c r="AS302" s="287"/>
      <c r="AT302" s="287">
        <v>64800000</v>
      </c>
      <c r="AU302" s="287">
        <f t="shared" si="218"/>
        <v>72576000</v>
      </c>
      <c r="AV302" s="287"/>
      <c r="AW302" s="288">
        <v>0</v>
      </c>
      <c r="AX302" s="288">
        <f t="shared" si="197"/>
        <v>0</v>
      </c>
      <c r="AY302" s="223" t="s">
        <v>129</v>
      </c>
      <c r="AZ302" s="281" t="s">
        <v>794</v>
      </c>
      <c r="BA302" s="281" t="s">
        <v>795</v>
      </c>
      <c r="BB302" s="223"/>
      <c r="BC302" s="223"/>
      <c r="BD302" s="223"/>
      <c r="BE302" s="223"/>
      <c r="BF302" s="223"/>
      <c r="BG302" s="283"/>
      <c r="BH302" s="283"/>
      <c r="BI302" s="283"/>
      <c r="BJ302" s="289"/>
      <c r="BK302" s="283"/>
      <c r="BL302" s="166"/>
    </row>
    <row r="303" spans="1:64" s="315" customFormat="1" ht="12.95" customHeight="1" x14ac:dyDescent="0.25">
      <c r="A303" s="290" t="s">
        <v>217</v>
      </c>
      <c r="B303" s="305"/>
      <c r="C303" s="292" t="s">
        <v>826</v>
      </c>
      <c r="D303" s="305"/>
      <c r="E303" s="223"/>
      <c r="F303" s="306" t="s">
        <v>519</v>
      </c>
      <c r="G303" s="307" t="s">
        <v>520</v>
      </c>
      <c r="H303" s="307" t="s">
        <v>520</v>
      </c>
      <c r="I303" s="308" t="s">
        <v>120</v>
      </c>
      <c r="J303" s="305"/>
      <c r="K303" s="305"/>
      <c r="L303" s="306">
        <v>80</v>
      </c>
      <c r="M303" s="309" t="s">
        <v>122</v>
      </c>
      <c r="N303" s="306" t="s">
        <v>224</v>
      </c>
      <c r="O303" s="297" t="s">
        <v>816</v>
      </c>
      <c r="P303" s="305" t="s">
        <v>125</v>
      </c>
      <c r="Q303" s="310">
        <v>230000000</v>
      </c>
      <c r="R303" s="306" t="s">
        <v>511</v>
      </c>
      <c r="S303" s="305"/>
      <c r="T303" s="306" t="s">
        <v>167</v>
      </c>
      <c r="U303" s="305"/>
      <c r="V303" s="306"/>
      <c r="W303" s="311">
        <v>0</v>
      </c>
      <c r="X303" s="311">
        <v>90</v>
      </c>
      <c r="Y303" s="311">
        <v>10</v>
      </c>
      <c r="Z303" s="305"/>
      <c r="AA303" s="308" t="s">
        <v>138</v>
      </c>
      <c r="AB303" s="312"/>
      <c r="AC303" s="312"/>
      <c r="AD303" s="312">
        <v>32400000</v>
      </c>
      <c r="AE303" s="312">
        <v>36288000</v>
      </c>
      <c r="AF303" s="312"/>
      <c r="AG303" s="312"/>
      <c r="AH303" s="312">
        <v>64800000</v>
      </c>
      <c r="AI303" s="312">
        <v>72576000</v>
      </c>
      <c r="AJ303" s="312"/>
      <c r="AK303" s="312"/>
      <c r="AL303" s="312">
        <v>64800000</v>
      </c>
      <c r="AM303" s="312">
        <v>72576000</v>
      </c>
      <c r="AN303" s="312"/>
      <c r="AO303" s="312"/>
      <c r="AP303" s="312">
        <v>64800000</v>
      </c>
      <c r="AQ303" s="312">
        <v>72576000</v>
      </c>
      <c r="AR303" s="312"/>
      <c r="AS303" s="312"/>
      <c r="AT303" s="312">
        <v>64800000</v>
      </c>
      <c r="AU303" s="312">
        <v>72576000</v>
      </c>
      <c r="AV303" s="312"/>
      <c r="AW303" s="312">
        <v>291600000</v>
      </c>
      <c r="AX303" s="312">
        <v>326592000.00000006</v>
      </c>
      <c r="AY303" s="305" t="s">
        <v>129</v>
      </c>
      <c r="AZ303" s="306" t="s">
        <v>794</v>
      </c>
      <c r="BA303" s="306" t="s">
        <v>795</v>
      </c>
      <c r="BB303" s="305"/>
      <c r="BC303" s="305"/>
      <c r="BD303" s="305"/>
      <c r="BE303" s="305"/>
      <c r="BF303" s="305"/>
      <c r="BG303" s="308"/>
      <c r="BH303" s="308"/>
      <c r="BI303" s="308"/>
      <c r="BJ303" s="313"/>
      <c r="BK303" s="308" t="s">
        <v>838</v>
      </c>
      <c r="BL303" s="314"/>
    </row>
    <row r="304" spans="1:64" s="16" customFormat="1" ht="12.95" customHeight="1" x14ac:dyDescent="0.25">
      <c r="A304" s="15" t="s">
        <v>150</v>
      </c>
      <c r="B304" s="6"/>
      <c r="C304" s="15" t="s">
        <v>819</v>
      </c>
      <c r="D304" s="15"/>
      <c r="E304" s="15"/>
      <c r="F304" s="206" t="s">
        <v>814</v>
      </c>
      <c r="G304" s="206" t="s">
        <v>815</v>
      </c>
      <c r="H304" s="206" t="s">
        <v>815</v>
      </c>
      <c r="I304" s="12" t="s">
        <v>143</v>
      </c>
      <c r="J304" s="6" t="s">
        <v>149</v>
      </c>
      <c r="K304" s="12"/>
      <c r="L304" s="12">
        <v>100</v>
      </c>
      <c r="M304" s="6">
        <v>230000000</v>
      </c>
      <c r="N304" s="6" t="s">
        <v>137</v>
      </c>
      <c r="O304" s="72" t="s">
        <v>816</v>
      </c>
      <c r="P304" s="6" t="s">
        <v>125</v>
      </c>
      <c r="Q304" s="6" t="s">
        <v>122</v>
      </c>
      <c r="R304" s="6" t="s">
        <v>174</v>
      </c>
      <c r="S304" s="6"/>
      <c r="T304" s="6" t="s">
        <v>127</v>
      </c>
      <c r="U304" s="6"/>
      <c r="V304" s="6"/>
      <c r="W304" s="18">
        <v>100</v>
      </c>
      <c r="X304" s="18">
        <v>0</v>
      </c>
      <c r="Y304" s="18">
        <v>0</v>
      </c>
      <c r="Z304" s="12"/>
      <c r="AA304" s="6" t="s">
        <v>138</v>
      </c>
      <c r="AB304" s="18"/>
      <c r="AC304" s="8"/>
      <c r="AD304" s="74">
        <v>237308230</v>
      </c>
      <c r="AE304" s="74">
        <f>AD304*1.12</f>
        <v>265785217.60000002</v>
      </c>
      <c r="AF304" s="20"/>
      <c r="AG304" s="20"/>
      <c r="AH304" s="74">
        <v>237308230</v>
      </c>
      <c r="AI304" s="74">
        <f>AH304*1.12</f>
        <v>265785217.60000002</v>
      </c>
      <c r="AJ304" s="20"/>
      <c r="AK304" s="20"/>
      <c r="AL304" s="74">
        <v>237308230</v>
      </c>
      <c r="AM304" s="74">
        <f>AL304*1.12</f>
        <v>265785217.60000002</v>
      </c>
      <c r="AN304" s="74"/>
      <c r="AO304" s="20"/>
      <c r="AP304" s="20"/>
      <c r="AQ304" s="20"/>
      <c r="AR304" s="74"/>
      <c r="AS304" s="20"/>
      <c r="AT304" s="20"/>
      <c r="AU304" s="20"/>
      <c r="AV304" s="20"/>
      <c r="AW304" s="43">
        <f>AD304+AH304+AL304+AP304+AT304</f>
        <v>711924690</v>
      </c>
      <c r="AX304" s="43">
        <f>AW304*1.12</f>
        <v>797355652.80000007</v>
      </c>
      <c r="AY304" s="6" t="s">
        <v>129</v>
      </c>
      <c r="AZ304" s="6" t="s">
        <v>817</v>
      </c>
      <c r="BA304" s="6" t="s">
        <v>818</v>
      </c>
      <c r="BB304" s="6"/>
      <c r="BC304" s="6"/>
      <c r="BD304" s="6"/>
      <c r="BE304" s="6"/>
      <c r="BF304" s="6"/>
      <c r="BG304" s="6"/>
      <c r="BH304" s="6"/>
      <c r="BI304" s="6"/>
      <c r="BJ304" s="6"/>
      <c r="BK304" s="15" t="s">
        <v>403</v>
      </c>
      <c r="BL304" s="15"/>
    </row>
    <row r="305" spans="1:66" s="165" customFormat="1" ht="12.95" customHeight="1" x14ac:dyDescent="0.25">
      <c r="A305" s="316" t="s">
        <v>169</v>
      </c>
      <c r="B305" s="316"/>
      <c r="C305" s="317" t="s">
        <v>845</v>
      </c>
      <c r="D305" s="318"/>
      <c r="E305" s="223"/>
      <c r="F305" s="319" t="s">
        <v>170</v>
      </c>
      <c r="G305" s="320" t="s">
        <v>171</v>
      </c>
      <c r="H305" s="318" t="s">
        <v>171</v>
      </c>
      <c r="I305" s="318" t="s">
        <v>172</v>
      </c>
      <c r="J305" s="321" t="s">
        <v>358</v>
      </c>
      <c r="K305" s="322"/>
      <c r="L305" s="321">
        <v>100</v>
      </c>
      <c r="M305" s="318">
        <v>230000000</v>
      </c>
      <c r="N305" s="318" t="s">
        <v>165</v>
      </c>
      <c r="O305" s="323" t="s">
        <v>816</v>
      </c>
      <c r="P305" s="321" t="s">
        <v>125</v>
      </c>
      <c r="Q305" s="318">
        <v>230000000</v>
      </c>
      <c r="R305" s="321" t="s">
        <v>174</v>
      </c>
      <c r="S305" s="318"/>
      <c r="T305" s="321"/>
      <c r="U305" s="324" t="s">
        <v>695</v>
      </c>
      <c r="V305" s="324" t="s">
        <v>167</v>
      </c>
      <c r="W305" s="324">
        <v>0</v>
      </c>
      <c r="X305" s="318">
        <v>100</v>
      </c>
      <c r="Y305" s="320">
        <v>0</v>
      </c>
      <c r="Z305" s="325"/>
      <c r="AA305" s="325" t="s">
        <v>138</v>
      </c>
      <c r="AB305" s="325"/>
      <c r="AC305" s="325"/>
      <c r="AD305" s="325"/>
      <c r="AE305" s="325"/>
      <c r="AF305" s="325"/>
      <c r="AG305" s="325"/>
      <c r="AH305" s="325">
        <v>18475721</v>
      </c>
      <c r="AI305" s="325">
        <f>AH305*1.12</f>
        <v>20692807.520000003</v>
      </c>
      <c r="AJ305" s="325"/>
      <c r="AK305" s="325"/>
      <c r="AL305" s="325">
        <v>19214749.84</v>
      </c>
      <c r="AM305" s="325">
        <f>AL305*1.12</f>
        <v>21520519.820800003</v>
      </c>
      <c r="AN305" s="325"/>
      <c r="AO305" s="325"/>
      <c r="AP305" s="325">
        <v>19983339.829999998</v>
      </c>
      <c r="AQ305" s="325">
        <f>AP305*1.12</f>
        <v>22381340.6096</v>
      </c>
      <c r="AR305" s="325"/>
      <c r="AS305" s="325"/>
      <c r="AT305" s="325">
        <v>20782673.43</v>
      </c>
      <c r="AU305" s="325">
        <f>AT305*1.12</f>
        <v>23276594.241600003</v>
      </c>
      <c r="AV305" s="325"/>
      <c r="AW305" s="325">
        <f>AD305+AH305+AL305+AP305+AT305</f>
        <v>78456484.099999994</v>
      </c>
      <c r="AX305" s="325">
        <f>AW305*1.12</f>
        <v>87871262.192000002</v>
      </c>
      <c r="AY305" s="326">
        <v>120240021112</v>
      </c>
      <c r="AZ305" s="325" t="s">
        <v>846</v>
      </c>
      <c r="BA305" s="318" t="s">
        <v>847</v>
      </c>
      <c r="BB305" s="321"/>
      <c r="BC305" s="321"/>
      <c r="BD305" s="318"/>
      <c r="BE305" s="318"/>
      <c r="BF305" s="318"/>
      <c r="BG305" s="318"/>
      <c r="BH305" s="318"/>
      <c r="BI305" s="320"/>
      <c r="BJ305" s="320"/>
      <c r="BK305" s="320" t="s">
        <v>848</v>
      </c>
      <c r="BL305" s="289"/>
      <c r="BM305" s="283"/>
      <c r="BN305" s="166"/>
    </row>
    <row r="306" spans="1:66" ht="12.95" customHeight="1" x14ac:dyDescent="0.25">
      <c r="A306" s="142"/>
      <c r="B306" s="138"/>
      <c r="C306" s="138"/>
      <c r="D306" s="138"/>
      <c r="E306" s="221" t="s">
        <v>370</v>
      </c>
      <c r="F306" s="138"/>
      <c r="G306" s="138"/>
      <c r="H306" s="138"/>
      <c r="I306" s="138"/>
      <c r="J306" s="138"/>
      <c r="K306" s="138"/>
      <c r="L306" s="138"/>
      <c r="M306" s="138"/>
      <c r="N306" s="138"/>
      <c r="O306" s="138"/>
      <c r="P306" s="138"/>
      <c r="Q306" s="138"/>
      <c r="R306" s="138"/>
      <c r="S306" s="138"/>
      <c r="T306" s="138"/>
      <c r="U306" s="138"/>
      <c r="V306" s="138"/>
      <c r="W306" s="138"/>
      <c r="X306" s="138"/>
      <c r="Y306" s="138"/>
      <c r="Z306" s="138"/>
      <c r="AA306" s="138"/>
      <c r="AB306" s="138"/>
      <c r="AC306" s="143"/>
      <c r="AD306" s="143"/>
      <c r="AE306" s="143"/>
      <c r="AF306" s="143"/>
      <c r="AG306" s="143"/>
      <c r="AH306" s="143"/>
      <c r="AI306" s="143"/>
      <c r="AJ306" s="143"/>
      <c r="AK306" s="143"/>
      <c r="AL306" s="143"/>
      <c r="AM306" s="143"/>
      <c r="AN306" s="143"/>
      <c r="AO306" s="143"/>
      <c r="AP306" s="143"/>
      <c r="AQ306" s="143"/>
      <c r="AR306" s="143"/>
      <c r="AS306" s="143"/>
      <c r="AT306" s="143"/>
      <c r="AU306" s="143"/>
      <c r="AV306" s="139"/>
      <c r="AW306" s="128">
        <f>SUM(AW196:AW305)</f>
        <v>34652992831.234955</v>
      </c>
      <c r="AX306" s="128">
        <f>SUM(AX196:AX305)</f>
        <v>38811351970.983162</v>
      </c>
      <c r="AY306" s="138"/>
      <c r="AZ306" s="138"/>
      <c r="BA306" s="138"/>
      <c r="BB306" s="138"/>
      <c r="BC306" s="138"/>
      <c r="BD306" s="138"/>
      <c r="BE306" s="138"/>
      <c r="BF306" s="138"/>
      <c r="BG306" s="138"/>
      <c r="BH306" s="138"/>
      <c r="BI306" s="138"/>
      <c r="BJ306" s="144"/>
      <c r="BK306" s="138"/>
    </row>
    <row r="307" spans="1:66" ht="12.95" customHeight="1" thickBot="1" x14ac:dyDescent="0.3">
      <c r="A307" s="147"/>
      <c r="B307" s="148"/>
      <c r="C307" s="148"/>
      <c r="D307" s="148"/>
      <c r="E307" s="224" t="s">
        <v>371</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9"/>
      <c r="AD307" s="149"/>
      <c r="AE307" s="149"/>
      <c r="AF307" s="149"/>
      <c r="AG307" s="149"/>
      <c r="AH307" s="149"/>
      <c r="AI307" s="149"/>
      <c r="AJ307" s="149"/>
      <c r="AK307" s="149"/>
      <c r="AL307" s="149"/>
      <c r="AM307" s="149"/>
      <c r="AN307" s="149"/>
      <c r="AO307" s="149"/>
      <c r="AP307" s="149"/>
      <c r="AQ307" s="149"/>
      <c r="AR307" s="149"/>
      <c r="AS307" s="149"/>
      <c r="AT307" s="149"/>
      <c r="AU307" s="149"/>
      <c r="AV307" s="150"/>
      <c r="AW307" s="132">
        <f>AW153+AW194+AW306</f>
        <v>52723996829.912254</v>
      </c>
      <c r="AX307" s="132">
        <f>AX153+AX194+AX306</f>
        <v>59050876449.50174</v>
      </c>
      <c r="AY307" s="138"/>
      <c r="AZ307" s="138"/>
      <c r="BA307" s="138"/>
      <c r="BB307" s="138"/>
      <c r="BC307" s="138"/>
      <c r="BD307" s="138"/>
      <c r="BE307" s="138"/>
      <c r="BF307" s="138"/>
      <c r="BG307" s="138"/>
      <c r="BH307" s="138"/>
      <c r="BI307" s="138"/>
      <c r="BJ307" s="144"/>
      <c r="BK307" s="138"/>
    </row>
    <row r="309" spans="1:66" ht="12.95" customHeight="1" x14ac:dyDescent="0.25">
      <c r="AD309" s="39"/>
      <c r="BA309" s="40"/>
    </row>
  </sheetData>
  <protectedRanges>
    <protectedRange sqref="G166" name="Диапазон3_27_1_2_1_1_1_24_1_1_1" securityDescriptor="O:WDG:WDD:(A;;CC;;;S-1-5-21-1281035640-548247933-376692995-11259)(A;;CC;;;S-1-5-21-1281035640-548247933-376692995-11258)(A;;CC;;;S-1-5-21-1281035640-548247933-376692995-5864)"/>
    <protectedRange sqref="H166" name="Диапазон3_27_1_2_2_1_1_24_1_1_1" securityDescriptor="O:WDG:WDD:(A;;CC;;;S-1-5-21-1281035640-548247933-376692995-11259)(A;;CC;;;S-1-5-21-1281035640-548247933-376692995-11258)(A;;CC;;;S-1-5-21-1281035640-548247933-376692995-5864)"/>
    <protectedRange sqref="I237" name="Диапазон3_74_5_1_5_2_1_1_1_1_1_2" securityDescriptor="O:WDG:WDD:(A;;CC;;;S-1-5-21-1281035640-548247933-376692995-11259)(A;;CC;;;S-1-5-21-1281035640-548247933-376692995-11258)(A;;CC;;;S-1-5-21-1281035640-548247933-376692995-5864)"/>
    <protectedRange sqref="I238" name="Диапазон3_74_5_1_5_2_1_1_1_1_1_2_4_1" securityDescriptor="O:WDG:WDD:(A;;CC;;;S-1-5-21-1281035640-548247933-376692995-11259)(A;;CC;;;S-1-5-21-1281035640-548247933-376692995-11258)(A;;CC;;;S-1-5-21-1281035640-548247933-376692995-5864)"/>
    <protectedRange sqref="J208" name="Диапазон3_74_5_1_5_2_1_1_1_1_1_2_5_1_1_1" securityDescriptor="O:WDG:WDD:(A;;CC;;;S-1-5-21-1281035640-548247933-376692995-11259)(A;;CC;;;S-1-5-21-1281035640-548247933-376692995-11258)(A;;CC;;;S-1-5-21-1281035640-548247933-376692995-5864)"/>
    <protectedRange sqref="K241" name="Диапазон3_74_5_1_5_2_1_1_1_1_1_2_5_2_1_1_1" securityDescriptor="O:WDG:WDD:(A;;CC;;;S-1-5-21-1281035640-548247933-376692995-11259)(A;;CC;;;S-1-5-21-1281035640-548247933-376692995-11258)(A;;CC;;;S-1-5-21-1281035640-548247933-376692995-5864)"/>
    <protectedRange sqref="K245" name="Диапазон3_74_5_1_5_2_1_1_1_1_1_2_5_2_1_2_1" securityDescriptor="O:WDG:WDD:(A;;CC;;;S-1-5-21-1281035640-548247933-376692995-11259)(A;;CC;;;S-1-5-21-1281035640-548247933-376692995-11258)(A;;CC;;;S-1-5-21-1281035640-548247933-376692995-5864)"/>
    <protectedRange sqref="K249" name="Диапазон3_74_5_1_5_2_1_1_1_1_1_2_5_2_1_3_1" securityDescriptor="O:WDG:WDD:(A;;CC;;;S-1-5-21-1281035640-548247933-376692995-11259)(A;;CC;;;S-1-5-21-1281035640-548247933-376692995-11258)(A;;CC;;;S-1-5-21-1281035640-548247933-376692995-5864)"/>
    <protectedRange sqref="K253" name="Диапазон3_74_5_1_5_2_1_1_1_1_1_2_5_2_1_4_1" securityDescriptor="O:WDG:WDD:(A;;CC;;;S-1-5-21-1281035640-548247933-376692995-11259)(A;;CC;;;S-1-5-21-1281035640-548247933-376692995-11258)(A;;CC;;;S-1-5-21-1281035640-548247933-376692995-5864)"/>
    <protectedRange sqref="G253" name="Диапазон3_27_1_2_1_1_1_89_1_1_1" securityDescriptor="O:WDG:WDD:(A;;CC;;;S-1-5-21-1281035640-548247933-376692995-11259)(A;;CC;;;S-1-5-21-1281035640-548247933-376692995-11258)(A;;CC;;;S-1-5-21-1281035640-548247933-376692995-5864)"/>
    <protectedRange sqref="H253" name="Диапазон3_27_1_2_2_1_1_89_1_1_1" securityDescriptor="O:WDG:WDD:(A;;CC;;;S-1-5-21-1281035640-548247933-376692995-11259)(A;;CC;;;S-1-5-21-1281035640-548247933-376692995-11258)(A;;CC;;;S-1-5-21-1281035640-548247933-376692995-5864)"/>
    <protectedRange sqref="J209" name="Диапазон3_74_5_1_5_2_1_1_1_1_1_2_5_1_1_1_1_1" securityDescriptor="O:WDG:WDD:(A;;CC;;;S-1-5-21-1281035640-548247933-376692995-11259)(A;;CC;;;S-1-5-21-1281035640-548247933-376692995-11258)(A;;CC;;;S-1-5-21-1281035640-548247933-376692995-5864)"/>
    <protectedRange sqref="K256" name="Диапазон3_74_5_1_5_2_1_1_1_1_1_2_5_2_1_4_1_1" securityDescriptor="O:WDG:WDD:(A;;CC;;;S-1-5-21-1281035640-548247933-376692995-11259)(A;;CC;;;S-1-5-21-1281035640-548247933-376692995-11258)(A;;CC;;;S-1-5-21-1281035640-548247933-376692995-5864)"/>
    <protectedRange sqref="G256" name="Диапазон3_27_1_2_1_1_1_89_1_1_1_1" securityDescriptor="O:WDG:WDD:(A;;CC;;;S-1-5-21-1281035640-548247933-376692995-11259)(A;;CC;;;S-1-5-21-1281035640-548247933-376692995-11258)(A;;CC;;;S-1-5-21-1281035640-548247933-376692995-5864)"/>
    <protectedRange sqref="H256" name="Диапазон3_27_1_2_2_1_1_89_1_1_1_1" securityDescriptor="O:WDG:WDD:(A;;CC;;;S-1-5-21-1281035640-548247933-376692995-11259)(A;;CC;;;S-1-5-21-1281035640-548247933-376692995-11258)(A;;CC;;;S-1-5-21-1281035640-548247933-376692995-5864)"/>
    <protectedRange sqref="G168 G172 G175 G178" name="Диапазон3_27_1_2_1_1_1_24_1_1_1_1" securityDescriptor="O:WDG:WDD:(A;;CC;;;S-1-5-21-1281035640-548247933-376692995-11259)(A;;CC;;;S-1-5-21-1281035640-548247933-376692995-11258)(A;;CC;;;S-1-5-21-1281035640-548247933-376692995-5864)"/>
    <protectedRange sqref="H168 H172 H175 H178" name="Диапазон3_27_1_2_2_1_1_24_1_1_1_1" securityDescriptor="O:WDG:WDD:(A;;CC;;;S-1-5-21-1281035640-548247933-376692995-11259)(A;;CC;;;S-1-5-21-1281035640-548247933-376692995-11258)(A;;CC;;;S-1-5-21-1281035640-548247933-376692995-5864)"/>
    <protectedRange sqref="K250" name="Диапазон3_74_5_1_5_2_1_1_1_1_1_2_5_2_1_3_1_1" securityDescriptor="O:WDG:WDD:(A;;CC;;;S-1-5-21-1281035640-548247933-376692995-11259)(A;;CC;;;S-1-5-21-1281035640-548247933-376692995-11258)(A;;CC;;;S-1-5-21-1281035640-548247933-376692995-5864)"/>
    <protectedRange sqref="K246" name="Диапазон3_74_5_1_5_2_1_1_1_1_1_2_5_2_1_2_1_1" securityDescriptor="O:WDG:WDD:(A;;CC;;;S-1-5-21-1281035640-548247933-376692995-11259)(A;;CC;;;S-1-5-21-1281035640-548247933-376692995-11258)(A;;CC;;;S-1-5-21-1281035640-548247933-376692995-5864)"/>
    <protectedRange sqref="J210" name="Диапазон3_74_5_1_5_2_1_1_1_1_1_2_5_1_1_1_1_1_1" securityDescriptor="O:WDG:WDD:(A;;CC;;;S-1-5-21-1281035640-548247933-376692995-11259)(A;;CC;;;S-1-5-21-1281035640-548247933-376692995-11258)(A;;CC;;;S-1-5-21-1281035640-548247933-376692995-5864)"/>
    <protectedRange sqref="J271:J273" name="Диапазон3_74_5_1_5_2_1_1_1_1_1_2_5_1_1_1_1_1_1_1" securityDescriptor="O:WDG:WDD:(A;;CC;;;S-1-5-21-1281035640-548247933-376692995-11259)(A;;CC;;;S-1-5-21-1281035640-548247933-376692995-11258)(A;;CC;;;S-1-5-21-1281035640-548247933-376692995-5864)"/>
    <protectedRange sqref="K247" name="Диапазон3_74_5_1_5_2_1_1_1_1_1_2_5_2_1_2_1_1_1" securityDescriptor="O:WDG:WDD:(A;;CC;;;S-1-5-21-1281035640-548247933-376692995-11259)(A;;CC;;;S-1-5-21-1281035640-548247933-376692995-11258)(A;;CC;;;S-1-5-21-1281035640-548247933-376692995-5864)"/>
    <protectedRange sqref="G169" name="Диапазон3_27_1_2_1_1_1_24_1_1_1_1_1" securityDescriptor="O:WDG:WDD:(A;;CC;;;S-1-5-21-1281035640-548247933-376692995-11259)(A;;CC;;;S-1-5-21-1281035640-548247933-376692995-11258)(A;;CC;;;S-1-5-21-1281035640-548247933-376692995-5864)"/>
    <protectedRange sqref="H169" name="Диапазон3_27_1_2_2_1_1_24_1_1_1_1_1" securityDescriptor="O:WDG:WDD:(A;;CC;;;S-1-5-21-1281035640-548247933-376692995-11259)(A;;CC;;;S-1-5-21-1281035640-548247933-376692995-11258)(A;;CC;;;S-1-5-21-1281035640-548247933-376692995-5864)"/>
    <protectedRange sqref="G173" name="Диапазон3_27_1_2_1_1_1_24_1_1_1_1_2" securityDescriptor="O:WDG:WDD:(A;;CC;;;S-1-5-21-1281035640-548247933-376692995-11259)(A;;CC;;;S-1-5-21-1281035640-548247933-376692995-11258)(A;;CC;;;S-1-5-21-1281035640-548247933-376692995-5864)"/>
    <protectedRange sqref="H173" name="Диапазон3_27_1_2_2_1_1_24_1_1_1_1_2" securityDescriptor="O:WDG:WDD:(A;;CC;;;S-1-5-21-1281035640-548247933-376692995-11259)(A;;CC;;;S-1-5-21-1281035640-548247933-376692995-11258)(A;;CC;;;S-1-5-21-1281035640-548247933-376692995-5864)"/>
    <protectedRange sqref="G176" name="Диапазон3_27_1_2_1_1_1_24_1_1_1_1_3" securityDescriptor="O:WDG:WDD:(A;;CC;;;S-1-5-21-1281035640-548247933-376692995-11259)(A;;CC;;;S-1-5-21-1281035640-548247933-376692995-11258)(A;;CC;;;S-1-5-21-1281035640-548247933-376692995-5864)"/>
    <protectedRange sqref="H176" name="Диапазон3_27_1_2_2_1_1_24_1_1_1_1_3" securityDescriptor="O:WDG:WDD:(A;;CC;;;S-1-5-21-1281035640-548247933-376692995-11259)(A;;CC;;;S-1-5-21-1281035640-548247933-376692995-11258)(A;;CC;;;S-1-5-21-1281035640-548247933-376692995-5864)"/>
    <protectedRange sqref="G179" name="Диапазон3_27_1_2_1_1_1_24_1_1_1_1_4" securityDescriptor="O:WDG:WDD:(A;;CC;;;S-1-5-21-1281035640-548247933-376692995-11259)(A;;CC;;;S-1-5-21-1281035640-548247933-376692995-11258)(A;;CC;;;S-1-5-21-1281035640-548247933-376692995-5864)"/>
    <protectedRange sqref="H179" name="Диапазон3_27_1_2_2_1_1_24_1_1_1_1_4" securityDescriptor="O:WDG:WDD:(A;;CC;;;S-1-5-21-1281035640-548247933-376692995-11259)(A;;CC;;;S-1-5-21-1281035640-548247933-376692995-11258)(A;;CC;;;S-1-5-21-1281035640-548247933-376692995-5864)"/>
    <protectedRange sqref="G181" name="Диапазон3_27_1_2_1_1_1_24_1_1_1_2" securityDescriptor="O:WDG:WDD:(A;;CC;;;S-1-5-21-1281035640-548247933-376692995-11259)(A;;CC;;;S-1-5-21-1281035640-548247933-376692995-11258)(A;;CC;;;S-1-5-21-1281035640-548247933-376692995-5864)"/>
    <protectedRange sqref="H181" name="Диапазон3_27_1_2_2_1_1_24_1_1_1_2" securityDescriptor="O:WDG:WDD:(A;;CC;;;S-1-5-21-1281035640-548247933-376692995-11259)(A;;CC;;;S-1-5-21-1281035640-548247933-376692995-11258)(A;;CC;;;S-1-5-21-1281035640-548247933-376692995-5864)"/>
    <protectedRange sqref="K251" name="Диапазон3_74_5_1_5_2_1_1_1_1_1_2_5_2_1_3_1_1_1" securityDescriptor="O:WDG:WDD:(A;;CC;;;S-1-5-21-1281035640-548247933-376692995-11259)(A;;CC;;;S-1-5-21-1281035640-548247933-376692995-11258)(A;;CC;;;S-1-5-21-1281035640-548247933-376692995-5864)"/>
    <protectedRange sqref="J291" name="Диапазон3_74_5_1_5_2_1_1_1_1_1_2_5_1_1_1_1_1_1_2" securityDescriptor="O:WDG:WDD:(A;;CC;;;S-1-5-21-1281035640-548247933-376692995-11259)(A;;CC;;;S-1-5-21-1281035640-548247933-376692995-11258)(A;;CC;;;S-1-5-21-1281035640-548247933-376692995-5864)"/>
    <protectedRange sqref="K287:K290" name="Диапазон3_74_5_1_5_2_1_1_1_1_1_2_5_2_1_2_1_1_1_1" securityDescriptor="O:WDG:WDD:(A;;CC;;;S-1-5-21-1281035640-548247933-376692995-11259)(A;;CC;;;S-1-5-21-1281035640-548247933-376692995-11258)(A;;CC;;;S-1-5-21-1281035640-548247933-376692995-5864)"/>
    <protectedRange sqref="G170" name="Диапазон3_27_1_2_1_1_1_24_1_1_1_1_1_1" securityDescriptor="O:WDG:WDD:(A;;CC;;;S-1-5-21-1281035640-548247933-376692995-11259)(A;;CC;;;S-1-5-21-1281035640-548247933-376692995-11258)(A;;CC;;;S-1-5-21-1281035640-548247933-376692995-5864)"/>
    <protectedRange sqref="H170" name="Диапазон3_27_1_2_2_1_1_24_1_1_1_1_1_1" securityDescriptor="O:WDG:WDD:(A;;CC;;;S-1-5-21-1281035640-548247933-376692995-11259)(A;;CC;;;S-1-5-21-1281035640-548247933-376692995-11258)(A;;CC;;;S-1-5-21-1281035640-548247933-376692995-5864)"/>
    <protectedRange sqref="G174" name="Диапазон3_27_1_2_1_1_1_24_1_1_1_1_2_1" securityDescriptor="O:WDG:WDD:(A;;CC;;;S-1-5-21-1281035640-548247933-376692995-11259)(A;;CC;;;S-1-5-21-1281035640-548247933-376692995-11258)(A;;CC;;;S-1-5-21-1281035640-548247933-376692995-5864)"/>
    <protectedRange sqref="H174" name="Диапазон3_27_1_2_2_1_1_24_1_1_1_1_2_1" securityDescriptor="O:WDG:WDD:(A;;CC;;;S-1-5-21-1281035640-548247933-376692995-11259)(A;;CC;;;S-1-5-21-1281035640-548247933-376692995-11258)(A;;CC;;;S-1-5-21-1281035640-548247933-376692995-5864)"/>
    <protectedRange sqref="G177" name="Диапазон3_27_1_2_1_1_1_24_1_1_1_1_3_1" securityDescriptor="O:WDG:WDD:(A;;CC;;;S-1-5-21-1281035640-548247933-376692995-11259)(A;;CC;;;S-1-5-21-1281035640-548247933-376692995-11258)(A;;CC;;;S-1-5-21-1281035640-548247933-376692995-5864)"/>
    <protectedRange sqref="H177" name="Диапазон3_27_1_2_2_1_1_24_1_1_1_1_3_1" securityDescriptor="O:WDG:WDD:(A;;CC;;;S-1-5-21-1281035640-548247933-376692995-11259)(A;;CC;;;S-1-5-21-1281035640-548247933-376692995-11258)(A;;CC;;;S-1-5-21-1281035640-548247933-376692995-5864)"/>
    <protectedRange sqref="G190" name="Диапазон3_27_1_2_1_1_1_24_1_1_1_3" securityDescriptor="O:WDG:WDD:(A;;CC;;;S-1-5-21-1281035640-548247933-376692995-11259)(A;;CC;;;S-1-5-21-1281035640-548247933-376692995-11258)(A;;CC;;;S-1-5-21-1281035640-548247933-376692995-5864)"/>
    <protectedRange sqref="H190" name="Диапазон3_27_1_2_2_1_1_24_1_1_1_3" securityDescriptor="O:WDG:WDD:(A;;CC;;;S-1-5-21-1281035640-548247933-376692995-11259)(A;;CC;;;S-1-5-21-1281035640-548247933-376692995-11258)(A;;CC;;;S-1-5-21-1281035640-548247933-376692995-5864)"/>
    <protectedRange sqref="K292 K295 K298 K301" name="Диапазон3_74_5_1_5_2_1_1_1_1_1_2_5_2_1_2_1_1_1_2" securityDescriptor="O:WDG:WDD:(A;;CC;;;S-1-5-21-1281035640-548247933-376692995-11259)(A;;CC;;;S-1-5-21-1281035640-548247933-376692995-11258)(A;;CC;;;S-1-5-21-1281035640-548247933-376692995-5864)"/>
    <protectedRange sqref="G180" name="Диапазон3_27_1_2_1_1_1_24_1_1_1_1_4_1" securityDescriptor="O:WDG:WDD:(A;;CC;;;S-1-5-21-1281035640-548247933-376692995-11259)(A;;CC;;;S-1-5-21-1281035640-548247933-376692995-11258)(A;;CC;;;S-1-5-21-1281035640-548247933-376692995-5864)"/>
    <protectedRange sqref="H180" name="Диапазон3_27_1_2_2_1_1_24_1_1_1_1_4_1" securityDescriptor="O:WDG:WDD:(A;;CC;;;S-1-5-21-1281035640-548247933-376692995-11259)(A;;CC;;;S-1-5-21-1281035640-548247933-376692995-11258)(A;;CC;;;S-1-5-21-1281035640-548247933-376692995-5864)"/>
    <protectedRange sqref="G191" name="Диапазон3_27_1_2_1_1_1_24_1_1_1_3_1" securityDescriptor="O:WDG:WDD:(A;;CC;;;S-1-5-21-1281035640-548247933-376692995-11259)(A;;CC;;;S-1-5-21-1281035640-548247933-376692995-11258)(A;;CC;;;S-1-5-21-1281035640-548247933-376692995-5864)"/>
    <protectedRange sqref="H191" name="Диапазон3_27_1_2_2_1_1_24_1_1_1_3_1" securityDescriptor="O:WDG:WDD:(A;;CC;;;S-1-5-21-1281035640-548247933-376692995-11259)(A;;CC;;;S-1-5-21-1281035640-548247933-376692995-11258)(A;;CC;;;S-1-5-21-1281035640-548247933-376692995-5864)"/>
    <protectedRange sqref="K242" name="Диапазон3_74_5_1_5_2_1_1_1_1_1_2_5_2_1_1_1_1" securityDescriptor="O:WDG:WDD:(A;;CC;;;S-1-5-21-1281035640-548247933-376692995-11259)(A;;CC;;;S-1-5-21-1281035640-548247933-376692995-11258)(A;;CC;;;S-1-5-21-1281035640-548247933-376692995-5864)"/>
    <protectedRange sqref="I304" name="Диапазон3_74_5_1_5_2_1_1_1_1_1_2_5_2_1_2_1_1_1_3" securityDescriptor="O:WDG:WDD:(A;;CC;;;S-1-5-21-1281035640-548247933-376692995-11259)(A;;CC;;;S-1-5-21-1281035640-548247933-376692995-11258)(A;;CC;;;S-1-5-21-1281035640-548247933-376692995-5864)"/>
    <protectedRange sqref="G171" name="Диапазон3_27_1_2_1_1_1_24_1_1_1_1_1_1_1" securityDescriptor="O:WDG:WDD:(A;;CC;;;S-1-5-21-1281035640-548247933-376692995-11259)(A;;CC;;;S-1-5-21-1281035640-548247933-376692995-11258)(A;;CC;;;S-1-5-21-1281035640-548247933-376692995-5864)"/>
    <protectedRange sqref="H171" name="Диапазон3_27_1_2_2_1_1_24_1_1_1_1_1_1_1" securityDescriptor="O:WDG:WDD:(A;;CC;;;S-1-5-21-1281035640-548247933-376692995-11259)(A;;CC;;;S-1-5-21-1281035640-548247933-376692995-11258)(A;;CC;;;S-1-5-21-1281035640-548247933-376692995-5864)"/>
    <protectedRange sqref="K293" name="Диапазон3_74_5_1_5_2_1_1_1_1_1_2_5_2_1_2_1_1_1_2_1" securityDescriptor="O:WDG:WDD:(A;;CC;;;S-1-5-21-1281035640-548247933-376692995-11259)(A;;CC;;;S-1-5-21-1281035640-548247933-376692995-11258)(A;;CC;;;S-1-5-21-1281035640-548247933-376692995-5864)"/>
    <protectedRange sqref="K296" name="Диапазон3_74_5_1_5_2_1_1_1_1_1_2_5_2_1_2_1_1_1_2_1_1" securityDescriptor="O:WDG:WDD:(A;;CC;;;S-1-5-21-1281035640-548247933-376692995-11259)(A;;CC;;;S-1-5-21-1281035640-548247933-376692995-11258)(A;;CC;;;S-1-5-21-1281035640-548247933-376692995-5864)"/>
    <protectedRange sqref="K299" name="Диапазон3_74_5_1_5_2_1_1_1_1_1_2_5_2_1_2_1_1_1_2_1_2" securityDescriptor="O:WDG:WDD:(A;;CC;;;S-1-5-21-1281035640-548247933-376692995-11259)(A;;CC;;;S-1-5-21-1281035640-548247933-376692995-11258)(A;;CC;;;S-1-5-21-1281035640-548247933-376692995-5864)"/>
    <protectedRange sqref="K302" name="Диапазон3_74_5_1_5_2_1_1_1_1_1_2_5_2_1_2_1_1_1_2_1_3" securityDescriptor="O:WDG:WDD:(A;;CC;;;S-1-5-21-1281035640-548247933-376692995-11259)(A;;CC;;;S-1-5-21-1281035640-548247933-376692995-11258)(A;;CC;;;S-1-5-21-1281035640-548247933-376692995-5864)"/>
    <protectedRange sqref="G192" name="Диапазон3_27_1_2_1_1_1_24_1_1_1_1_1_1_2" securityDescriptor="O:WDG:WDD:(A;;CC;;;S-1-5-21-1281035640-548247933-376692995-11259)(A;;CC;;;S-1-5-21-1281035640-548247933-376692995-11258)(A;;CC;;;S-1-5-21-1281035640-548247933-376692995-5864)"/>
    <protectedRange sqref="H192" name="Диапазон3_27_1_2_2_1_1_24_1_1_1_1_1_1_2" securityDescriptor="O:WDG:WDD:(A;;CC;;;S-1-5-21-1281035640-548247933-376692995-11259)(A;;CC;;;S-1-5-21-1281035640-548247933-376692995-11258)(A;;CC;;;S-1-5-21-1281035640-548247933-376692995-5864)"/>
    <protectedRange sqref="G193" name="Диапазон3_27_1_2_1_1_1_24_1_1" securityDescriptor="O:WDG:WDD:(A;;CC;;;S-1-5-21-1281035640-548247933-376692995-11259)(A;;CC;;;S-1-5-21-1281035640-548247933-376692995-11258)(A;;CC;;;S-1-5-21-1281035640-548247933-376692995-5864)"/>
    <protectedRange sqref="H193" name="Диапазон3_27_1_2_2_1_1_24_1_1" securityDescriptor="O:WDG:WDD:(A;;CC;;;S-1-5-21-1281035640-548247933-376692995-11259)(A;;CC;;;S-1-5-21-1281035640-548247933-376692995-11258)(A;;CC;;;S-1-5-21-1281035640-548247933-376692995-5864)"/>
    <protectedRange sqref="K297" name="Диапазон3_74_5_1_5_2_1_1_1_1_1_2_5_2_1_2_1_1_1_2_2" securityDescriptor="O:WDG:WDD:(A;;CC;;;S-1-5-21-1281035640-548247933-376692995-11259)(A;;CC;;;S-1-5-21-1281035640-548247933-376692995-11258)(A;;CC;;;S-1-5-21-1281035640-548247933-376692995-5864)"/>
    <protectedRange sqref="K300" name="Диапазон3_74_5_1_5_2_1_1_1_1_1_2_5_2_1_2_1_1_1_2_3" securityDescriptor="O:WDG:WDD:(A;;CC;;;S-1-5-21-1281035640-548247933-376692995-11259)(A;;CC;;;S-1-5-21-1281035640-548247933-376692995-11258)(A;;CC;;;S-1-5-21-1281035640-548247933-376692995-5864)"/>
    <protectedRange sqref="K303" name="Диапазон3_74_5_1_5_2_1_1_1_1_1_2_5_2_1_2_1_1_1_2_4" securityDescriptor="O:WDG:WDD:(A;;CC;;;S-1-5-21-1281035640-548247933-376692995-11259)(A;;CC;;;S-1-5-21-1281035640-548247933-376692995-11258)(A;;CC;;;S-1-5-21-1281035640-548247933-376692995-5864)"/>
    <protectedRange sqref="I305" name="Диапазон3_74_5_1_5_2_1_1_1_1_1_2_5_2_1_2_1_1_1_2_1_4" securityDescriptor="O:WDG:WDD:(A;;CC;;;S-1-5-21-1281035640-548247933-376692995-11259)(A;;CC;;;S-1-5-21-1281035640-548247933-376692995-11258)(A;;CC;;;S-1-5-21-1281035640-548247933-376692995-5864)"/>
  </protectedRanges>
  <autoFilter ref="A14:WXF309"/>
  <conditionalFormatting sqref="D194">
    <cfRule type="duplicateValues" dxfId="107" priority="113"/>
  </conditionalFormatting>
  <conditionalFormatting sqref="D306:D307">
    <cfRule type="duplicateValues" dxfId="106" priority="114"/>
  </conditionalFormatting>
  <conditionalFormatting sqref="E32">
    <cfRule type="duplicateValues" dxfId="105" priority="107"/>
  </conditionalFormatting>
  <conditionalFormatting sqref="E35 E38 E41 E44 E47 E50 E53 E56 E59 E62 E65 E68 E71 E74 E77 E80 E83 E86 E89 E92 E95 E98 E101 E104 E107 E109 E112 E115 E118 E121 E124 E127 E130">
    <cfRule type="duplicateValues" dxfId="104" priority="108"/>
  </conditionalFormatting>
  <conditionalFormatting sqref="E33">
    <cfRule type="duplicateValues" dxfId="103" priority="106"/>
  </conditionalFormatting>
  <conditionalFormatting sqref="E36">
    <cfRule type="duplicateValues" dxfId="102" priority="105"/>
  </conditionalFormatting>
  <conditionalFormatting sqref="E39">
    <cfRule type="duplicateValues" dxfId="101" priority="104"/>
  </conditionalFormatting>
  <conditionalFormatting sqref="E42">
    <cfRule type="duplicateValues" dxfId="100" priority="103"/>
  </conditionalFormatting>
  <conditionalFormatting sqref="E45">
    <cfRule type="duplicateValues" dxfId="99" priority="102"/>
  </conditionalFormatting>
  <conditionalFormatting sqref="E48">
    <cfRule type="duplicateValues" dxfId="98" priority="101"/>
  </conditionalFormatting>
  <conditionalFormatting sqref="E51">
    <cfRule type="duplicateValues" dxfId="97" priority="100"/>
  </conditionalFormatting>
  <conditionalFormatting sqref="E54">
    <cfRule type="duplicateValues" dxfId="96" priority="99"/>
  </conditionalFormatting>
  <conditionalFormatting sqref="E57">
    <cfRule type="duplicateValues" dxfId="95" priority="98"/>
  </conditionalFormatting>
  <conditionalFormatting sqref="E60">
    <cfRule type="duplicateValues" dxfId="94" priority="97"/>
  </conditionalFormatting>
  <conditionalFormatting sqref="E63">
    <cfRule type="duplicateValues" dxfId="93" priority="96"/>
  </conditionalFormatting>
  <conditionalFormatting sqref="E66">
    <cfRule type="duplicateValues" dxfId="92" priority="95"/>
  </conditionalFormatting>
  <conditionalFormatting sqref="E69">
    <cfRule type="duplicateValues" dxfId="91" priority="94"/>
  </conditionalFormatting>
  <conditionalFormatting sqref="E72">
    <cfRule type="duplicateValues" dxfId="90" priority="93"/>
  </conditionalFormatting>
  <conditionalFormatting sqref="E75">
    <cfRule type="duplicateValues" dxfId="89" priority="92"/>
  </conditionalFormatting>
  <conditionalFormatting sqref="E78">
    <cfRule type="duplicateValues" dxfId="88" priority="91"/>
  </conditionalFormatting>
  <conditionalFormatting sqref="E81">
    <cfRule type="duplicateValues" dxfId="87" priority="90"/>
  </conditionalFormatting>
  <conditionalFormatting sqref="E84">
    <cfRule type="duplicateValues" dxfId="86" priority="89"/>
  </conditionalFormatting>
  <conditionalFormatting sqref="E87">
    <cfRule type="duplicateValues" dxfId="85" priority="88"/>
  </conditionalFormatting>
  <conditionalFormatting sqref="E90">
    <cfRule type="duplicateValues" dxfId="84" priority="87"/>
  </conditionalFormatting>
  <conditionalFormatting sqref="E93">
    <cfRule type="duplicateValues" dxfId="83" priority="86"/>
  </conditionalFormatting>
  <conditionalFormatting sqref="E96">
    <cfRule type="duplicateValues" dxfId="82" priority="85"/>
  </conditionalFormatting>
  <conditionalFormatting sqref="E99">
    <cfRule type="duplicateValues" dxfId="81" priority="84"/>
  </conditionalFormatting>
  <conditionalFormatting sqref="E102">
    <cfRule type="duplicateValues" dxfId="80" priority="83"/>
  </conditionalFormatting>
  <conditionalFormatting sqref="E105">
    <cfRule type="duplicateValues" dxfId="79" priority="82"/>
  </conditionalFormatting>
  <conditionalFormatting sqref="E108">
    <cfRule type="duplicateValues" dxfId="78" priority="81"/>
  </conditionalFormatting>
  <conditionalFormatting sqref="E110">
    <cfRule type="duplicateValues" dxfId="77" priority="80"/>
  </conditionalFormatting>
  <conditionalFormatting sqref="E113">
    <cfRule type="duplicateValues" dxfId="76" priority="79"/>
  </conditionalFormatting>
  <conditionalFormatting sqref="E116">
    <cfRule type="duplicateValues" dxfId="75" priority="78"/>
  </conditionalFormatting>
  <conditionalFormatting sqref="E119">
    <cfRule type="duplicateValues" dxfId="74" priority="77"/>
  </conditionalFormatting>
  <conditionalFormatting sqref="E122">
    <cfRule type="duplicateValues" dxfId="73" priority="76"/>
  </conditionalFormatting>
  <conditionalFormatting sqref="E125">
    <cfRule type="duplicateValues" dxfId="72" priority="75"/>
  </conditionalFormatting>
  <conditionalFormatting sqref="E128">
    <cfRule type="duplicateValues" dxfId="71" priority="74"/>
  </conditionalFormatting>
  <conditionalFormatting sqref="E131 E133:E134">
    <cfRule type="duplicateValues" dxfId="70" priority="73"/>
  </conditionalFormatting>
  <conditionalFormatting sqref="C19">
    <cfRule type="duplicateValues" dxfId="69" priority="72"/>
  </conditionalFormatting>
  <conditionalFormatting sqref="C23">
    <cfRule type="duplicateValues" dxfId="68" priority="71"/>
  </conditionalFormatting>
  <conditionalFormatting sqref="C27">
    <cfRule type="duplicateValues" dxfId="67" priority="70"/>
  </conditionalFormatting>
  <conditionalFormatting sqref="C31">
    <cfRule type="duplicateValues" dxfId="66" priority="69"/>
  </conditionalFormatting>
  <conditionalFormatting sqref="E34">
    <cfRule type="duplicateValues" dxfId="65" priority="67"/>
  </conditionalFormatting>
  <conditionalFormatting sqref="C34">
    <cfRule type="duplicateValues" dxfId="64" priority="68"/>
  </conditionalFormatting>
  <conditionalFormatting sqref="E37">
    <cfRule type="duplicateValues" dxfId="63" priority="65"/>
  </conditionalFormatting>
  <conditionalFormatting sqref="C37">
    <cfRule type="duplicateValues" dxfId="62" priority="66"/>
  </conditionalFormatting>
  <conditionalFormatting sqref="E40">
    <cfRule type="duplicateValues" dxfId="61" priority="63"/>
  </conditionalFormatting>
  <conditionalFormatting sqref="C40">
    <cfRule type="duplicateValues" dxfId="60" priority="64"/>
  </conditionalFormatting>
  <conditionalFormatting sqref="E43">
    <cfRule type="duplicateValues" dxfId="59" priority="61"/>
  </conditionalFormatting>
  <conditionalFormatting sqref="C43">
    <cfRule type="duplicateValues" dxfId="58" priority="62"/>
  </conditionalFormatting>
  <conditionalFormatting sqref="E46">
    <cfRule type="duplicateValues" dxfId="57" priority="59"/>
  </conditionalFormatting>
  <conditionalFormatting sqref="C46">
    <cfRule type="duplicateValues" dxfId="56" priority="60"/>
  </conditionalFormatting>
  <conditionalFormatting sqref="E49">
    <cfRule type="duplicateValues" dxfId="55" priority="57"/>
  </conditionalFormatting>
  <conditionalFormatting sqref="C49">
    <cfRule type="duplicateValues" dxfId="54" priority="58"/>
  </conditionalFormatting>
  <conditionalFormatting sqref="E52">
    <cfRule type="duplicateValues" dxfId="53" priority="55"/>
  </conditionalFormatting>
  <conditionalFormatting sqref="C52">
    <cfRule type="duplicateValues" dxfId="52" priority="56"/>
  </conditionalFormatting>
  <conditionalFormatting sqref="E55">
    <cfRule type="duplicateValues" dxfId="51" priority="53"/>
  </conditionalFormatting>
  <conditionalFormatting sqref="C55">
    <cfRule type="duplicateValues" dxfId="50" priority="54"/>
  </conditionalFormatting>
  <conditionalFormatting sqref="E58">
    <cfRule type="duplicateValues" dxfId="49" priority="51"/>
  </conditionalFormatting>
  <conditionalFormatting sqref="C58">
    <cfRule type="duplicateValues" dxfId="48" priority="52"/>
  </conditionalFormatting>
  <conditionalFormatting sqref="E61">
    <cfRule type="duplicateValues" dxfId="47" priority="49"/>
  </conditionalFormatting>
  <conditionalFormatting sqref="C61">
    <cfRule type="duplicateValues" dxfId="46" priority="50"/>
  </conditionalFormatting>
  <conditionalFormatting sqref="E64">
    <cfRule type="duplicateValues" dxfId="45" priority="47"/>
  </conditionalFormatting>
  <conditionalFormatting sqref="C64">
    <cfRule type="duplicateValues" dxfId="44" priority="48"/>
  </conditionalFormatting>
  <conditionalFormatting sqref="E67">
    <cfRule type="duplicateValues" dxfId="43" priority="45"/>
  </conditionalFormatting>
  <conditionalFormatting sqref="C67">
    <cfRule type="duplicateValues" dxfId="42" priority="46"/>
  </conditionalFormatting>
  <conditionalFormatting sqref="E70">
    <cfRule type="duplicateValues" dxfId="41" priority="43"/>
  </conditionalFormatting>
  <conditionalFormatting sqref="C70">
    <cfRule type="duplicateValues" dxfId="40" priority="44"/>
  </conditionalFormatting>
  <conditionalFormatting sqref="E73">
    <cfRule type="duplicateValues" dxfId="39" priority="41"/>
  </conditionalFormatting>
  <conditionalFormatting sqref="C73">
    <cfRule type="duplicateValues" dxfId="38" priority="42"/>
  </conditionalFormatting>
  <conditionalFormatting sqref="E76">
    <cfRule type="duplicateValues" dxfId="37" priority="39"/>
  </conditionalFormatting>
  <conditionalFormatting sqref="C76">
    <cfRule type="duplicateValues" dxfId="36" priority="40"/>
  </conditionalFormatting>
  <conditionalFormatting sqref="E79">
    <cfRule type="duplicateValues" dxfId="35" priority="37"/>
  </conditionalFormatting>
  <conditionalFormatting sqref="C79">
    <cfRule type="duplicateValues" dxfId="34" priority="38"/>
  </conditionalFormatting>
  <conditionalFormatting sqref="E82">
    <cfRule type="duplicateValues" dxfId="33" priority="35"/>
  </conditionalFormatting>
  <conditionalFormatting sqref="C82">
    <cfRule type="duplicateValues" dxfId="32" priority="36"/>
  </conditionalFormatting>
  <conditionalFormatting sqref="E85">
    <cfRule type="duplicateValues" dxfId="31" priority="33"/>
  </conditionalFormatting>
  <conditionalFormatting sqref="C85">
    <cfRule type="duplicateValues" dxfId="30" priority="34"/>
  </conditionalFormatting>
  <conditionalFormatting sqref="E88">
    <cfRule type="duplicateValues" dxfId="29" priority="31"/>
  </conditionalFormatting>
  <conditionalFormatting sqref="C88">
    <cfRule type="duplicateValues" dxfId="28" priority="32"/>
  </conditionalFormatting>
  <conditionalFormatting sqref="E91">
    <cfRule type="duplicateValues" dxfId="27" priority="27"/>
  </conditionalFormatting>
  <conditionalFormatting sqref="C91">
    <cfRule type="duplicateValues" dxfId="26" priority="28"/>
  </conditionalFormatting>
  <conditionalFormatting sqref="E94">
    <cfRule type="duplicateValues" dxfId="25" priority="25"/>
  </conditionalFormatting>
  <conditionalFormatting sqref="C94">
    <cfRule type="duplicateValues" dxfId="24" priority="26"/>
  </conditionalFormatting>
  <conditionalFormatting sqref="E97">
    <cfRule type="duplicateValues" dxfId="23" priority="23"/>
  </conditionalFormatting>
  <conditionalFormatting sqref="C97">
    <cfRule type="duplicateValues" dxfId="22" priority="24"/>
  </conditionalFormatting>
  <conditionalFormatting sqref="E100">
    <cfRule type="duplicateValues" dxfId="21" priority="21"/>
  </conditionalFormatting>
  <conditionalFormatting sqref="C100">
    <cfRule type="duplicateValues" dxfId="20" priority="22"/>
  </conditionalFormatting>
  <conditionalFormatting sqref="E103">
    <cfRule type="duplicateValues" dxfId="19" priority="19"/>
  </conditionalFormatting>
  <conditionalFormatting sqref="C103">
    <cfRule type="duplicateValues" dxfId="18" priority="20"/>
  </conditionalFormatting>
  <conditionalFormatting sqref="E106">
    <cfRule type="duplicateValues" dxfId="17" priority="17"/>
  </conditionalFormatting>
  <conditionalFormatting sqref="C106">
    <cfRule type="duplicateValues" dxfId="16" priority="18"/>
  </conditionalFormatting>
  <conditionalFormatting sqref="E111">
    <cfRule type="duplicateValues" dxfId="15" priority="15"/>
  </conditionalFormatting>
  <conditionalFormatting sqref="C111">
    <cfRule type="duplicateValues" dxfId="14" priority="16"/>
  </conditionalFormatting>
  <conditionalFormatting sqref="E114">
    <cfRule type="duplicateValues" dxfId="13" priority="13"/>
  </conditionalFormatting>
  <conditionalFormatting sqref="C114">
    <cfRule type="duplicateValues" dxfId="12" priority="14"/>
  </conditionalFormatting>
  <conditionalFormatting sqref="E117">
    <cfRule type="duplicateValues" dxfId="11" priority="11"/>
  </conditionalFormatting>
  <conditionalFormatting sqref="C117">
    <cfRule type="duplicateValues" dxfId="10" priority="12"/>
  </conditionalFormatting>
  <conditionalFormatting sqref="E120">
    <cfRule type="duplicateValues" dxfId="9" priority="9"/>
  </conditionalFormatting>
  <conditionalFormatting sqref="C120">
    <cfRule type="duplicateValues" dxfId="8" priority="10"/>
  </conditionalFormatting>
  <conditionalFormatting sqref="E123">
    <cfRule type="duplicateValues" dxfId="7" priority="7"/>
  </conditionalFormatting>
  <conditionalFormatting sqref="C123">
    <cfRule type="duplicateValues" dxfId="6" priority="8"/>
  </conditionalFormatting>
  <conditionalFormatting sqref="E126">
    <cfRule type="duplicateValues" dxfId="5" priority="5"/>
  </conditionalFormatting>
  <conditionalFormatting sqref="C126">
    <cfRule type="duplicateValues" dxfId="4" priority="6"/>
  </conditionalFormatting>
  <conditionalFormatting sqref="E129">
    <cfRule type="duplicateValues" dxfId="3" priority="3"/>
  </conditionalFormatting>
  <conditionalFormatting sqref="C129">
    <cfRule type="duplicateValues" dxfId="2" priority="4"/>
  </conditionalFormatting>
  <conditionalFormatting sqref="E132">
    <cfRule type="duplicateValues" dxfId="1" priority="1"/>
  </conditionalFormatting>
  <conditionalFormatting sqref="C132">
    <cfRule type="duplicateValues" dxfId="0" priority="2"/>
  </conditionalFormatting>
  <dataValidations count="16">
    <dataValidation type="list" allowBlank="1" showInputMessage="1" showErrorMessage="1" sqref="X238:X239 X254:X255 X257 X241:X244 X294">
      <formula1>Тип_дней</formula1>
    </dataValidation>
    <dataValidation type="list" allowBlank="1" showInputMessage="1" sqref="BD241:BD242 BG241:BG242">
      <formula1>атр</formula1>
    </dataValidation>
    <dataValidation type="custom" allowBlank="1" showInputMessage="1" showErrorMessage="1" sqref="Y153:AN153">
      <formula1>#REF!*#REF!</formula1>
    </dataValidation>
    <dataValidation type="list" allowBlank="1" showInputMessage="1" showErrorMessage="1" sqref="WVB983272:WVB984144 J65774:J66646 IP65768:IP66640 SL65768:SL66640 ACH65768:ACH66640 AMD65768:AMD66640 AVZ65768:AVZ66640 BFV65768:BFV66640 BPR65768:BPR66640 BZN65768:BZN66640 CJJ65768:CJJ66640 CTF65768:CTF66640 DDB65768:DDB66640 DMX65768:DMX66640 DWT65768:DWT66640 EGP65768:EGP66640 EQL65768:EQL66640 FAH65768:FAH66640 FKD65768:FKD66640 FTZ65768:FTZ66640 GDV65768:GDV66640 GNR65768:GNR66640 GXN65768:GXN66640 HHJ65768:HHJ66640 HRF65768:HRF66640 IBB65768:IBB66640 IKX65768:IKX66640 IUT65768:IUT66640 JEP65768:JEP66640 JOL65768:JOL66640 JYH65768:JYH66640 KID65768:KID66640 KRZ65768:KRZ66640 LBV65768:LBV66640 LLR65768:LLR66640 LVN65768:LVN66640 MFJ65768:MFJ66640 MPF65768:MPF66640 MZB65768:MZB66640 NIX65768:NIX66640 NST65768:NST66640 OCP65768:OCP66640 OML65768:OML66640 OWH65768:OWH66640 PGD65768:PGD66640 PPZ65768:PPZ66640 PZV65768:PZV66640 QJR65768:QJR66640 QTN65768:QTN66640 RDJ65768:RDJ66640 RNF65768:RNF66640 RXB65768:RXB66640 SGX65768:SGX66640 SQT65768:SQT66640 TAP65768:TAP66640 TKL65768:TKL66640 TUH65768:TUH66640 UED65768:UED66640 UNZ65768:UNZ66640 UXV65768:UXV66640 VHR65768:VHR66640 VRN65768:VRN66640 WBJ65768:WBJ66640 WLF65768:WLF66640 WVB65768:WVB66640 J131310:J132182 IP131304:IP132176 SL131304:SL132176 ACH131304:ACH132176 AMD131304:AMD132176 AVZ131304:AVZ132176 BFV131304:BFV132176 BPR131304:BPR132176 BZN131304:BZN132176 CJJ131304:CJJ132176 CTF131304:CTF132176 DDB131304:DDB132176 DMX131304:DMX132176 DWT131304:DWT132176 EGP131304:EGP132176 EQL131304:EQL132176 FAH131304:FAH132176 FKD131304:FKD132176 FTZ131304:FTZ132176 GDV131304:GDV132176 GNR131304:GNR132176 GXN131304:GXN132176 HHJ131304:HHJ132176 HRF131304:HRF132176 IBB131304:IBB132176 IKX131304:IKX132176 IUT131304:IUT132176 JEP131304:JEP132176 JOL131304:JOL132176 JYH131304:JYH132176 KID131304:KID132176 KRZ131304:KRZ132176 LBV131304:LBV132176 LLR131304:LLR132176 LVN131304:LVN132176 MFJ131304:MFJ132176 MPF131304:MPF132176 MZB131304:MZB132176 NIX131304:NIX132176 NST131304:NST132176 OCP131304:OCP132176 OML131304:OML132176 OWH131304:OWH132176 PGD131304:PGD132176 PPZ131304:PPZ132176 PZV131304:PZV132176 QJR131304:QJR132176 QTN131304:QTN132176 RDJ131304:RDJ132176 RNF131304:RNF132176 RXB131304:RXB132176 SGX131304:SGX132176 SQT131304:SQT132176 TAP131304:TAP132176 TKL131304:TKL132176 TUH131304:TUH132176 UED131304:UED132176 UNZ131304:UNZ132176 UXV131304:UXV132176 VHR131304:VHR132176 VRN131304:VRN132176 WBJ131304:WBJ132176 WLF131304:WLF132176 WVB131304:WVB132176 J196846:J197718 IP196840:IP197712 SL196840:SL197712 ACH196840:ACH197712 AMD196840:AMD197712 AVZ196840:AVZ197712 BFV196840:BFV197712 BPR196840:BPR197712 BZN196840:BZN197712 CJJ196840:CJJ197712 CTF196840:CTF197712 DDB196840:DDB197712 DMX196840:DMX197712 DWT196840:DWT197712 EGP196840:EGP197712 EQL196840:EQL197712 FAH196840:FAH197712 FKD196840:FKD197712 FTZ196840:FTZ197712 GDV196840:GDV197712 GNR196840:GNR197712 GXN196840:GXN197712 HHJ196840:HHJ197712 HRF196840:HRF197712 IBB196840:IBB197712 IKX196840:IKX197712 IUT196840:IUT197712 JEP196840:JEP197712 JOL196840:JOL197712 JYH196840:JYH197712 KID196840:KID197712 KRZ196840:KRZ197712 LBV196840:LBV197712 LLR196840:LLR197712 LVN196840:LVN197712 MFJ196840:MFJ197712 MPF196840:MPF197712 MZB196840:MZB197712 NIX196840:NIX197712 NST196840:NST197712 OCP196840:OCP197712 OML196840:OML197712 OWH196840:OWH197712 PGD196840:PGD197712 PPZ196840:PPZ197712 PZV196840:PZV197712 QJR196840:QJR197712 QTN196840:QTN197712 RDJ196840:RDJ197712 RNF196840:RNF197712 RXB196840:RXB197712 SGX196840:SGX197712 SQT196840:SQT197712 TAP196840:TAP197712 TKL196840:TKL197712 TUH196840:TUH197712 UED196840:UED197712 UNZ196840:UNZ197712 UXV196840:UXV197712 VHR196840:VHR197712 VRN196840:VRN197712 WBJ196840:WBJ197712 WLF196840:WLF197712 WVB196840:WVB197712 J262382:J263254 IP262376:IP263248 SL262376:SL263248 ACH262376:ACH263248 AMD262376:AMD263248 AVZ262376:AVZ263248 BFV262376:BFV263248 BPR262376:BPR263248 BZN262376:BZN263248 CJJ262376:CJJ263248 CTF262376:CTF263248 DDB262376:DDB263248 DMX262376:DMX263248 DWT262376:DWT263248 EGP262376:EGP263248 EQL262376:EQL263248 FAH262376:FAH263248 FKD262376:FKD263248 FTZ262376:FTZ263248 GDV262376:GDV263248 GNR262376:GNR263248 GXN262376:GXN263248 HHJ262376:HHJ263248 HRF262376:HRF263248 IBB262376:IBB263248 IKX262376:IKX263248 IUT262376:IUT263248 JEP262376:JEP263248 JOL262376:JOL263248 JYH262376:JYH263248 KID262376:KID263248 KRZ262376:KRZ263248 LBV262376:LBV263248 LLR262376:LLR263248 LVN262376:LVN263248 MFJ262376:MFJ263248 MPF262376:MPF263248 MZB262376:MZB263248 NIX262376:NIX263248 NST262376:NST263248 OCP262376:OCP263248 OML262376:OML263248 OWH262376:OWH263248 PGD262376:PGD263248 PPZ262376:PPZ263248 PZV262376:PZV263248 QJR262376:QJR263248 QTN262376:QTN263248 RDJ262376:RDJ263248 RNF262376:RNF263248 RXB262376:RXB263248 SGX262376:SGX263248 SQT262376:SQT263248 TAP262376:TAP263248 TKL262376:TKL263248 TUH262376:TUH263248 UED262376:UED263248 UNZ262376:UNZ263248 UXV262376:UXV263248 VHR262376:VHR263248 VRN262376:VRN263248 WBJ262376:WBJ263248 WLF262376:WLF263248 WVB262376:WVB263248 J327918:J328790 IP327912:IP328784 SL327912:SL328784 ACH327912:ACH328784 AMD327912:AMD328784 AVZ327912:AVZ328784 BFV327912:BFV328784 BPR327912:BPR328784 BZN327912:BZN328784 CJJ327912:CJJ328784 CTF327912:CTF328784 DDB327912:DDB328784 DMX327912:DMX328784 DWT327912:DWT328784 EGP327912:EGP328784 EQL327912:EQL328784 FAH327912:FAH328784 FKD327912:FKD328784 FTZ327912:FTZ328784 GDV327912:GDV328784 GNR327912:GNR328784 GXN327912:GXN328784 HHJ327912:HHJ328784 HRF327912:HRF328784 IBB327912:IBB328784 IKX327912:IKX328784 IUT327912:IUT328784 JEP327912:JEP328784 JOL327912:JOL328784 JYH327912:JYH328784 KID327912:KID328784 KRZ327912:KRZ328784 LBV327912:LBV328784 LLR327912:LLR328784 LVN327912:LVN328784 MFJ327912:MFJ328784 MPF327912:MPF328784 MZB327912:MZB328784 NIX327912:NIX328784 NST327912:NST328784 OCP327912:OCP328784 OML327912:OML328784 OWH327912:OWH328784 PGD327912:PGD328784 PPZ327912:PPZ328784 PZV327912:PZV328784 QJR327912:QJR328784 QTN327912:QTN328784 RDJ327912:RDJ328784 RNF327912:RNF328784 RXB327912:RXB328784 SGX327912:SGX328784 SQT327912:SQT328784 TAP327912:TAP328784 TKL327912:TKL328784 TUH327912:TUH328784 UED327912:UED328784 UNZ327912:UNZ328784 UXV327912:UXV328784 VHR327912:VHR328784 VRN327912:VRN328784 WBJ327912:WBJ328784 WLF327912:WLF328784 WVB327912:WVB328784 J393454:J394326 IP393448:IP394320 SL393448:SL394320 ACH393448:ACH394320 AMD393448:AMD394320 AVZ393448:AVZ394320 BFV393448:BFV394320 BPR393448:BPR394320 BZN393448:BZN394320 CJJ393448:CJJ394320 CTF393448:CTF394320 DDB393448:DDB394320 DMX393448:DMX394320 DWT393448:DWT394320 EGP393448:EGP394320 EQL393448:EQL394320 FAH393448:FAH394320 FKD393448:FKD394320 FTZ393448:FTZ394320 GDV393448:GDV394320 GNR393448:GNR394320 GXN393448:GXN394320 HHJ393448:HHJ394320 HRF393448:HRF394320 IBB393448:IBB394320 IKX393448:IKX394320 IUT393448:IUT394320 JEP393448:JEP394320 JOL393448:JOL394320 JYH393448:JYH394320 KID393448:KID394320 KRZ393448:KRZ394320 LBV393448:LBV394320 LLR393448:LLR394320 LVN393448:LVN394320 MFJ393448:MFJ394320 MPF393448:MPF394320 MZB393448:MZB394320 NIX393448:NIX394320 NST393448:NST394320 OCP393448:OCP394320 OML393448:OML394320 OWH393448:OWH394320 PGD393448:PGD394320 PPZ393448:PPZ394320 PZV393448:PZV394320 QJR393448:QJR394320 QTN393448:QTN394320 RDJ393448:RDJ394320 RNF393448:RNF394320 RXB393448:RXB394320 SGX393448:SGX394320 SQT393448:SQT394320 TAP393448:TAP394320 TKL393448:TKL394320 TUH393448:TUH394320 UED393448:UED394320 UNZ393448:UNZ394320 UXV393448:UXV394320 VHR393448:VHR394320 VRN393448:VRN394320 WBJ393448:WBJ394320 WLF393448:WLF394320 WVB393448:WVB394320 J458990:J459862 IP458984:IP459856 SL458984:SL459856 ACH458984:ACH459856 AMD458984:AMD459856 AVZ458984:AVZ459856 BFV458984:BFV459856 BPR458984:BPR459856 BZN458984:BZN459856 CJJ458984:CJJ459856 CTF458984:CTF459856 DDB458984:DDB459856 DMX458984:DMX459856 DWT458984:DWT459856 EGP458984:EGP459856 EQL458984:EQL459856 FAH458984:FAH459856 FKD458984:FKD459856 FTZ458984:FTZ459856 GDV458984:GDV459856 GNR458984:GNR459856 GXN458984:GXN459856 HHJ458984:HHJ459856 HRF458984:HRF459856 IBB458984:IBB459856 IKX458984:IKX459856 IUT458984:IUT459856 JEP458984:JEP459856 JOL458984:JOL459856 JYH458984:JYH459856 KID458984:KID459856 KRZ458984:KRZ459856 LBV458984:LBV459856 LLR458984:LLR459856 LVN458984:LVN459856 MFJ458984:MFJ459856 MPF458984:MPF459856 MZB458984:MZB459856 NIX458984:NIX459856 NST458984:NST459856 OCP458984:OCP459856 OML458984:OML459856 OWH458984:OWH459856 PGD458984:PGD459856 PPZ458984:PPZ459856 PZV458984:PZV459856 QJR458984:QJR459856 QTN458984:QTN459856 RDJ458984:RDJ459856 RNF458984:RNF459856 RXB458984:RXB459856 SGX458984:SGX459856 SQT458984:SQT459856 TAP458984:TAP459856 TKL458984:TKL459856 TUH458984:TUH459856 UED458984:UED459856 UNZ458984:UNZ459856 UXV458984:UXV459856 VHR458984:VHR459856 VRN458984:VRN459856 WBJ458984:WBJ459856 WLF458984:WLF459856 WVB458984:WVB459856 J524526:J525398 IP524520:IP525392 SL524520:SL525392 ACH524520:ACH525392 AMD524520:AMD525392 AVZ524520:AVZ525392 BFV524520:BFV525392 BPR524520:BPR525392 BZN524520:BZN525392 CJJ524520:CJJ525392 CTF524520:CTF525392 DDB524520:DDB525392 DMX524520:DMX525392 DWT524520:DWT525392 EGP524520:EGP525392 EQL524520:EQL525392 FAH524520:FAH525392 FKD524520:FKD525392 FTZ524520:FTZ525392 GDV524520:GDV525392 GNR524520:GNR525392 GXN524520:GXN525392 HHJ524520:HHJ525392 HRF524520:HRF525392 IBB524520:IBB525392 IKX524520:IKX525392 IUT524520:IUT525392 JEP524520:JEP525392 JOL524520:JOL525392 JYH524520:JYH525392 KID524520:KID525392 KRZ524520:KRZ525392 LBV524520:LBV525392 LLR524520:LLR525392 LVN524520:LVN525392 MFJ524520:MFJ525392 MPF524520:MPF525392 MZB524520:MZB525392 NIX524520:NIX525392 NST524520:NST525392 OCP524520:OCP525392 OML524520:OML525392 OWH524520:OWH525392 PGD524520:PGD525392 PPZ524520:PPZ525392 PZV524520:PZV525392 QJR524520:QJR525392 QTN524520:QTN525392 RDJ524520:RDJ525392 RNF524520:RNF525392 RXB524520:RXB525392 SGX524520:SGX525392 SQT524520:SQT525392 TAP524520:TAP525392 TKL524520:TKL525392 TUH524520:TUH525392 UED524520:UED525392 UNZ524520:UNZ525392 UXV524520:UXV525392 VHR524520:VHR525392 VRN524520:VRN525392 WBJ524520:WBJ525392 WLF524520:WLF525392 WVB524520:WVB525392 J590062:J590934 IP590056:IP590928 SL590056:SL590928 ACH590056:ACH590928 AMD590056:AMD590928 AVZ590056:AVZ590928 BFV590056:BFV590928 BPR590056:BPR590928 BZN590056:BZN590928 CJJ590056:CJJ590928 CTF590056:CTF590928 DDB590056:DDB590928 DMX590056:DMX590928 DWT590056:DWT590928 EGP590056:EGP590928 EQL590056:EQL590928 FAH590056:FAH590928 FKD590056:FKD590928 FTZ590056:FTZ590928 GDV590056:GDV590928 GNR590056:GNR590928 GXN590056:GXN590928 HHJ590056:HHJ590928 HRF590056:HRF590928 IBB590056:IBB590928 IKX590056:IKX590928 IUT590056:IUT590928 JEP590056:JEP590928 JOL590056:JOL590928 JYH590056:JYH590928 KID590056:KID590928 KRZ590056:KRZ590928 LBV590056:LBV590928 LLR590056:LLR590928 LVN590056:LVN590928 MFJ590056:MFJ590928 MPF590056:MPF590928 MZB590056:MZB590928 NIX590056:NIX590928 NST590056:NST590928 OCP590056:OCP590928 OML590056:OML590928 OWH590056:OWH590928 PGD590056:PGD590928 PPZ590056:PPZ590928 PZV590056:PZV590928 QJR590056:QJR590928 QTN590056:QTN590928 RDJ590056:RDJ590928 RNF590056:RNF590928 RXB590056:RXB590928 SGX590056:SGX590928 SQT590056:SQT590928 TAP590056:TAP590928 TKL590056:TKL590928 TUH590056:TUH590928 UED590056:UED590928 UNZ590056:UNZ590928 UXV590056:UXV590928 VHR590056:VHR590928 VRN590056:VRN590928 WBJ590056:WBJ590928 WLF590056:WLF590928 WVB590056:WVB590928 J655598:J656470 IP655592:IP656464 SL655592:SL656464 ACH655592:ACH656464 AMD655592:AMD656464 AVZ655592:AVZ656464 BFV655592:BFV656464 BPR655592:BPR656464 BZN655592:BZN656464 CJJ655592:CJJ656464 CTF655592:CTF656464 DDB655592:DDB656464 DMX655592:DMX656464 DWT655592:DWT656464 EGP655592:EGP656464 EQL655592:EQL656464 FAH655592:FAH656464 FKD655592:FKD656464 FTZ655592:FTZ656464 GDV655592:GDV656464 GNR655592:GNR656464 GXN655592:GXN656464 HHJ655592:HHJ656464 HRF655592:HRF656464 IBB655592:IBB656464 IKX655592:IKX656464 IUT655592:IUT656464 JEP655592:JEP656464 JOL655592:JOL656464 JYH655592:JYH656464 KID655592:KID656464 KRZ655592:KRZ656464 LBV655592:LBV656464 LLR655592:LLR656464 LVN655592:LVN656464 MFJ655592:MFJ656464 MPF655592:MPF656464 MZB655592:MZB656464 NIX655592:NIX656464 NST655592:NST656464 OCP655592:OCP656464 OML655592:OML656464 OWH655592:OWH656464 PGD655592:PGD656464 PPZ655592:PPZ656464 PZV655592:PZV656464 QJR655592:QJR656464 QTN655592:QTN656464 RDJ655592:RDJ656464 RNF655592:RNF656464 RXB655592:RXB656464 SGX655592:SGX656464 SQT655592:SQT656464 TAP655592:TAP656464 TKL655592:TKL656464 TUH655592:TUH656464 UED655592:UED656464 UNZ655592:UNZ656464 UXV655592:UXV656464 VHR655592:VHR656464 VRN655592:VRN656464 WBJ655592:WBJ656464 WLF655592:WLF656464 WVB655592:WVB656464 J721134:J722006 IP721128:IP722000 SL721128:SL722000 ACH721128:ACH722000 AMD721128:AMD722000 AVZ721128:AVZ722000 BFV721128:BFV722000 BPR721128:BPR722000 BZN721128:BZN722000 CJJ721128:CJJ722000 CTF721128:CTF722000 DDB721128:DDB722000 DMX721128:DMX722000 DWT721128:DWT722000 EGP721128:EGP722000 EQL721128:EQL722000 FAH721128:FAH722000 FKD721128:FKD722000 FTZ721128:FTZ722000 GDV721128:GDV722000 GNR721128:GNR722000 GXN721128:GXN722000 HHJ721128:HHJ722000 HRF721128:HRF722000 IBB721128:IBB722000 IKX721128:IKX722000 IUT721128:IUT722000 JEP721128:JEP722000 JOL721128:JOL722000 JYH721128:JYH722000 KID721128:KID722000 KRZ721128:KRZ722000 LBV721128:LBV722000 LLR721128:LLR722000 LVN721128:LVN722000 MFJ721128:MFJ722000 MPF721128:MPF722000 MZB721128:MZB722000 NIX721128:NIX722000 NST721128:NST722000 OCP721128:OCP722000 OML721128:OML722000 OWH721128:OWH722000 PGD721128:PGD722000 PPZ721128:PPZ722000 PZV721128:PZV722000 QJR721128:QJR722000 QTN721128:QTN722000 RDJ721128:RDJ722000 RNF721128:RNF722000 RXB721128:RXB722000 SGX721128:SGX722000 SQT721128:SQT722000 TAP721128:TAP722000 TKL721128:TKL722000 TUH721128:TUH722000 UED721128:UED722000 UNZ721128:UNZ722000 UXV721128:UXV722000 VHR721128:VHR722000 VRN721128:VRN722000 WBJ721128:WBJ722000 WLF721128:WLF722000 WVB721128:WVB722000 J786670:J787542 IP786664:IP787536 SL786664:SL787536 ACH786664:ACH787536 AMD786664:AMD787536 AVZ786664:AVZ787536 BFV786664:BFV787536 BPR786664:BPR787536 BZN786664:BZN787536 CJJ786664:CJJ787536 CTF786664:CTF787536 DDB786664:DDB787536 DMX786664:DMX787536 DWT786664:DWT787536 EGP786664:EGP787536 EQL786664:EQL787536 FAH786664:FAH787536 FKD786664:FKD787536 FTZ786664:FTZ787536 GDV786664:GDV787536 GNR786664:GNR787536 GXN786664:GXN787536 HHJ786664:HHJ787536 HRF786664:HRF787536 IBB786664:IBB787536 IKX786664:IKX787536 IUT786664:IUT787536 JEP786664:JEP787536 JOL786664:JOL787536 JYH786664:JYH787536 KID786664:KID787536 KRZ786664:KRZ787536 LBV786664:LBV787536 LLR786664:LLR787536 LVN786664:LVN787536 MFJ786664:MFJ787536 MPF786664:MPF787536 MZB786664:MZB787536 NIX786664:NIX787536 NST786664:NST787536 OCP786664:OCP787536 OML786664:OML787536 OWH786664:OWH787536 PGD786664:PGD787536 PPZ786664:PPZ787536 PZV786664:PZV787536 QJR786664:QJR787536 QTN786664:QTN787536 RDJ786664:RDJ787536 RNF786664:RNF787536 RXB786664:RXB787536 SGX786664:SGX787536 SQT786664:SQT787536 TAP786664:TAP787536 TKL786664:TKL787536 TUH786664:TUH787536 UED786664:UED787536 UNZ786664:UNZ787536 UXV786664:UXV787536 VHR786664:VHR787536 VRN786664:VRN787536 WBJ786664:WBJ787536 WLF786664:WLF787536 WVB786664:WVB787536 J852206:J853078 IP852200:IP853072 SL852200:SL853072 ACH852200:ACH853072 AMD852200:AMD853072 AVZ852200:AVZ853072 BFV852200:BFV853072 BPR852200:BPR853072 BZN852200:BZN853072 CJJ852200:CJJ853072 CTF852200:CTF853072 DDB852200:DDB853072 DMX852200:DMX853072 DWT852200:DWT853072 EGP852200:EGP853072 EQL852200:EQL853072 FAH852200:FAH853072 FKD852200:FKD853072 FTZ852200:FTZ853072 GDV852200:GDV853072 GNR852200:GNR853072 GXN852200:GXN853072 HHJ852200:HHJ853072 HRF852200:HRF853072 IBB852200:IBB853072 IKX852200:IKX853072 IUT852200:IUT853072 JEP852200:JEP853072 JOL852200:JOL853072 JYH852200:JYH853072 KID852200:KID853072 KRZ852200:KRZ853072 LBV852200:LBV853072 LLR852200:LLR853072 LVN852200:LVN853072 MFJ852200:MFJ853072 MPF852200:MPF853072 MZB852200:MZB853072 NIX852200:NIX853072 NST852200:NST853072 OCP852200:OCP853072 OML852200:OML853072 OWH852200:OWH853072 PGD852200:PGD853072 PPZ852200:PPZ853072 PZV852200:PZV853072 QJR852200:QJR853072 QTN852200:QTN853072 RDJ852200:RDJ853072 RNF852200:RNF853072 RXB852200:RXB853072 SGX852200:SGX853072 SQT852200:SQT853072 TAP852200:TAP853072 TKL852200:TKL853072 TUH852200:TUH853072 UED852200:UED853072 UNZ852200:UNZ853072 UXV852200:UXV853072 VHR852200:VHR853072 VRN852200:VRN853072 WBJ852200:WBJ853072 WLF852200:WLF853072 WVB852200:WVB853072 J917742:J918614 IP917736:IP918608 SL917736:SL918608 ACH917736:ACH918608 AMD917736:AMD918608 AVZ917736:AVZ918608 BFV917736:BFV918608 BPR917736:BPR918608 BZN917736:BZN918608 CJJ917736:CJJ918608 CTF917736:CTF918608 DDB917736:DDB918608 DMX917736:DMX918608 DWT917736:DWT918608 EGP917736:EGP918608 EQL917736:EQL918608 FAH917736:FAH918608 FKD917736:FKD918608 FTZ917736:FTZ918608 GDV917736:GDV918608 GNR917736:GNR918608 GXN917736:GXN918608 HHJ917736:HHJ918608 HRF917736:HRF918608 IBB917736:IBB918608 IKX917736:IKX918608 IUT917736:IUT918608 JEP917736:JEP918608 JOL917736:JOL918608 JYH917736:JYH918608 KID917736:KID918608 KRZ917736:KRZ918608 LBV917736:LBV918608 LLR917736:LLR918608 LVN917736:LVN918608 MFJ917736:MFJ918608 MPF917736:MPF918608 MZB917736:MZB918608 NIX917736:NIX918608 NST917736:NST918608 OCP917736:OCP918608 OML917736:OML918608 OWH917736:OWH918608 PGD917736:PGD918608 PPZ917736:PPZ918608 PZV917736:PZV918608 QJR917736:QJR918608 QTN917736:QTN918608 RDJ917736:RDJ918608 RNF917736:RNF918608 RXB917736:RXB918608 SGX917736:SGX918608 SQT917736:SQT918608 TAP917736:TAP918608 TKL917736:TKL918608 TUH917736:TUH918608 UED917736:UED918608 UNZ917736:UNZ918608 UXV917736:UXV918608 VHR917736:VHR918608 VRN917736:VRN918608 WBJ917736:WBJ918608 WLF917736:WLF918608 WVB917736:WVB918608 J983278:J984150 IP983272:IP984144 SL983272:SL984144 ACH983272:ACH984144 AMD983272:AMD984144 AVZ983272:AVZ984144 BFV983272:BFV984144 BPR983272:BPR984144 BZN983272:BZN984144 CJJ983272:CJJ984144 CTF983272:CTF984144 DDB983272:DDB984144 DMX983272:DMX984144 DWT983272:DWT984144 EGP983272:EGP984144 EQL983272:EQL984144 FAH983272:FAH984144 FKD983272:FKD984144 FTZ983272:FTZ984144 GDV983272:GDV984144 GNR983272:GNR984144 GXN983272:GXN984144 HHJ983272:HHJ984144 HRF983272:HRF984144 IBB983272:IBB984144 IKX983272:IKX984144 IUT983272:IUT984144 JEP983272:JEP984144 JOL983272:JOL984144 JYH983272:JYH984144 KID983272:KID984144 KRZ983272:KRZ984144 LBV983272:LBV984144 LLR983272:LLR984144 LVN983272:LVN984144 MFJ983272:MFJ984144 MPF983272:MPF984144 MZB983272:MZB984144 NIX983272:NIX984144 NST983272:NST984144 OCP983272:OCP984144 OML983272:OML984144 OWH983272:OWH984144 PGD983272:PGD984144 PPZ983272:PPZ984144 PZV983272:PZV984144 QJR983272:QJR984144 QTN983272:QTN984144 RDJ983272:RDJ984144 RNF983272:RNF984144 RXB983272:RXB984144 SGX983272:SGX984144 SQT983272:SQT984144 TAP983272:TAP984144 TKL983272:TKL984144 TUH983272:TUH984144 UED983272:UED984144 UNZ983272:UNZ984144 UXV983272:UXV984144 VHR983272:VHR984144 VRN983272:VRN984144 WBJ983272:WBJ984144 WLF983272:WLF984144 IP310:IP1104 J316:J1110 WVB310:WVB1104 WLF310:WLF1104 WBJ310:WBJ1104 VRN310:VRN1104 VHR310:VHR1104 UXV310:UXV1104 UNZ310:UNZ1104 UED310:UED1104 TUH310:TUH1104 TKL310:TKL1104 TAP310:TAP1104 SQT310:SQT1104 SGX310:SGX1104 RXB310:RXB1104 RNF310:RNF1104 RDJ310:RDJ1104 QTN310:QTN1104 QJR310:QJR1104 PZV310:PZV1104 PPZ310:PPZ1104 PGD310:PGD1104 OWH310:OWH1104 OML310:OML1104 OCP310:OCP1104 NST310:NST1104 NIX310:NIX1104 MZB310:MZB1104 MPF310:MPF1104 MFJ310:MFJ1104 LVN310:LVN1104 LLR310:LLR1104 LBV310:LBV1104 KRZ310:KRZ1104 KID310:KID1104 JYH310:JYH1104 JOL310:JOL1104 JEP310:JEP1104 IUT310:IUT1104 IKX310:IKX1104 IBB310:IBB1104 HRF310:HRF1104 HHJ310:HHJ1104 GXN310:GXN1104 GNR310:GNR1104 GDV310:GDV1104 FTZ310:FTZ1104 FKD310:FKD1104 FAH310:FAH1104 EQL310:EQL1104 EGP310:EGP1104 DWT310:DWT1104 DMX310:DMX1104 DDB310:DDB1104 CTF310:CTF1104 CJJ310:CJJ1104 BZN310:BZN1104 BPR310:BPR1104 BFV310:BFV1104 AVZ310:AVZ1104 AMD310:AMD1104 ACH310:ACH1104 SL310:SL1104 AMD15 AVZ15 BFV15 BPR15 BZN15 CJJ15 CTF15 DDB15 DMX15 DWT15 EGP15 EQL15 FAH15 FKD15 FTZ15 GDV15 GNR15 GXN15 HHJ15 HRF15 IBB15 IKX15 IUT15 JEP15 JOL15 JYH15 KID15 KRZ15 LBV15 LLR15 LVN15 MFJ15 MPF15 MZB15 NIX15 NST15 OCP15 OML15 OWH15 PGD15 PPZ15 PZV15 QJR15 QTN15 RDJ15 RNF15 RXB15 SGX15 SQT15 TAP15 TKL15 TUH15 UED15 UNZ15 UXV15 VHR15 VRN15 WBJ15 WLF15 WVB15 IP15 SL15 ACH15 J15 AVZ154 BFV154 BPR154 BZN154 CJJ154 CTF154 DDB154 DMX154 DWT154 EGP154 EQL154 FAH154 FKD154 FTZ154 GDV154 GNR154 GXN154 HHJ154 HRF154 IBB154 IKX154 IUT154 JEP154 JOL154 JYH154 KID154 KRZ154 LBV154 LLR154 LVN154 MFJ154 MPF154 MZB154 NIX154 NST154 OCP154 OML154 OWH154 PGD154 PPZ154 PZV154 QJR154 QTN154 RDJ154 RNF154 RXB154 SGX154 SQT154 TAP154 TKL154 TUH154 UED154 UNZ154 UXV154 VHR154 VRN154 WBJ154 WLF154 WVB154 IP154 SL154 G153 ACH154 AMA153 ACE153 SI153 IM153 WUY153 WLC153 WBG153 VRK153 VHO153 UXS153 UNW153 UEA153 TUE153 TKI153 TAM153 SQQ153 SGU153 RWY153 RNC153 RDG153 QTK153 QJO153 PZS153 PPW153 PGA153 OWE153 OMI153 OCM153 NSQ153 NIU153 MYY153 MPC153 MFG153 LVK153 LLO153 LBS153 KRW153 KIA153 JYE153 JOI153 JEM153 IUQ153 IKU153 IAY153 HRC153 HHG153 GXK153 GNO153 GDS153 FTW153 FKA153 FAE153 EQI153 EGM153 DWQ153 DMU153 DCY153 CTC153 CJG153 BZK153 BPO153 BFS153 AVW153 AMD154 J235:J236 J196:J197 J254:J255 DWY243:DWY244 K306:K307 WUV252 WKZ252 WBD252 VRH252 VHL252 UXP252 UNT252 UDX252 TUB252 TKF252 TAJ252 SQN252 SGR252 RWV252 RMZ252 RDD252 QTH252 QJL252 PZP252 PPT252 PFX252 OWB252 OMF252 OCJ252 NSN252 NIR252 MYV252 MOZ252 MFD252 LVH252 LLL252 LBP252 KRT252 KHX252 JYB252 JOF252 JEJ252 IUN252 IKR252 IAV252 HQZ252 HHD252 GXH252 GNL252 GDP252 FTT252 FJX252 FAB252 EQF252 EGJ252 DWN252 DMR252 DCV252 CSZ252 CJD252 BZH252 BPL252 BFP252 AVT252 ALX252 ACB252 SF252 IJ252 ACJ306:ACJ307 SN306:SN307 IR306:IR307 WVD306:WVD307 WLH306:WLH307 WBL306:WBL307 VRP306:VRP307 VHT306:VHT307 UXX306:UXX307 UOB306:UOB307 UEF306:UEF307 TUJ306:TUJ307 TKN306:TKN307 TAR306:TAR307 SQV306:SQV307 SGZ306:SGZ307 RXD306:RXD307 RNH306:RNH307 RDL306:RDL307 QTP306:QTP307 QJT306:QJT307 PZX306:PZX307 PQB306:PQB307 PGF306:PGF307 OWJ306:OWJ307 OMN306:OMN307 OCR306:OCR307 NSV306:NSV307 NIZ306:NIZ307 MZD306:MZD307 MPH306:MPH307 MFL306:MFL307 LVP306:LVP307 LLT306:LLT307 LBX306:LBX307 KSB306:KSB307 KIF306:KIF307 JYJ306:JYJ307 JON306:JON307 JER306:JER307 IUV306:IUV307 IKZ306:IKZ307 IBD306:IBD307 HRH306:HRH307 HHL306:HHL307 GXP306:GXP307 GNT306:GNT307 GDX306:GDX307 FUB306:FUB307 FKF306:FKF307 FAJ306:FAJ307 EQN306:EQN307 EGR306:EGR307 DWV306:DWV307 DMZ306:DMZ307 DDD306:DDD307 CTH306:CTH307 CJL306:CJL307 BZP306:BZP307 BPT306:BPT307 BFX306:BFX307 AWB306:AWB307 AMF306:AMF307 K249:K253 EGU243:EGU244 EQQ243:EQQ244 FAM243:FAM244 FKI243:FKI244 FUE243:FUE244 GEA243:GEA244 GNW243:GNW244 GXS243:GXS244 HHO243:HHO244 HRK243:HRK244 IBG243:IBG244 ILC243:ILC244 IUY243:IUY244 JEU243:JEU244 JOQ243:JOQ244 JYM243:JYM244 KII243:KII244 KSE243:KSE244 LCA243:LCA244 LLW243:LLW244 LVS243:LVS244 MFO243:MFO244 MPK243:MPK244 MZG243:MZG244 NJC243:NJC244 NSY243:NSY244 OCU243:OCU244 OMQ243:OMQ244 OWM243:OWM244 PGI243:PGI244 PQE243:PQE244 QAA243:QAA244 QJW243:QJW244 QTS243:QTS244 RDO243:RDO244 RNK243:RNK244 RXG243:RXG244 SHC243:SHC244 SQY243:SQY244 TAU243:TAU244 TKQ243:TKQ244 TUM243:TUM244 UEI243:UEI244 UOE243:UOE244 UYA243:UYA244 VHW243:VHW244 VRS243:VRS244 WBO243:WBO244 WLK243:WLK244 WVG243:WVG244 IU243:IU244 SQ243:SQ244 ACM243:ACM244 AMI243:AMI244 AWE243:AWE244 BGA243:BGA244 BPW243:BPW244 BZS243:BZS244 CJO243:CJO244 CTK243:CTK244 DDG243:DDG244 DNC243:DNC244 DTZ258 J271:J273 EFJ257 EPF257 EZB257 FIX257 FST257 GCP257 GML257 GWH257 HGD257 HPZ257 HZV257 IJR257 ITN257 JDJ257 JNF257 JXB257 KGX257 KQT257 LAP257 LKL257 LUH257 MED257 MNZ257 MXV257 NHR257 NRN257 OBJ257 OLF257 OVB257 PEX257 POT257 PYP257 QIL257 QSH257 RCD257 RLZ257 RVV257 SFR257 SPN257 SZJ257 TJF257 TTB257 UCX257 UMT257 UWP257 VGL257 VQH257 WAD257 WJZ257 WTV257 HJ257 RF257 ABB257 AKX257 AUT257 BEP257 BOL257 BYH257 CID257 CRZ257 DBV257 DLR257 DLR294 K256:K257 DVN257 DKD258 EDV258 ENR258 EXN258 FHJ258 FRF258 GBB258 GKX258 GUT258 HEP258 HOL258 HYH258 IID258 IRZ258 JBV258 JLR258 JVN258 KFJ258 KPF258 KZB258 LIX258 LST258 MCP258 MML258 MWH258 NGD258 NPZ258 NZV258 OJR258 OTN258 PDJ258 PNF258 PXB258 QGX258 QQT258 RAP258 RKL258 RUH258 SED258 SNZ258 SXV258 THR258 TRN258 UBJ258 ULF258 UVB258 VEX258 VOT258 VYP258 WIL258 WSH258 FV258 PR258 ZN258 AJJ258 ATF258 BDB258 BMX258 BWT258 CGP258 CQL258 DAH258 J208:J210 DKA271 EDS271 ENO271 EXK271 FHG271 FRC271 GAY271 GKU271 GUQ271 HEM271 HOI271 HYE271 IIA271 IRW271 JBS271 JLO271 JVK271 KFG271 KPC271 KYY271 LIU271 LSQ271 MCM271 MMI271 MWE271 NGA271 NPW271 NZS271 OJO271 OTK271 PDG271 PNC271 PWY271 QGU271 QQQ271 RAM271 RKI271 RUE271 SEA271 SNW271 SXS271 THO271 TRK271 UBG271 ULC271 UUY271 VEU271 VOQ271 VYM271 WII271 WSE271 FS271 PO271 ZK271 AJG271 ATC271 BCY271 BMU271 BWQ271 CGM271 CQI271 DAE271 DTW271 K241:K247 J154:J160 DVN294 K294 EFJ294 EPF294 EZB294 FIX294 FST294 GCP294 GML294 GWH294 HGD294 HPZ294 HZV294 IJR294 ITN294 JDJ294 JNF294 JXB294 KGX294 KQT294 LAP294 LKL294 LUH294 MED294 MNZ294 MXV294 NHR294 NRN294 OBJ294 OLF294 OVB294 PEX294 POT294 PYP294 QIL294 QSH294 RCD294 RLZ294 RVV294 SFR294 SPN294 SZJ294 TJF294 TTB294 UCX294 UMT294 UWP294 VGL294 VQH294 WAD294 WJZ294 WTV294 HJ294 RF294 ABB294 AKX294 AUT294 BEP294 BOL294 BYH294 CID294 CRZ294 DBV294 J304">
      <formula1>осн</formula1>
    </dataValidation>
    <dataValidation type="list" allowBlank="1" showInputMessage="1" sqref="BB65774:BB66646 KL65768:KL66640 UH65768:UH66640 AED65768:AED66640 ANZ65768:ANZ66640 AXV65768:AXV66640 BHR65768:BHR66640 BRN65768:BRN66640 CBJ65768:CBJ66640 CLF65768:CLF66640 CVB65768:CVB66640 DEX65768:DEX66640 DOT65768:DOT66640 DYP65768:DYP66640 EIL65768:EIL66640 ESH65768:ESH66640 FCD65768:FCD66640 FLZ65768:FLZ66640 FVV65768:FVV66640 GFR65768:GFR66640 GPN65768:GPN66640 GZJ65768:GZJ66640 HJF65768:HJF66640 HTB65768:HTB66640 ICX65768:ICX66640 IMT65768:IMT66640 IWP65768:IWP66640 JGL65768:JGL66640 JQH65768:JQH66640 KAD65768:KAD66640 KJZ65768:KJZ66640 KTV65768:KTV66640 LDR65768:LDR66640 LNN65768:LNN66640 LXJ65768:LXJ66640 MHF65768:MHF66640 MRB65768:MRB66640 NAX65768:NAX66640 NKT65768:NKT66640 NUP65768:NUP66640 OEL65768:OEL66640 OOH65768:OOH66640 OYD65768:OYD66640 PHZ65768:PHZ66640 PRV65768:PRV66640 QBR65768:QBR66640 QLN65768:QLN66640 QVJ65768:QVJ66640 RFF65768:RFF66640 RPB65768:RPB66640 RYX65768:RYX66640 SIT65768:SIT66640 SSP65768:SSP66640 TCL65768:TCL66640 TMH65768:TMH66640 TWD65768:TWD66640 UFZ65768:UFZ66640 UPV65768:UPV66640 UZR65768:UZR66640 VJN65768:VJN66640 VTJ65768:VTJ66640 WDF65768:WDF66640 WNB65768:WNB66640 WWX65768:WWX66640 BB131310:BB132182 KL131304:KL132176 UH131304:UH132176 AED131304:AED132176 ANZ131304:ANZ132176 AXV131304:AXV132176 BHR131304:BHR132176 BRN131304:BRN132176 CBJ131304:CBJ132176 CLF131304:CLF132176 CVB131304:CVB132176 DEX131304:DEX132176 DOT131304:DOT132176 DYP131304:DYP132176 EIL131304:EIL132176 ESH131304:ESH132176 FCD131304:FCD132176 FLZ131304:FLZ132176 FVV131304:FVV132176 GFR131304:GFR132176 GPN131304:GPN132176 GZJ131304:GZJ132176 HJF131304:HJF132176 HTB131304:HTB132176 ICX131304:ICX132176 IMT131304:IMT132176 IWP131304:IWP132176 JGL131304:JGL132176 JQH131304:JQH132176 KAD131304:KAD132176 KJZ131304:KJZ132176 KTV131304:KTV132176 LDR131304:LDR132176 LNN131304:LNN132176 LXJ131304:LXJ132176 MHF131304:MHF132176 MRB131304:MRB132176 NAX131304:NAX132176 NKT131304:NKT132176 NUP131304:NUP132176 OEL131304:OEL132176 OOH131304:OOH132176 OYD131304:OYD132176 PHZ131304:PHZ132176 PRV131304:PRV132176 QBR131304:QBR132176 QLN131304:QLN132176 QVJ131304:QVJ132176 RFF131304:RFF132176 RPB131304:RPB132176 RYX131304:RYX132176 SIT131304:SIT132176 SSP131304:SSP132176 TCL131304:TCL132176 TMH131304:TMH132176 TWD131304:TWD132176 UFZ131304:UFZ132176 UPV131304:UPV132176 UZR131304:UZR132176 VJN131304:VJN132176 VTJ131304:VTJ132176 WDF131304:WDF132176 WNB131304:WNB132176 WWX131304:WWX132176 BB196846:BB197718 KL196840:KL197712 UH196840:UH197712 AED196840:AED197712 ANZ196840:ANZ197712 AXV196840:AXV197712 BHR196840:BHR197712 BRN196840:BRN197712 CBJ196840:CBJ197712 CLF196840:CLF197712 CVB196840:CVB197712 DEX196840:DEX197712 DOT196840:DOT197712 DYP196840:DYP197712 EIL196840:EIL197712 ESH196840:ESH197712 FCD196840:FCD197712 FLZ196840:FLZ197712 FVV196840:FVV197712 GFR196840:GFR197712 GPN196840:GPN197712 GZJ196840:GZJ197712 HJF196840:HJF197712 HTB196840:HTB197712 ICX196840:ICX197712 IMT196840:IMT197712 IWP196840:IWP197712 JGL196840:JGL197712 JQH196840:JQH197712 KAD196840:KAD197712 KJZ196840:KJZ197712 KTV196840:KTV197712 LDR196840:LDR197712 LNN196840:LNN197712 LXJ196840:LXJ197712 MHF196840:MHF197712 MRB196840:MRB197712 NAX196840:NAX197712 NKT196840:NKT197712 NUP196840:NUP197712 OEL196840:OEL197712 OOH196840:OOH197712 OYD196840:OYD197712 PHZ196840:PHZ197712 PRV196840:PRV197712 QBR196840:QBR197712 QLN196840:QLN197712 QVJ196840:QVJ197712 RFF196840:RFF197712 RPB196840:RPB197712 RYX196840:RYX197712 SIT196840:SIT197712 SSP196840:SSP197712 TCL196840:TCL197712 TMH196840:TMH197712 TWD196840:TWD197712 UFZ196840:UFZ197712 UPV196840:UPV197712 UZR196840:UZR197712 VJN196840:VJN197712 VTJ196840:VTJ197712 WDF196840:WDF197712 WNB196840:WNB197712 WWX196840:WWX197712 BB262382:BB263254 KL262376:KL263248 UH262376:UH263248 AED262376:AED263248 ANZ262376:ANZ263248 AXV262376:AXV263248 BHR262376:BHR263248 BRN262376:BRN263248 CBJ262376:CBJ263248 CLF262376:CLF263248 CVB262376:CVB263248 DEX262376:DEX263248 DOT262376:DOT263248 DYP262376:DYP263248 EIL262376:EIL263248 ESH262376:ESH263248 FCD262376:FCD263248 FLZ262376:FLZ263248 FVV262376:FVV263248 GFR262376:GFR263248 GPN262376:GPN263248 GZJ262376:GZJ263248 HJF262376:HJF263248 HTB262376:HTB263248 ICX262376:ICX263248 IMT262376:IMT263248 IWP262376:IWP263248 JGL262376:JGL263248 JQH262376:JQH263248 KAD262376:KAD263248 KJZ262376:KJZ263248 KTV262376:KTV263248 LDR262376:LDR263248 LNN262376:LNN263248 LXJ262376:LXJ263248 MHF262376:MHF263248 MRB262376:MRB263248 NAX262376:NAX263248 NKT262376:NKT263248 NUP262376:NUP263248 OEL262376:OEL263248 OOH262376:OOH263248 OYD262376:OYD263248 PHZ262376:PHZ263248 PRV262376:PRV263248 QBR262376:QBR263248 QLN262376:QLN263248 QVJ262376:QVJ263248 RFF262376:RFF263248 RPB262376:RPB263248 RYX262376:RYX263248 SIT262376:SIT263248 SSP262376:SSP263248 TCL262376:TCL263248 TMH262376:TMH263248 TWD262376:TWD263248 UFZ262376:UFZ263248 UPV262376:UPV263248 UZR262376:UZR263248 VJN262376:VJN263248 VTJ262376:VTJ263248 WDF262376:WDF263248 WNB262376:WNB263248 WWX262376:WWX263248 BB327918:BB328790 KL327912:KL328784 UH327912:UH328784 AED327912:AED328784 ANZ327912:ANZ328784 AXV327912:AXV328784 BHR327912:BHR328784 BRN327912:BRN328784 CBJ327912:CBJ328784 CLF327912:CLF328784 CVB327912:CVB328784 DEX327912:DEX328784 DOT327912:DOT328784 DYP327912:DYP328784 EIL327912:EIL328784 ESH327912:ESH328784 FCD327912:FCD328784 FLZ327912:FLZ328784 FVV327912:FVV328784 GFR327912:GFR328784 GPN327912:GPN328784 GZJ327912:GZJ328784 HJF327912:HJF328784 HTB327912:HTB328784 ICX327912:ICX328784 IMT327912:IMT328784 IWP327912:IWP328784 JGL327912:JGL328784 JQH327912:JQH328784 KAD327912:KAD328784 KJZ327912:KJZ328784 KTV327912:KTV328784 LDR327912:LDR328784 LNN327912:LNN328784 LXJ327912:LXJ328784 MHF327912:MHF328784 MRB327912:MRB328784 NAX327912:NAX328784 NKT327912:NKT328784 NUP327912:NUP328784 OEL327912:OEL328784 OOH327912:OOH328784 OYD327912:OYD328784 PHZ327912:PHZ328784 PRV327912:PRV328784 QBR327912:QBR328784 QLN327912:QLN328784 QVJ327912:QVJ328784 RFF327912:RFF328784 RPB327912:RPB328784 RYX327912:RYX328784 SIT327912:SIT328784 SSP327912:SSP328784 TCL327912:TCL328784 TMH327912:TMH328784 TWD327912:TWD328784 UFZ327912:UFZ328784 UPV327912:UPV328784 UZR327912:UZR328784 VJN327912:VJN328784 VTJ327912:VTJ328784 WDF327912:WDF328784 WNB327912:WNB328784 WWX327912:WWX328784 BB393454:BB394326 KL393448:KL394320 UH393448:UH394320 AED393448:AED394320 ANZ393448:ANZ394320 AXV393448:AXV394320 BHR393448:BHR394320 BRN393448:BRN394320 CBJ393448:CBJ394320 CLF393448:CLF394320 CVB393448:CVB394320 DEX393448:DEX394320 DOT393448:DOT394320 DYP393448:DYP394320 EIL393448:EIL394320 ESH393448:ESH394320 FCD393448:FCD394320 FLZ393448:FLZ394320 FVV393448:FVV394320 GFR393448:GFR394320 GPN393448:GPN394320 GZJ393448:GZJ394320 HJF393448:HJF394320 HTB393448:HTB394320 ICX393448:ICX394320 IMT393448:IMT394320 IWP393448:IWP394320 JGL393448:JGL394320 JQH393448:JQH394320 KAD393448:KAD394320 KJZ393448:KJZ394320 KTV393448:KTV394320 LDR393448:LDR394320 LNN393448:LNN394320 LXJ393448:LXJ394320 MHF393448:MHF394320 MRB393448:MRB394320 NAX393448:NAX394320 NKT393448:NKT394320 NUP393448:NUP394320 OEL393448:OEL394320 OOH393448:OOH394320 OYD393448:OYD394320 PHZ393448:PHZ394320 PRV393448:PRV394320 QBR393448:QBR394320 QLN393448:QLN394320 QVJ393448:QVJ394320 RFF393448:RFF394320 RPB393448:RPB394320 RYX393448:RYX394320 SIT393448:SIT394320 SSP393448:SSP394320 TCL393448:TCL394320 TMH393448:TMH394320 TWD393448:TWD394320 UFZ393448:UFZ394320 UPV393448:UPV394320 UZR393448:UZR394320 VJN393448:VJN394320 VTJ393448:VTJ394320 WDF393448:WDF394320 WNB393448:WNB394320 WWX393448:WWX394320 BB458990:BB459862 KL458984:KL459856 UH458984:UH459856 AED458984:AED459856 ANZ458984:ANZ459856 AXV458984:AXV459856 BHR458984:BHR459856 BRN458984:BRN459856 CBJ458984:CBJ459856 CLF458984:CLF459856 CVB458984:CVB459856 DEX458984:DEX459856 DOT458984:DOT459856 DYP458984:DYP459856 EIL458984:EIL459856 ESH458984:ESH459856 FCD458984:FCD459856 FLZ458984:FLZ459856 FVV458984:FVV459856 GFR458984:GFR459856 GPN458984:GPN459856 GZJ458984:GZJ459856 HJF458984:HJF459856 HTB458984:HTB459856 ICX458984:ICX459856 IMT458984:IMT459856 IWP458984:IWP459856 JGL458984:JGL459856 JQH458984:JQH459856 KAD458984:KAD459856 KJZ458984:KJZ459856 KTV458984:KTV459856 LDR458984:LDR459856 LNN458984:LNN459856 LXJ458984:LXJ459856 MHF458984:MHF459856 MRB458984:MRB459856 NAX458984:NAX459856 NKT458984:NKT459856 NUP458984:NUP459856 OEL458984:OEL459856 OOH458984:OOH459856 OYD458984:OYD459856 PHZ458984:PHZ459856 PRV458984:PRV459856 QBR458984:QBR459856 QLN458984:QLN459856 QVJ458984:QVJ459856 RFF458984:RFF459856 RPB458984:RPB459856 RYX458984:RYX459856 SIT458984:SIT459856 SSP458984:SSP459856 TCL458984:TCL459856 TMH458984:TMH459856 TWD458984:TWD459856 UFZ458984:UFZ459856 UPV458984:UPV459856 UZR458984:UZR459856 VJN458984:VJN459856 VTJ458984:VTJ459856 WDF458984:WDF459856 WNB458984:WNB459856 WWX458984:WWX459856 BB524526:BB525398 KL524520:KL525392 UH524520:UH525392 AED524520:AED525392 ANZ524520:ANZ525392 AXV524520:AXV525392 BHR524520:BHR525392 BRN524520:BRN525392 CBJ524520:CBJ525392 CLF524520:CLF525392 CVB524520:CVB525392 DEX524520:DEX525392 DOT524520:DOT525392 DYP524520:DYP525392 EIL524520:EIL525392 ESH524520:ESH525392 FCD524520:FCD525392 FLZ524520:FLZ525392 FVV524520:FVV525392 GFR524520:GFR525392 GPN524520:GPN525392 GZJ524520:GZJ525392 HJF524520:HJF525392 HTB524520:HTB525392 ICX524520:ICX525392 IMT524520:IMT525392 IWP524520:IWP525392 JGL524520:JGL525392 JQH524520:JQH525392 KAD524520:KAD525392 KJZ524520:KJZ525392 KTV524520:KTV525392 LDR524520:LDR525392 LNN524520:LNN525392 LXJ524520:LXJ525392 MHF524520:MHF525392 MRB524520:MRB525392 NAX524520:NAX525392 NKT524520:NKT525392 NUP524520:NUP525392 OEL524520:OEL525392 OOH524520:OOH525392 OYD524520:OYD525392 PHZ524520:PHZ525392 PRV524520:PRV525392 QBR524520:QBR525392 QLN524520:QLN525392 QVJ524520:QVJ525392 RFF524520:RFF525392 RPB524520:RPB525392 RYX524520:RYX525392 SIT524520:SIT525392 SSP524520:SSP525392 TCL524520:TCL525392 TMH524520:TMH525392 TWD524520:TWD525392 UFZ524520:UFZ525392 UPV524520:UPV525392 UZR524520:UZR525392 VJN524520:VJN525392 VTJ524520:VTJ525392 WDF524520:WDF525392 WNB524520:WNB525392 WWX524520:WWX525392 BB590062:BB590934 KL590056:KL590928 UH590056:UH590928 AED590056:AED590928 ANZ590056:ANZ590928 AXV590056:AXV590928 BHR590056:BHR590928 BRN590056:BRN590928 CBJ590056:CBJ590928 CLF590056:CLF590928 CVB590056:CVB590928 DEX590056:DEX590928 DOT590056:DOT590928 DYP590056:DYP590928 EIL590056:EIL590928 ESH590056:ESH590928 FCD590056:FCD590928 FLZ590056:FLZ590928 FVV590056:FVV590928 GFR590056:GFR590928 GPN590056:GPN590928 GZJ590056:GZJ590928 HJF590056:HJF590928 HTB590056:HTB590928 ICX590056:ICX590928 IMT590056:IMT590928 IWP590056:IWP590928 JGL590056:JGL590928 JQH590056:JQH590928 KAD590056:KAD590928 KJZ590056:KJZ590928 KTV590056:KTV590928 LDR590056:LDR590928 LNN590056:LNN590928 LXJ590056:LXJ590928 MHF590056:MHF590928 MRB590056:MRB590928 NAX590056:NAX590928 NKT590056:NKT590928 NUP590056:NUP590928 OEL590056:OEL590928 OOH590056:OOH590928 OYD590056:OYD590928 PHZ590056:PHZ590928 PRV590056:PRV590928 QBR590056:QBR590928 QLN590056:QLN590928 QVJ590056:QVJ590928 RFF590056:RFF590928 RPB590056:RPB590928 RYX590056:RYX590928 SIT590056:SIT590928 SSP590056:SSP590928 TCL590056:TCL590928 TMH590056:TMH590928 TWD590056:TWD590928 UFZ590056:UFZ590928 UPV590056:UPV590928 UZR590056:UZR590928 VJN590056:VJN590928 VTJ590056:VTJ590928 WDF590056:WDF590928 WNB590056:WNB590928 WWX590056:WWX590928 BB655598:BB656470 KL655592:KL656464 UH655592:UH656464 AED655592:AED656464 ANZ655592:ANZ656464 AXV655592:AXV656464 BHR655592:BHR656464 BRN655592:BRN656464 CBJ655592:CBJ656464 CLF655592:CLF656464 CVB655592:CVB656464 DEX655592:DEX656464 DOT655592:DOT656464 DYP655592:DYP656464 EIL655592:EIL656464 ESH655592:ESH656464 FCD655592:FCD656464 FLZ655592:FLZ656464 FVV655592:FVV656464 GFR655592:GFR656464 GPN655592:GPN656464 GZJ655592:GZJ656464 HJF655592:HJF656464 HTB655592:HTB656464 ICX655592:ICX656464 IMT655592:IMT656464 IWP655592:IWP656464 JGL655592:JGL656464 JQH655592:JQH656464 KAD655592:KAD656464 KJZ655592:KJZ656464 KTV655592:KTV656464 LDR655592:LDR656464 LNN655592:LNN656464 LXJ655592:LXJ656464 MHF655592:MHF656464 MRB655592:MRB656464 NAX655592:NAX656464 NKT655592:NKT656464 NUP655592:NUP656464 OEL655592:OEL656464 OOH655592:OOH656464 OYD655592:OYD656464 PHZ655592:PHZ656464 PRV655592:PRV656464 QBR655592:QBR656464 QLN655592:QLN656464 QVJ655592:QVJ656464 RFF655592:RFF656464 RPB655592:RPB656464 RYX655592:RYX656464 SIT655592:SIT656464 SSP655592:SSP656464 TCL655592:TCL656464 TMH655592:TMH656464 TWD655592:TWD656464 UFZ655592:UFZ656464 UPV655592:UPV656464 UZR655592:UZR656464 VJN655592:VJN656464 VTJ655592:VTJ656464 WDF655592:WDF656464 WNB655592:WNB656464 WWX655592:WWX656464 BB721134:BB722006 KL721128:KL722000 UH721128:UH722000 AED721128:AED722000 ANZ721128:ANZ722000 AXV721128:AXV722000 BHR721128:BHR722000 BRN721128:BRN722000 CBJ721128:CBJ722000 CLF721128:CLF722000 CVB721128:CVB722000 DEX721128:DEX722000 DOT721128:DOT722000 DYP721128:DYP722000 EIL721128:EIL722000 ESH721128:ESH722000 FCD721128:FCD722000 FLZ721128:FLZ722000 FVV721128:FVV722000 GFR721128:GFR722000 GPN721128:GPN722000 GZJ721128:GZJ722000 HJF721128:HJF722000 HTB721128:HTB722000 ICX721128:ICX722000 IMT721128:IMT722000 IWP721128:IWP722000 JGL721128:JGL722000 JQH721128:JQH722000 KAD721128:KAD722000 KJZ721128:KJZ722000 KTV721128:KTV722000 LDR721128:LDR722000 LNN721128:LNN722000 LXJ721128:LXJ722000 MHF721128:MHF722000 MRB721128:MRB722000 NAX721128:NAX722000 NKT721128:NKT722000 NUP721128:NUP722000 OEL721128:OEL722000 OOH721128:OOH722000 OYD721128:OYD722000 PHZ721128:PHZ722000 PRV721128:PRV722000 QBR721128:QBR722000 QLN721128:QLN722000 QVJ721128:QVJ722000 RFF721128:RFF722000 RPB721128:RPB722000 RYX721128:RYX722000 SIT721128:SIT722000 SSP721128:SSP722000 TCL721128:TCL722000 TMH721128:TMH722000 TWD721128:TWD722000 UFZ721128:UFZ722000 UPV721128:UPV722000 UZR721128:UZR722000 VJN721128:VJN722000 VTJ721128:VTJ722000 WDF721128:WDF722000 WNB721128:WNB722000 WWX721128:WWX722000 BB786670:BB787542 KL786664:KL787536 UH786664:UH787536 AED786664:AED787536 ANZ786664:ANZ787536 AXV786664:AXV787536 BHR786664:BHR787536 BRN786664:BRN787536 CBJ786664:CBJ787536 CLF786664:CLF787536 CVB786664:CVB787536 DEX786664:DEX787536 DOT786664:DOT787536 DYP786664:DYP787536 EIL786664:EIL787536 ESH786664:ESH787536 FCD786664:FCD787536 FLZ786664:FLZ787536 FVV786664:FVV787536 GFR786664:GFR787536 GPN786664:GPN787536 GZJ786664:GZJ787536 HJF786664:HJF787536 HTB786664:HTB787536 ICX786664:ICX787536 IMT786664:IMT787536 IWP786664:IWP787536 JGL786664:JGL787536 JQH786664:JQH787536 KAD786664:KAD787536 KJZ786664:KJZ787536 KTV786664:KTV787536 LDR786664:LDR787536 LNN786664:LNN787536 LXJ786664:LXJ787536 MHF786664:MHF787536 MRB786664:MRB787536 NAX786664:NAX787536 NKT786664:NKT787536 NUP786664:NUP787536 OEL786664:OEL787536 OOH786664:OOH787536 OYD786664:OYD787536 PHZ786664:PHZ787536 PRV786664:PRV787536 QBR786664:QBR787536 QLN786664:QLN787536 QVJ786664:QVJ787536 RFF786664:RFF787536 RPB786664:RPB787536 RYX786664:RYX787536 SIT786664:SIT787536 SSP786664:SSP787536 TCL786664:TCL787536 TMH786664:TMH787536 TWD786664:TWD787536 UFZ786664:UFZ787536 UPV786664:UPV787536 UZR786664:UZR787536 VJN786664:VJN787536 VTJ786664:VTJ787536 WDF786664:WDF787536 WNB786664:WNB787536 WWX786664:WWX787536 BB852206:BB853078 KL852200:KL853072 UH852200:UH853072 AED852200:AED853072 ANZ852200:ANZ853072 AXV852200:AXV853072 BHR852200:BHR853072 BRN852200:BRN853072 CBJ852200:CBJ853072 CLF852200:CLF853072 CVB852200:CVB853072 DEX852200:DEX853072 DOT852200:DOT853072 DYP852200:DYP853072 EIL852200:EIL853072 ESH852200:ESH853072 FCD852200:FCD853072 FLZ852200:FLZ853072 FVV852200:FVV853072 GFR852200:GFR853072 GPN852200:GPN853072 GZJ852200:GZJ853072 HJF852200:HJF853072 HTB852200:HTB853072 ICX852200:ICX853072 IMT852200:IMT853072 IWP852200:IWP853072 JGL852200:JGL853072 JQH852200:JQH853072 KAD852200:KAD853072 KJZ852200:KJZ853072 KTV852200:KTV853072 LDR852200:LDR853072 LNN852200:LNN853072 LXJ852200:LXJ853072 MHF852200:MHF853072 MRB852200:MRB853072 NAX852200:NAX853072 NKT852200:NKT853072 NUP852200:NUP853072 OEL852200:OEL853072 OOH852200:OOH853072 OYD852200:OYD853072 PHZ852200:PHZ853072 PRV852200:PRV853072 QBR852200:QBR853072 QLN852200:QLN853072 QVJ852200:QVJ853072 RFF852200:RFF853072 RPB852200:RPB853072 RYX852200:RYX853072 SIT852200:SIT853072 SSP852200:SSP853072 TCL852200:TCL853072 TMH852200:TMH853072 TWD852200:TWD853072 UFZ852200:UFZ853072 UPV852200:UPV853072 UZR852200:UZR853072 VJN852200:VJN853072 VTJ852200:VTJ853072 WDF852200:WDF853072 WNB852200:WNB853072 WWX852200:WWX853072 BB917742:BB918614 KL917736:KL918608 UH917736:UH918608 AED917736:AED918608 ANZ917736:ANZ918608 AXV917736:AXV918608 BHR917736:BHR918608 BRN917736:BRN918608 CBJ917736:CBJ918608 CLF917736:CLF918608 CVB917736:CVB918608 DEX917736:DEX918608 DOT917736:DOT918608 DYP917736:DYP918608 EIL917736:EIL918608 ESH917736:ESH918608 FCD917736:FCD918608 FLZ917736:FLZ918608 FVV917736:FVV918608 GFR917736:GFR918608 GPN917736:GPN918608 GZJ917736:GZJ918608 HJF917736:HJF918608 HTB917736:HTB918608 ICX917736:ICX918608 IMT917736:IMT918608 IWP917736:IWP918608 JGL917736:JGL918608 JQH917736:JQH918608 KAD917736:KAD918608 KJZ917736:KJZ918608 KTV917736:KTV918608 LDR917736:LDR918608 LNN917736:LNN918608 LXJ917736:LXJ918608 MHF917736:MHF918608 MRB917736:MRB918608 NAX917736:NAX918608 NKT917736:NKT918608 NUP917736:NUP918608 OEL917736:OEL918608 OOH917736:OOH918608 OYD917736:OYD918608 PHZ917736:PHZ918608 PRV917736:PRV918608 QBR917736:QBR918608 QLN917736:QLN918608 QVJ917736:QVJ918608 RFF917736:RFF918608 RPB917736:RPB918608 RYX917736:RYX918608 SIT917736:SIT918608 SSP917736:SSP918608 TCL917736:TCL918608 TMH917736:TMH918608 TWD917736:TWD918608 UFZ917736:UFZ918608 UPV917736:UPV918608 UZR917736:UZR918608 VJN917736:VJN918608 VTJ917736:VTJ918608 WDF917736:WDF918608 WNB917736:WNB918608 WWX917736:WWX918608 BB983278:BB984150 KL983272:KL984144 UH983272:UH984144 AED983272:AED984144 ANZ983272:ANZ984144 AXV983272:AXV984144 BHR983272:BHR984144 BRN983272:BRN984144 CBJ983272:CBJ984144 CLF983272:CLF984144 CVB983272:CVB984144 DEX983272:DEX984144 DOT983272:DOT984144 DYP983272:DYP984144 EIL983272:EIL984144 ESH983272:ESH984144 FCD983272:FCD984144 FLZ983272:FLZ984144 FVV983272:FVV984144 GFR983272:GFR984144 GPN983272:GPN984144 GZJ983272:GZJ984144 HJF983272:HJF984144 HTB983272:HTB984144 ICX983272:ICX984144 IMT983272:IMT984144 IWP983272:IWP984144 JGL983272:JGL984144 JQH983272:JQH984144 KAD983272:KAD984144 KJZ983272:KJZ984144 KTV983272:KTV984144 LDR983272:LDR984144 LNN983272:LNN984144 LXJ983272:LXJ984144 MHF983272:MHF984144 MRB983272:MRB984144 NAX983272:NAX984144 NKT983272:NKT984144 NUP983272:NUP984144 OEL983272:OEL984144 OOH983272:OOH984144 OYD983272:OYD984144 PHZ983272:PHZ984144 PRV983272:PRV984144 QBR983272:QBR984144 QLN983272:QLN984144 QVJ983272:QVJ984144 RFF983272:RFF984144 RPB983272:RPB984144 RYX983272:RYX984144 SIT983272:SIT984144 SSP983272:SSP984144 TCL983272:TCL984144 TMH983272:TMH984144 TWD983272:TWD984144 UFZ983272:UFZ984144 UPV983272:UPV984144 UZR983272:UZR984144 VJN983272:VJN984144 VTJ983272:VTJ984144 WDF983272:WDF984144 WNB983272:WNB984144 WWX983272:WWX984144 BH65768:BH66642 KR65768:KR66642 UN65768:UN66642 AEJ65768:AEJ66642 AOF65768:AOF66642 AYB65768:AYB66642 BHX65768:BHX66642 BRT65768:BRT66642 CBP65768:CBP66642 CLL65768:CLL66642 CVH65768:CVH66642 DFD65768:DFD66642 DOZ65768:DOZ66642 DYV65768:DYV66642 EIR65768:EIR66642 ESN65768:ESN66642 FCJ65768:FCJ66642 FMF65768:FMF66642 FWB65768:FWB66642 GFX65768:GFX66642 GPT65768:GPT66642 GZP65768:GZP66642 HJL65768:HJL66642 HTH65768:HTH66642 IDD65768:IDD66642 IMZ65768:IMZ66642 IWV65768:IWV66642 JGR65768:JGR66642 JQN65768:JQN66642 KAJ65768:KAJ66642 KKF65768:KKF66642 KUB65768:KUB66642 LDX65768:LDX66642 LNT65768:LNT66642 LXP65768:LXP66642 MHL65768:MHL66642 MRH65768:MRH66642 NBD65768:NBD66642 NKZ65768:NKZ66642 NUV65768:NUV66642 OER65768:OER66642 OON65768:OON66642 OYJ65768:OYJ66642 PIF65768:PIF66642 PSB65768:PSB66642 QBX65768:QBX66642 QLT65768:QLT66642 QVP65768:QVP66642 RFL65768:RFL66642 RPH65768:RPH66642 RZD65768:RZD66642 SIZ65768:SIZ66642 SSV65768:SSV66642 TCR65768:TCR66642 TMN65768:TMN66642 TWJ65768:TWJ66642 UGF65768:UGF66642 UQB65768:UQB66642 UZX65768:UZX66642 VJT65768:VJT66642 VTP65768:VTP66642 WDL65768:WDL66642 WNH65768:WNH66642 WXD65768:WXD66642 BH131304:BH132178 KR131304:KR132178 UN131304:UN132178 AEJ131304:AEJ132178 AOF131304:AOF132178 AYB131304:AYB132178 BHX131304:BHX132178 BRT131304:BRT132178 CBP131304:CBP132178 CLL131304:CLL132178 CVH131304:CVH132178 DFD131304:DFD132178 DOZ131304:DOZ132178 DYV131304:DYV132178 EIR131304:EIR132178 ESN131304:ESN132178 FCJ131304:FCJ132178 FMF131304:FMF132178 FWB131304:FWB132178 GFX131304:GFX132178 GPT131304:GPT132178 GZP131304:GZP132178 HJL131304:HJL132178 HTH131304:HTH132178 IDD131304:IDD132178 IMZ131304:IMZ132178 IWV131304:IWV132178 JGR131304:JGR132178 JQN131304:JQN132178 KAJ131304:KAJ132178 KKF131304:KKF132178 KUB131304:KUB132178 LDX131304:LDX132178 LNT131304:LNT132178 LXP131304:LXP132178 MHL131304:MHL132178 MRH131304:MRH132178 NBD131304:NBD132178 NKZ131304:NKZ132178 NUV131304:NUV132178 OER131304:OER132178 OON131304:OON132178 OYJ131304:OYJ132178 PIF131304:PIF132178 PSB131304:PSB132178 QBX131304:QBX132178 QLT131304:QLT132178 QVP131304:QVP132178 RFL131304:RFL132178 RPH131304:RPH132178 RZD131304:RZD132178 SIZ131304:SIZ132178 SSV131304:SSV132178 TCR131304:TCR132178 TMN131304:TMN132178 TWJ131304:TWJ132178 UGF131304:UGF132178 UQB131304:UQB132178 UZX131304:UZX132178 VJT131304:VJT132178 VTP131304:VTP132178 WDL131304:WDL132178 WNH131304:WNH132178 WXD131304:WXD132178 BH196840:BH197714 KR196840:KR197714 UN196840:UN197714 AEJ196840:AEJ197714 AOF196840:AOF197714 AYB196840:AYB197714 BHX196840:BHX197714 BRT196840:BRT197714 CBP196840:CBP197714 CLL196840:CLL197714 CVH196840:CVH197714 DFD196840:DFD197714 DOZ196840:DOZ197714 DYV196840:DYV197714 EIR196840:EIR197714 ESN196840:ESN197714 FCJ196840:FCJ197714 FMF196840:FMF197714 FWB196840:FWB197714 GFX196840:GFX197714 GPT196840:GPT197714 GZP196840:GZP197714 HJL196840:HJL197714 HTH196840:HTH197714 IDD196840:IDD197714 IMZ196840:IMZ197714 IWV196840:IWV197714 JGR196840:JGR197714 JQN196840:JQN197714 KAJ196840:KAJ197714 KKF196840:KKF197714 KUB196840:KUB197714 LDX196840:LDX197714 LNT196840:LNT197714 LXP196840:LXP197714 MHL196840:MHL197714 MRH196840:MRH197714 NBD196840:NBD197714 NKZ196840:NKZ197714 NUV196840:NUV197714 OER196840:OER197714 OON196840:OON197714 OYJ196840:OYJ197714 PIF196840:PIF197714 PSB196840:PSB197714 QBX196840:QBX197714 QLT196840:QLT197714 QVP196840:QVP197714 RFL196840:RFL197714 RPH196840:RPH197714 RZD196840:RZD197714 SIZ196840:SIZ197714 SSV196840:SSV197714 TCR196840:TCR197714 TMN196840:TMN197714 TWJ196840:TWJ197714 UGF196840:UGF197714 UQB196840:UQB197714 UZX196840:UZX197714 VJT196840:VJT197714 VTP196840:VTP197714 WDL196840:WDL197714 WNH196840:WNH197714 WXD196840:WXD197714 BH262376:BH263250 KR262376:KR263250 UN262376:UN263250 AEJ262376:AEJ263250 AOF262376:AOF263250 AYB262376:AYB263250 BHX262376:BHX263250 BRT262376:BRT263250 CBP262376:CBP263250 CLL262376:CLL263250 CVH262376:CVH263250 DFD262376:DFD263250 DOZ262376:DOZ263250 DYV262376:DYV263250 EIR262376:EIR263250 ESN262376:ESN263250 FCJ262376:FCJ263250 FMF262376:FMF263250 FWB262376:FWB263250 GFX262376:GFX263250 GPT262376:GPT263250 GZP262376:GZP263250 HJL262376:HJL263250 HTH262376:HTH263250 IDD262376:IDD263250 IMZ262376:IMZ263250 IWV262376:IWV263250 JGR262376:JGR263250 JQN262376:JQN263250 KAJ262376:KAJ263250 KKF262376:KKF263250 KUB262376:KUB263250 LDX262376:LDX263250 LNT262376:LNT263250 LXP262376:LXP263250 MHL262376:MHL263250 MRH262376:MRH263250 NBD262376:NBD263250 NKZ262376:NKZ263250 NUV262376:NUV263250 OER262376:OER263250 OON262376:OON263250 OYJ262376:OYJ263250 PIF262376:PIF263250 PSB262376:PSB263250 QBX262376:QBX263250 QLT262376:QLT263250 QVP262376:QVP263250 RFL262376:RFL263250 RPH262376:RPH263250 RZD262376:RZD263250 SIZ262376:SIZ263250 SSV262376:SSV263250 TCR262376:TCR263250 TMN262376:TMN263250 TWJ262376:TWJ263250 UGF262376:UGF263250 UQB262376:UQB263250 UZX262376:UZX263250 VJT262376:VJT263250 VTP262376:VTP263250 WDL262376:WDL263250 WNH262376:WNH263250 WXD262376:WXD263250 BH327912:BH328786 KR327912:KR328786 UN327912:UN328786 AEJ327912:AEJ328786 AOF327912:AOF328786 AYB327912:AYB328786 BHX327912:BHX328786 BRT327912:BRT328786 CBP327912:CBP328786 CLL327912:CLL328786 CVH327912:CVH328786 DFD327912:DFD328786 DOZ327912:DOZ328786 DYV327912:DYV328786 EIR327912:EIR328786 ESN327912:ESN328786 FCJ327912:FCJ328786 FMF327912:FMF328786 FWB327912:FWB328786 GFX327912:GFX328786 GPT327912:GPT328786 GZP327912:GZP328786 HJL327912:HJL328786 HTH327912:HTH328786 IDD327912:IDD328786 IMZ327912:IMZ328786 IWV327912:IWV328786 JGR327912:JGR328786 JQN327912:JQN328786 KAJ327912:KAJ328786 KKF327912:KKF328786 KUB327912:KUB328786 LDX327912:LDX328786 LNT327912:LNT328786 LXP327912:LXP328786 MHL327912:MHL328786 MRH327912:MRH328786 NBD327912:NBD328786 NKZ327912:NKZ328786 NUV327912:NUV328786 OER327912:OER328786 OON327912:OON328786 OYJ327912:OYJ328786 PIF327912:PIF328786 PSB327912:PSB328786 QBX327912:QBX328786 QLT327912:QLT328786 QVP327912:QVP328786 RFL327912:RFL328786 RPH327912:RPH328786 RZD327912:RZD328786 SIZ327912:SIZ328786 SSV327912:SSV328786 TCR327912:TCR328786 TMN327912:TMN328786 TWJ327912:TWJ328786 UGF327912:UGF328786 UQB327912:UQB328786 UZX327912:UZX328786 VJT327912:VJT328786 VTP327912:VTP328786 WDL327912:WDL328786 WNH327912:WNH328786 WXD327912:WXD328786 BH393448:BH394322 KR393448:KR394322 UN393448:UN394322 AEJ393448:AEJ394322 AOF393448:AOF394322 AYB393448:AYB394322 BHX393448:BHX394322 BRT393448:BRT394322 CBP393448:CBP394322 CLL393448:CLL394322 CVH393448:CVH394322 DFD393448:DFD394322 DOZ393448:DOZ394322 DYV393448:DYV394322 EIR393448:EIR394322 ESN393448:ESN394322 FCJ393448:FCJ394322 FMF393448:FMF394322 FWB393448:FWB394322 GFX393448:GFX394322 GPT393448:GPT394322 GZP393448:GZP394322 HJL393448:HJL394322 HTH393448:HTH394322 IDD393448:IDD394322 IMZ393448:IMZ394322 IWV393448:IWV394322 JGR393448:JGR394322 JQN393448:JQN394322 KAJ393448:KAJ394322 KKF393448:KKF394322 KUB393448:KUB394322 LDX393448:LDX394322 LNT393448:LNT394322 LXP393448:LXP394322 MHL393448:MHL394322 MRH393448:MRH394322 NBD393448:NBD394322 NKZ393448:NKZ394322 NUV393448:NUV394322 OER393448:OER394322 OON393448:OON394322 OYJ393448:OYJ394322 PIF393448:PIF394322 PSB393448:PSB394322 QBX393448:QBX394322 QLT393448:QLT394322 QVP393448:QVP394322 RFL393448:RFL394322 RPH393448:RPH394322 RZD393448:RZD394322 SIZ393448:SIZ394322 SSV393448:SSV394322 TCR393448:TCR394322 TMN393448:TMN394322 TWJ393448:TWJ394322 UGF393448:UGF394322 UQB393448:UQB394322 UZX393448:UZX394322 VJT393448:VJT394322 VTP393448:VTP394322 WDL393448:WDL394322 WNH393448:WNH394322 WXD393448:WXD394322 BH458984:BH459858 KR458984:KR459858 UN458984:UN459858 AEJ458984:AEJ459858 AOF458984:AOF459858 AYB458984:AYB459858 BHX458984:BHX459858 BRT458984:BRT459858 CBP458984:CBP459858 CLL458984:CLL459858 CVH458984:CVH459858 DFD458984:DFD459858 DOZ458984:DOZ459858 DYV458984:DYV459858 EIR458984:EIR459858 ESN458984:ESN459858 FCJ458984:FCJ459858 FMF458984:FMF459858 FWB458984:FWB459858 GFX458984:GFX459858 GPT458984:GPT459858 GZP458984:GZP459858 HJL458984:HJL459858 HTH458984:HTH459858 IDD458984:IDD459858 IMZ458984:IMZ459858 IWV458984:IWV459858 JGR458984:JGR459858 JQN458984:JQN459858 KAJ458984:KAJ459858 KKF458984:KKF459858 KUB458984:KUB459858 LDX458984:LDX459858 LNT458984:LNT459858 LXP458984:LXP459858 MHL458984:MHL459858 MRH458984:MRH459858 NBD458984:NBD459858 NKZ458984:NKZ459858 NUV458984:NUV459858 OER458984:OER459858 OON458984:OON459858 OYJ458984:OYJ459858 PIF458984:PIF459858 PSB458984:PSB459858 QBX458984:QBX459858 QLT458984:QLT459858 QVP458984:QVP459858 RFL458984:RFL459858 RPH458984:RPH459858 RZD458984:RZD459858 SIZ458984:SIZ459858 SSV458984:SSV459858 TCR458984:TCR459858 TMN458984:TMN459858 TWJ458984:TWJ459858 UGF458984:UGF459858 UQB458984:UQB459858 UZX458984:UZX459858 VJT458984:VJT459858 VTP458984:VTP459858 WDL458984:WDL459858 WNH458984:WNH459858 WXD458984:WXD459858 BH524520:BH525394 KR524520:KR525394 UN524520:UN525394 AEJ524520:AEJ525394 AOF524520:AOF525394 AYB524520:AYB525394 BHX524520:BHX525394 BRT524520:BRT525394 CBP524520:CBP525394 CLL524520:CLL525394 CVH524520:CVH525394 DFD524520:DFD525394 DOZ524520:DOZ525394 DYV524520:DYV525394 EIR524520:EIR525394 ESN524520:ESN525394 FCJ524520:FCJ525394 FMF524520:FMF525394 FWB524520:FWB525394 GFX524520:GFX525394 GPT524520:GPT525394 GZP524520:GZP525394 HJL524520:HJL525394 HTH524520:HTH525394 IDD524520:IDD525394 IMZ524520:IMZ525394 IWV524520:IWV525394 JGR524520:JGR525394 JQN524520:JQN525394 KAJ524520:KAJ525394 KKF524520:KKF525394 KUB524520:KUB525394 LDX524520:LDX525394 LNT524520:LNT525394 LXP524520:LXP525394 MHL524520:MHL525394 MRH524520:MRH525394 NBD524520:NBD525394 NKZ524520:NKZ525394 NUV524520:NUV525394 OER524520:OER525394 OON524520:OON525394 OYJ524520:OYJ525394 PIF524520:PIF525394 PSB524520:PSB525394 QBX524520:QBX525394 QLT524520:QLT525394 QVP524520:QVP525394 RFL524520:RFL525394 RPH524520:RPH525394 RZD524520:RZD525394 SIZ524520:SIZ525394 SSV524520:SSV525394 TCR524520:TCR525394 TMN524520:TMN525394 TWJ524520:TWJ525394 UGF524520:UGF525394 UQB524520:UQB525394 UZX524520:UZX525394 VJT524520:VJT525394 VTP524520:VTP525394 WDL524520:WDL525394 WNH524520:WNH525394 WXD524520:WXD525394 BH590056:BH590930 KR590056:KR590930 UN590056:UN590930 AEJ590056:AEJ590930 AOF590056:AOF590930 AYB590056:AYB590930 BHX590056:BHX590930 BRT590056:BRT590930 CBP590056:CBP590930 CLL590056:CLL590930 CVH590056:CVH590930 DFD590056:DFD590930 DOZ590056:DOZ590930 DYV590056:DYV590930 EIR590056:EIR590930 ESN590056:ESN590930 FCJ590056:FCJ590930 FMF590056:FMF590930 FWB590056:FWB590930 GFX590056:GFX590930 GPT590056:GPT590930 GZP590056:GZP590930 HJL590056:HJL590930 HTH590056:HTH590930 IDD590056:IDD590930 IMZ590056:IMZ590930 IWV590056:IWV590930 JGR590056:JGR590930 JQN590056:JQN590930 KAJ590056:KAJ590930 KKF590056:KKF590930 KUB590056:KUB590930 LDX590056:LDX590930 LNT590056:LNT590930 LXP590056:LXP590930 MHL590056:MHL590930 MRH590056:MRH590930 NBD590056:NBD590930 NKZ590056:NKZ590930 NUV590056:NUV590930 OER590056:OER590930 OON590056:OON590930 OYJ590056:OYJ590930 PIF590056:PIF590930 PSB590056:PSB590930 QBX590056:QBX590930 QLT590056:QLT590930 QVP590056:QVP590930 RFL590056:RFL590930 RPH590056:RPH590930 RZD590056:RZD590930 SIZ590056:SIZ590930 SSV590056:SSV590930 TCR590056:TCR590930 TMN590056:TMN590930 TWJ590056:TWJ590930 UGF590056:UGF590930 UQB590056:UQB590930 UZX590056:UZX590930 VJT590056:VJT590930 VTP590056:VTP590930 WDL590056:WDL590930 WNH590056:WNH590930 WXD590056:WXD590930 BH655592:BH656466 KR655592:KR656466 UN655592:UN656466 AEJ655592:AEJ656466 AOF655592:AOF656466 AYB655592:AYB656466 BHX655592:BHX656466 BRT655592:BRT656466 CBP655592:CBP656466 CLL655592:CLL656466 CVH655592:CVH656466 DFD655592:DFD656466 DOZ655592:DOZ656466 DYV655592:DYV656466 EIR655592:EIR656466 ESN655592:ESN656466 FCJ655592:FCJ656466 FMF655592:FMF656466 FWB655592:FWB656466 GFX655592:GFX656466 GPT655592:GPT656466 GZP655592:GZP656466 HJL655592:HJL656466 HTH655592:HTH656466 IDD655592:IDD656466 IMZ655592:IMZ656466 IWV655592:IWV656466 JGR655592:JGR656466 JQN655592:JQN656466 KAJ655592:KAJ656466 KKF655592:KKF656466 KUB655592:KUB656466 LDX655592:LDX656466 LNT655592:LNT656466 LXP655592:LXP656466 MHL655592:MHL656466 MRH655592:MRH656466 NBD655592:NBD656466 NKZ655592:NKZ656466 NUV655592:NUV656466 OER655592:OER656466 OON655592:OON656466 OYJ655592:OYJ656466 PIF655592:PIF656466 PSB655592:PSB656466 QBX655592:QBX656466 QLT655592:QLT656466 QVP655592:QVP656466 RFL655592:RFL656466 RPH655592:RPH656466 RZD655592:RZD656466 SIZ655592:SIZ656466 SSV655592:SSV656466 TCR655592:TCR656466 TMN655592:TMN656466 TWJ655592:TWJ656466 UGF655592:UGF656466 UQB655592:UQB656466 UZX655592:UZX656466 VJT655592:VJT656466 VTP655592:VTP656466 WDL655592:WDL656466 WNH655592:WNH656466 WXD655592:WXD656466 BH721128:BH722002 KR721128:KR722002 UN721128:UN722002 AEJ721128:AEJ722002 AOF721128:AOF722002 AYB721128:AYB722002 BHX721128:BHX722002 BRT721128:BRT722002 CBP721128:CBP722002 CLL721128:CLL722002 CVH721128:CVH722002 DFD721128:DFD722002 DOZ721128:DOZ722002 DYV721128:DYV722002 EIR721128:EIR722002 ESN721128:ESN722002 FCJ721128:FCJ722002 FMF721128:FMF722002 FWB721128:FWB722002 GFX721128:GFX722002 GPT721128:GPT722002 GZP721128:GZP722002 HJL721128:HJL722002 HTH721128:HTH722002 IDD721128:IDD722002 IMZ721128:IMZ722002 IWV721128:IWV722002 JGR721128:JGR722002 JQN721128:JQN722002 KAJ721128:KAJ722002 KKF721128:KKF722002 KUB721128:KUB722002 LDX721128:LDX722002 LNT721128:LNT722002 LXP721128:LXP722002 MHL721128:MHL722002 MRH721128:MRH722002 NBD721128:NBD722002 NKZ721128:NKZ722002 NUV721128:NUV722002 OER721128:OER722002 OON721128:OON722002 OYJ721128:OYJ722002 PIF721128:PIF722002 PSB721128:PSB722002 QBX721128:QBX722002 QLT721128:QLT722002 QVP721128:QVP722002 RFL721128:RFL722002 RPH721128:RPH722002 RZD721128:RZD722002 SIZ721128:SIZ722002 SSV721128:SSV722002 TCR721128:TCR722002 TMN721128:TMN722002 TWJ721128:TWJ722002 UGF721128:UGF722002 UQB721128:UQB722002 UZX721128:UZX722002 VJT721128:VJT722002 VTP721128:VTP722002 WDL721128:WDL722002 WNH721128:WNH722002 WXD721128:WXD722002 BH786664:BH787538 KR786664:KR787538 UN786664:UN787538 AEJ786664:AEJ787538 AOF786664:AOF787538 AYB786664:AYB787538 BHX786664:BHX787538 BRT786664:BRT787538 CBP786664:CBP787538 CLL786664:CLL787538 CVH786664:CVH787538 DFD786664:DFD787538 DOZ786664:DOZ787538 DYV786664:DYV787538 EIR786664:EIR787538 ESN786664:ESN787538 FCJ786664:FCJ787538 FMF786664:FMF787538 FWB786664:FWB787538 GFX786664:GFX787538 GPT786664:GPT787538 GZP786664:GZP787538 HJL786664:HJL787538 HTH786664:HTH787538 IDD786664:IDD787538 IMZ786664:IMZ787538 IWV786664:IWV787538 JGR786664:JGR787538 JQN786664:JQN787538 KAJ786664:KAJ787538 KKF786664:KKF787538 KUB786664:KUB787538 LDX786664:LDX787538 LNT786664:LNT787538 LXP786664:LXP787538 MHL786664:MHL787538 MRH786664:MRH787538 NBD786664:NBD787538 NKZ786664:NKZ787538 NUV786664:NUV787538 OER786664:OER787538 OON786664:OON787538 OYJ786664:OYJ787538 PIF786664:PIF787538 PSB786664:PSB787538 QBX786664:QBX787538 QLT786664:QLT787538 QVP786664:QVP787538 RFL786664:RFL787538 RPH786664:RPH787538 RZD786664:RZD787538 SIZ786664:SIZ787538 SSV786664:SSV787538 TCR786664:TCR787538 TMN786664:TMN787538 TWJ786664:TWJ787538 UGF786664:UGF787538 UQB786664:UQB787538 UZX786664:UZX787538 VJT786664:VJT787538 VTP786664:VTP787538 WDL786664:WDL787538 WNH786664:WNH787538 WXD786664:WXD787538 BH852200:BH853074 KR852200:KR853074 UN852200:UN853074 AEJ852200:AEJ853074 AOF852200:AOF853074 AYB852200:AYB853074 BHX852200:BHX853074 BRT852200:BRT853074 CBP852200:CBP853074 CLL852200:CLL853074 CVH852200:CVH853074 DFD852200:DFD853074 DOZ852200:DOZ853074 DYV852200:DYV853074 EIR852200:EIR853074 ESN852200:ESN853074 FCJ852200:FCJ853074 FMF852200:FMF853074 FWB852200:FWB853074 GFX852200:GFX853074 GPT852200:GPT853074 GZP852200:GZP853074 HJL852200:HJL853074 HTH852200:HTH853074 IDD852200:IDD853074 IMZ852200:IMZ853074 IWV852200:IWV853074 JGR852200:JGR853074 JQN852200:JQN853074 KAJ852200:KAJ853074 KKF852200:KKF853074 KUB852200:KUB853074 LDX852200:LDX853074 LNT852200:LNT853074 LXP852200:LXP853074 MHL852200:MHL853074 MRH852200:MRH853074 NBD852200:NBD853074 NKZ852200:NKZ853074 NUV852200:NUV853074 OER852200:OER853074 OON852200:OON853074 OYJ852200:OYJ853074 PIF852200:PIF853074 PSB852200:PSB853074 QBX852200:QBX853074 QLT852200:QLT853074 QVP852200:QVP853074 RFL852200:RFL853074 RPH852200:RPH853074 RZD852200:RZD853074 SIZ852200:SIZ853074 SSV852200:SSV853074 TCR852200:TCR853074 TMN852200:TMN853074 TWJ852200:TWJ853074 UGF852200:UGF853074 UQB852200:UQB853074 UZX852200:UZX853074 VJT852200:VJT853074 VTP852200:VTP853074 WDL852200:WDL853074 WNH852200:WNH853074 WXD852200:WXD853074 BH917736:BH918610 KR917736:KR918610 UN917736:UN918610 AEJ917736:AEJ918610 AOF917736:AOF918610 AYB917736:AYB918610 BHX917736:BHX918610 BRT917736:BRT918610 CBP917736:CBP918610 CLL917736:CLL918610 CVH917736:CVH918610 DFD917736:DFD918610 DOZ917736:DOZ918610 DYV917736:DYV918610 EIR917736:EIR918610 ESN917736:ESN918610 FCJ917736:FCJ918610 FMF917736:FMF918610 FWB917736:FWB918610 GFX917736:GFX918610 GPT917736:GPT918610 GZP917736:GZP918610 HJL917736:HJL918610 HTH917736:HTH918610 IDD917736:IDD918610 IMZ917736:IMZ918610 IWV917736:IWV918610 JGR917736:JGR918610 JQN917736:JQN918610 KAJ917736:KAJ918610 KKF917736:KKF918610 KUB917736:KUB918610 LDX917736:LDX918610 LNT917736:LNT918610 LXP917736:LXP918610 MHL917736:MHL918610 MRH917736:MRH918610 NBD917736:NBD918610 NKZ917736:NKZ918610 NUV917736:NUV918610 OER917736:OER918610 OON917736:OON918610 OYJ917736:OYJ918610 PIF917736:PIF918610 PSB917736:PSB918610 QBX917736:QBX918610 QLT917736:QLT918610 QVP917736:QVP918610 RFL917736:RFL918610 RPH917736:RPH918610 RZD917736:RZD918610 SIZ917736:SIZ918610 SSV917736:SSV918610 TCR917736:TCR918610 TMN917736:TMN918610 TWJ917736:TWJ918610 UGF917736:UGF918610 UQB917736:UQB918610 UZX917736:UZX918610 VJT917736:VJT918610 VTP917736:VTP918610 WDL917736:WDL918610 WNH917736:WNH918610 WXD917736:WXD918610 BH983272:BH984146 KR983272:KR984146 UN983272:UN984146 AEJ983272:AEJ984146 AOF983272:AOF984146 AYB983272:AYB984146 BHX983272:BHX984146 BRT983272:BRT984146 CBP983272:CBP984146 CLL983272:CLL984146 CVH983272:CVH984146 DFD983272:DFD984146 DOZ983272:DOZ984146 DYV983272:DYV984146 EIR983272:EIR984146 ESN983272:ESN984146 FCJ983272:FCJ984146 FMF983272:FMF984146 FWB983272:FWB984146 GFX983272:GFX984146 GPT983272:GPT984146 GZP983272:GZP984146 HJL983272:HJL984146 HTH983272:HTH984146 IDD983272:IDD984146 IMZ983272:IMZ984146 IWV983272:IWV984146 JGR983272:JGR984146 JQN983272:JQN984146 KAJ983272:KAJ984146 KKF983272:KKF984146 KUB983272:KUB984146 LDX983272:LDX984146 LNT983272:LNT984146 LXP983272:LXP984146 MHL983272:MHL984146 MRH983272:MRH984146 NBD983272:NBD984146 NKZ983272:NKZ984146 NUV983272:NUV984146 OER983272:OER984146 OON983272:OON984146 OYJ983272:OYJ984146 PIF983272:PIF984146 PSB983272:PSB984146 QBX983272:QBX984146 QLT983272:QLT984146 QVP983272:QVP984146 RFL983272:RFL984146 RPH983272:RPH984146 RZD983272:RZD984146 SIZ983272:SIZ984146 SSV983272:SSV984146 TCR983272:TCR984146 TMN983272:TMN984146 TWJ983272:TWJ984146 UGF983272:UGF984146 UQB983272:UQB984146 UZX983272:UZX984146 VJT983272:VJT984146 VTP983272:VTP984146 WDL983272:WDL984146 WNH983272:WNH984146 WXD983272:WXD984146 BE65774:BE66646 KO65768:KO66640 UK65768:UK66640 AEG65768:AEG66640 AOC65768:AOC66640 AXY65768:AXY66640 BHU65768:BHU66640 BRQ65768:BRQ66640 CBM65768:CBM66640 CLI65768:CLI66640 CVE65768:CVE66640 DFA65768:DFA66640 DOW65768:DOW66640 DYS65768:DYS66640 EIO65768:EIO66640 ESK65768:ESK66640 FCG65768:FCG66640 FMC65768:FMC66640 FVY65768:FVY66640 GFU65768:GFU66640 GPQ65768:GPQ66640 GZM65768:GZM66640 HJI65768:HJI66640 HTE65768:HTE66640 IDA65768:IDA66640 IMW65768:IMW66640 IWS65768:IWS66640 JGO65768:JGO66640 JQK65768:JQK66640 KAG65768:KAG66640 KKC65768:KKC66640 KTY65768:KTY66640 LDU65768:LDU66640 LNQ65768:LNQ66640 LXM65768:LXM66640 MHI65768:MHI66640 MRE65768:MRE66640 NBA65768:NBA66640 NKW65768:NKW66640 NUS65768:NUS66640 OEO65768:OEO66640 OOK65768:OOK66640 OYG65768:OYG66640 PIC65768:PIC66640 PRY65768:PRY66640 QBU65768:QBU66640 QLQ65768:QLQ66640 QVM65768:QVM66640 RFI65768:RFI66640 RPE65768:RPE66640 RZA65768:RZA66640 SIW65768:SIW66640 SSS65768:SSS66640 TCO65768:TCO66640 TMK65768:TMK66640 TWG65768:TWG66640 UGC65768:UGC66640 UPY65768:UPY66640 UZU65768:UZU66640 VJQ65768:VJQ66640 VTM65768:VTM66640 WDI65768:WDI66640 WNE65768:WNE66640 WXA65768:WXA66640 BE131310:BE132182 KO131304:KO132176 UK131304:UK132176 AEG131304:AEG132176 AOC131304:AOC132176 AXY131304:AXY132176 BHU131304:BHU132176 BRQ131304:BRQ132176 CBM131304:CBM132176 CLI131304:CLI132176 CVE131304:CVE132176 DFA131304:DFA132176 DOW131304:DOW132176 DYS131304:DYS132176 EIO131304:EIO132176 ESK131304:ESK132176 FCG131304:FCG132176 FMC131304:FMC132176 FVY131304:FVY132176 GFU131304:GFU132176 GPQ131304:GPQ132176 GZM131304:GZM132176 HJI131304:HJI132176 HTE131304:HTE132176 IDA131304:IDA132176 IMW131304:IMW132176 IWS131304:IWS132176 JGO131304:JGO132176 JQK131304:JQK132176 KAG131304:KAG132176 KKC131304:KKC132176 KTY131304:KTY132176 LDU131304:LDU132176 LNQ131304:LNQ132176 LXM131304:LXM132176 MHI131304:MHI132176 MRE131304:MRE132176 NBA131304:NBA132176 NKW131304:NKW132176 NUS131304:NUS132176 OEO131304:OEO132176 OOK131304:OOK132176 OYG131304:OYG132176 PIC131304:PIC132176 PRY131304:PRY132176 QBU131304:QBU132176 QLQ131304:QLQ132176 QVM131304:QVM132176 RFI131304:RFI132176 RPE131304:RPE132176 RZA131304:RZA132176 SIW131304:SIW132176 SSS131304:SSS132176 TCO131304:TCO132176 TMK131304:TMK132176 TWG131304:TWG132176 UGC131304:UGC132176 UPY131304:UPY132176 UZU131304:UZU132176 VJQ131304:VJQ132176 VTM131304:VTM132176 WDI131304:WDI132176 WNE131304:WNE132176 WXA131304:WXA132176 BE196846:BE197718 KO196840:KO197712 UK196840:UK197712 AEG196840:AEG197712 AOC196840:AOC197712 AXY196840:AXY197712 BHU196840:BHU197712 BRQ196840:BRQ197712 CBM196840:CBM197712 CLI196840:CLI197712 CVE196840:CVE197712 DFA196840:DFA197712 DOW196840:DOW197712 DYS196840:DYS197712 EIO196840:EIO197712 ESK196840:ESK197712 FCG196840:FCG197712 FMC196840:FMC197712 FVY196840:FVY197712 GFU196840:GFU197712 GPQ196840:GPQ197712 GZM196840:GZM197712 HJI196840:HJI197712 HTE196840:HTE197712 IDA196840:IDA197712 IMW196840:IMW197712 IWS196840:IWS197712 JGO196840:JGO197712 JQK196840:JQK197712 KAG196840:KAG197712 KKC196840:KKC197712 KTY196840:KTY197712 LDU196840:LDU197712 LNQ196840:LNQ197712 LXM196840:LXM197712 MHI196840:MHI197712 MRE196840:MRE197712 NBA196840:NBA197712 NKW196840:NKW197712 NUS196840:NUS197712 OEO196840:OEO197712 OOK196840:OOK197712 OYG196840:OYG197712 PIC196840:PIC197712 PRY196840:PRY197712 QBU196840:QBU197712 QLQ196840:QLQ197712 QVM196840:QVM197712 RFI196840:RFI197712 RPE196840:RPE197712 RZA196840:RZA197712 SIW196840:SIW197712 SSS196840:SSS197712 TCO196840:TCO197712 TMK196840:TMK197712 TWG196840:TWG197712 UGC196840:UGC197712 UPY196840:UPY197712 UZU196840:UZU197712 VJQ196840:VJQ197712 VTM196840:VTM197712 WDI196840:WDI197712 WNE196840:WNE197712 WXA196840:WXA197712 BE262382:BE263254 KO262376:KO263248 UK262376:UK263248 AEG262376:AEG263248 AOC262376:AOC263248 AXY262376:AXY263248 BHU262376:BHU263248 BRQ262376:BRQ263248 CBM262376:CBM263248 CLI262376:CLI263248 CVE262376:CVE263248 DFA262376:DFA263248 DOW262376:DOW263248 DYS262376:DYS263248 EIO262376:EIO263248 ESK262376:ESK263248 FCG262376:FCG263248 FMC262376:FMC263248 FVY262376:FVY263248 GFU262376:GFU263248 GPQ262376:GPQ263248 GZM262376:GZM263248 HJI262376:HJI263248 HTE262376:HTE263248 IDA262376:IDA263248 IMW262376:IMW263248 IWS262376:IWS263248 JGO262376:JGO263248 JQK262376:JQK263248 KAG262376:KAG263248 KKC262376:KKC263248 KTY262376:KTY263248 LDU262376:LDU263248 LNQ262376:LNQ263248 LXM262376:LXM263248 MHI262376:MHI263248 MRE262376:MRE263248 NBA262376:NBA263248 NKW262376:NKW263248 NUS262376:NUS263248 OEO262376:OEO263248 OOK262376:OOK263248 OYG262376:OYG263248 PIC262376:PIC263248 PRY262376:PRY263248 QBU262376:QBU263248 QLQ262376:QLQ263248 QVM262376:QVM263248 RFI262376:RFI263248 RPE262376:RPE263248 RZA262376:RZA263248 SIW262376:SIW263248 SSS262376:SSS263248 TCO262376:TCO263248 TMK262376:TMK263248 TWG262376:TWG263248 UGC262376:UGC263248 UPY262376:UPY263248 UZU262376:UZU263248 VJQ262376:VJQ263248 VTM262376:VTM263248 WDI262376:WDI263248 WNE262376:WNE263248 WXA262376:WXA263248 BE327918:BE328790 KO327912:KO328784 UK327912:UK328784 AEG327912:AEG328784 AOC327912:AOC328784 AXY327912:AXY328784 BHU327912:BHU328784 BRQ327912:BRQ328784 CBM327912:CBM328784 CLI327912:CLI328784 CVE327912:CVE328784 DFA327912:DFA328784 DOW327912:DOW328784 DYS327912:DYS328784 EIO327912:EIO328784 ESK327912:ESK328784 FCG327912:FCG328784 FMC327912:FMC328784 FVY327912:FVY328784 GFU327912:GFU328784 GPQ327912:GPQ328784 GZM327912:GZM328784 HJI327912:HJI328784 HTE327912:HTE328784 IDA327912:IDA328784 IMW327912:IMW328784 IWS327912:IWS328784 JGO327912:JGO328784 JQK327912:JQK328784 KAG327912:KAG328784 KKC327912:KKC328784 KTY327912:KTY328784 LDU327912:LDU328784 LNQ327912:LNQ328784 LXM327912:LXM328784 MHI327912:MHI328784 MRE327912:MRE328784 NBA327912:NBA328784 NKW327912:NKW328784 NUS327912:NUS328784 OEO327912:OEO328784 OOK327912:OOK328784 OYG327912:OYG328784 PIC327912:PIC328784 PRY327912:PRY328784 QBU327912:QBU328784 QLQ327912:QLQ328784 QVM327912:QVM328784 RFI327912:RFI328784 RPE327912:RPE328784 RZA327912:RZA328784 SIW327912:SIW328784 SSS327912:SSS328784 TCO327912:TCO328784 TMK327912:TMK328784 TWG327912:TWG328784 UGC327912:UGC328784 UPY327912:UPY328784 UZU327912:UZU328784 VJQ327912:VJQ328784 VTM327912:VTM328784 WDI327912:WDI328784 WNE327912:WNE328784 WXA327912:WXA328784 BE393454:BE394326 KO393448:KO394320 UK393448:UK394320 AEG393448:AEG394320 AOC393448:AOC394320 AXY393448:AXY394320 BHU393448:BHU394320 BRQ393448:BRQ394320 CBM393448:CBM394320 CLI393448:CLI394320 CVE393448:CVE394320 DFA393448:DFA394320 DOW393448:DOW394320 DYS393448:DYS394320 EIO393448:EIO394320 ESK393448:ESK394320 FCG393448:FCG394320 FMC393448:FMC394320 FVY393448:FVY394320 GFU393448:GFU394320 GPQ393448:GPQ394320 GZM393448:GZM394320 HJI393448:HJI394320 HTE393448:HTE394320 IDA393448:IDA394320 IMW393448:IMW394320 IWS393448:IWS394320 JGO393448:JGO394320 JQK393448:JQK394320 KAG393448:KAG394320 KKC393448:KKC394320 KTY393448:KTY394320 LDU393448:LDU394320 LNQ393448:LNQ394320 LXM393448:LXM394320 MHI393448:MHI394320 MRE393448:MRE394320 NBA393448:NBA394320 NKW393448:NKW394320 NUS393448:NUS394320 OEO393448:OEO394320 OOK393448:OOK394320 OYG393448:OYG394320 PIC393448:PIC394320 PRY393448:PRY394320 QBU393448:QBU394320 QLQ393448:QLQ394320 QVM393448:QVM394320 RFI393448:RFI394320 RPE393448:RPE394320 RZA393448:RZA394320 SIW393448:SIW394320 SSS393448:SSS394320 TCO393448:TCO394320 TMK393448:TMK394320 TWG393448:TWG394320 UGC393448:UGC394320 UPY393448:UPY394320 UZU393448:UZU394320 VJQ393448:VJQ394320 VTM393448:VTM394320 WDI393448:WDI394320 WNE393448:WNE394320 WXA393448:WXA394320 BE458990:BE459862 KO458984:KO459856 UK458984:UK459856 AEG458984:AEG459856 AOC458984:AOC459856 AXY458984:AXY459856 BHU458984:BHU459856 BRQ458984:BRQ459856 CBM458984:CBM459856 CLI458984:CLI459856 CVE458984:CVE459856 DFA458984:DFA459856 DOW458984:DOW459856 DYS458984:DYS459856 EIO458984:EIO459856 ESK458984:ESK459856 FCG458984:FCG459856 FMC458984:FMC459856 FVY458984:FVY459856 GFU458984:GFU459856 GPQ458984:GPQ459856 GZM458984:GZM459856 HJI458984:HJI459856 HTE458984:HTE459856 IDA458984:IDA459856 IMW458984:IMW459856 IWS458984:IWS459856 JGO458984:JGO459856 JQK458984:JQK459856 KAG458984:KAG459856 KKC458984:KKC459856 KTY458984:KTY459856 LDU458984:LDU459856 LNQ458984:LNQ459856 LXM458984:LXM459856 MHI458984:MHI459856 MRE458984:MRE459856 NBA458984:NBA459856 NKW458984:NKW459856 NUS458984:NUS459856 OEO458984:OEO459856 OOK458984:OOK459856 OYG458984:OYG459856 PIC458984:PIC459856 PRY458984:PRY459856 QBU458984:QBU459856 QLQ458984:QLQ459856 QVM458984:QVM459856 RFI458984:RFI459856 RPE458984:RPE459856 RZA458984:RZA459856 SIW458984:SIW459856 SSS458984:SSS459856 TCO458984:TCO459856 TMK458984:TMK459856 TWG458984:TWG459856 UGC458984:UGC459856 UPY458984:UPY459856 UZU458984:UZU459856 VJQ458984:VJQ459856 VTM458984:VTM459856 WDI458984:WDI459856 WNE458984:WNE459856 WXA458984:WXA459856 BE524526:BE525398 KO524520:KO525392 UK524520:UK525392 AEG524520:AEG525392 AOC524520:AOC525392 AXY524520:AXY525392 BHU524520:BHU525392 BRQ524520:BRQ525392 CBM524520:CBM525392 CLI524520:CLI525392 CVE524520:CVE525392 DFA524520:DFA525392 DOW524520:DOW525392 DYS524520:DYS525392 EIO524520:EIO525392 ESK524520:ESK525392 FCG524520:FCG525392 FMC524520:FMC525392 FVY524520:FVY525392 GFU524520:GFU525392 GPQ524520:GPQ525392 GZM524520:GZM525392 HJI524520:HJI525392 HTE524520:HTE525392 IDA524520:IDA525392 IMW524520:IMW525392 IWS524520:IWS525392 JGO524520:JGO525392 JQK524520:JQK525392 KAG524520:KAG525392 KKC524520:KKC525392 KTY524520:KTY525392 LDU524520:LDU525392 LNQ524520:LNQ525392 LXM524520:LXM525392 MHI524520:MHI525392 MRE524520:MRE525392 NBA524520:NBA525392 NKW524520:NKW525392 NUS524520:NUS525392 OEO524520:OEO525392 OOK524520:OOK525392 OYG524520:OYG525392 PIC524520:PIC525392 PRY524520:PRY525392 QBU524520:QBU525392 QLQ524520:QLQ525392 QVM524520:QVM525392 RFI524520:RFI525392 RPE524520:RPE525392 RZA524520:RZA525392 SIW524520:SIW525392 SSS524520:SSS525392 TCO524520:TCO525392 TMK524520:TMK525392 TWG524520:TWG525392 UGC524520:UGC525392 UPY524520:UPY525392 UZU524520:UZU525392 VJQ524520:VJQ525392 VTM524520:VTM525392 WDI524520:WDI525392 WNE524520:WNE525392 WXA524520:WXA525392 BE590062:BE590934 KO590056:KO590928 UK590056:UK590928 AEG590056:AEG590928 AOC590056:AOC590928 AXY590056:AXY590928 BHU590056:BHU590928 BRQ590056:BRQ590928 CBM590056:CBM590928 CLI590056:CLI590928 CVE590056:CVE590928 DFA590056:DFA590928 DOW590056:DOW590928 DYS590056:DYS590928 EIO590056:EIO590928 ESK590056:ESK590928 FCG590056:FCG590928 FMC590056:FMC590928 FVY590056:FVY590928 GFU590056:GFU590928 GPQ590056:GPQ590928 GZM590056:GZM590928 HJI590056:HJI590928 HTE590056:HTE590928 IDA590056:IDA590928 IMW590056:IMW590928 IWS590056:IWS590928 JGO590056:JGO590928 JQK590056:JQK590928 KAG590056:KAG590928 KKC590056:KKC590928 KTY590056:KTY590928 LDU590056:LDU590928 LNQ590056:LNQ590928 LXM590056:LXM590928 MHI590056:MHI590928 MRE590056:MRE590928 NBA590056:NBA590928 NKW590056:NKW590928 NUS590056:NUS590928 OEO590056:OEO590928 OOK590056:OOK590928 OYG590056:OYG590928 PIC590056:PIC590928 PRY590056:PRY590928 QBU590056:QBU590928 QLQ590056:QLQ590928 QVM590056:QVM590928 RFI590056:RFI590928 RPE590056:RPE590928 RZA590056:RZA590928 SIW590056:SIW590928 SSS590056:SSS590928 TCO590056:TCO590928 TMK590056:TMK590928 TWG590056:TWG590928 UGC590056:UGC590928 UPY590056:UPY590928 UZU590056:UZU590928 VJQ590056:VJQ590928 VTM590056:VTM590928 WDI590056:WDI590928 WNE590056:WNE590928 WXA590056:WXA590928 BE655598:BE656470 KO655592:KO656464 UK655592:UK656464 AEG655592:AEG656464 AOC655592:AOC656464 AXY655592:AXY656464 BHU655592:BHU656464 BRQ655592:BRQ656464 CBM655592:CBM656464 CLI655592:CLI656464 CVE655592:CVE656464 DFA655592:DFA656464 DOW655592:DOW656464 DYS655592:DYS656464 EIO655592:EIO656464 ESK655592:ESK656464 FCG655592:FCG656464 FMC655592:FMC656464 FVY655592:FVY656464 GFU655592:GFU656464 GPQ655592:GPQ656464 GZM655592:GZM656464 HJI655592:HJI656464 HTE655592:HTE656464 IDA655592:IDA656464 IMW655592:IMW656464 IWS655592:IWS656464 JGO655592:JGO656464 JQK655592:JQK656464 KAG655592:KAG656464 KKC655592:KKC656464 KTY655592:KTY656464 LDU655592:LDU656464 LNQ655592:LNQ656464 LXM655592:LXM656464 MHI655592:MHI656464 MRE655592:MRE656464 NBA655592:NBA656464 NKW655592:NKW656464 NUS655592:NUS656464 OEO655592:OEO656464 OOK655592:OOK656464 OYG655592:OYG656464 PIC655592:PIC656464 PRY655592:PRY656464 QBU655592:QBU656464 QLQ655592:QLQ656464 QVM655592:QVM656464 RFI655592:RFI656464 RPE655592:RPE656464 RZA655592:RZA656464 SIW655592:SIW656464 SSS655592:SSS656464 TCO655592:TCO656464 TMK655592:TMK656464 TWG655592:TWG656464 UGC655592:UGC656464 UPY655592:UPY656464 UZU655592:UZU656464 VJQ655592:VJQ656464 VTM655592:VTM656464 WDI655592:WDI656464 WNE655592:WNE656464 WXA655592:WXA656464 BE721134:BE722006 KO721128:KO722000 UK721128:UK722000 AEG721128:AEG722000 AOC721128:AOC722000 AXY721128:AXY722000 BHU721128:BHU722000 BRQ721128:BRQ722000 CBM721128:CBM722000 CLI721128:CLI722000 CVE721128:CVE722000 DFA721128:DFA722000 DOW721128:DOW722000 DYS721128:DYS722000 EIO721128:EIO722000 ESK721128:ESK722000 FCG721128:FCG722000 FMC721128:FMC722000 FVY721128:FVY722000 GFU721128:GFU722000 GPQ721128:GPQ722000 GZM721128:GZM722000 HJI721128:HJI722000 HTE721128:HTE722000 IDA721128:IDA722000 IMW721128:IMW722000 IWS721128:IWS722000 JGO721128:JGO722000 JQK721128:JQK722000 KAG721128:KAG722000 KKC721128:KKC722000 KTY721128:KTY722000 LDU721128:LDU722000 LNQ721128:LNQ722000 LXM721128:LXM722000 MHI721128:MHI722000 MRE721128:MRE722000 NBA721128:NBA722000 NKW721128:NKW722000 NUS721128:NUS722000 OEO721128:OEO722000 OOK721128:OOK722000 OYG721128:OYG722000 PIC721128:PIC722000 PRY721128:PRY722000 QBU721128:QBU722000 QLQ721128:QLQ722000 QVM721128:QVM722000 RFI721128:RFI722000 RPE721128:RPE722000 RZA721128:RZA722000 SIW721128:SIW722000 SSS721128:SSS722000 TCO721128:TCO722000 TMK721128:TMK722000 TWG721128:TWG722000 UGC721128:UGC722000 UPY721128:UPY722000 UZU721128:UZU722000 VJQ721128:VJQ722000 VTM721128:VTM722000 WDI721128:WDI722000 WNE721128:WNE722000 WXA721128:WXA722000 BE786670:BE787542 KO786664:KO787536 UK786664:UK787536 AEG786664:AEG787536 AOC786664:AOC787536 AXY786664:AXY787536 BHU786664:BHU787536 BRQ786664:BRQ787536 CBM786664:CBM787536 CLI786664:CLI787536 CVE786664:CVE787536 DFA786664:DFA787536 DOW786664:DOW787536 DYS786664:DYS787536 EIO786664:EIO787536 ESK786664:ESK787536 FCG786664:FCG787536 FMC786664:FMC787536 FVY786664:FVY787536 GFU786664:GFU787536 GPQ786664:GPQ787536 GZM786664:GZM787536 HJI786664:HJI787536 HTE786664:HTE787536 IDA786664:IDA787536 IMW786664:IMW787536 IWS786664:IWS787536 JGO786664:JGO787536 JQK786664:JQK787536 KAG786664:KAG787536 KKC786664:KKC787536 KTY786664:KTY787536 LDU786664:LDU787536 LNQ786664:LNQ787536 LXM786664:LXM787536 MHI786664:MHI787536 MRE786664:MRE787536 NBA786664:NBA787536 NKW786664:NKW787536 NUS786664:NUS787536 OEO786664:OEO787536 OOK786664:OOK787536 OYG786664:OYG787536 PIC786664:PIC787536 PRY786664:PRY787536 QBU786664:QBU787536 QLQ786664:QLQ787536 QVM786664:QVM787536 RFI786664:RFI787536 RPE786664:RPE787536 RZA786664:RZA787536 SIW786664:SIW787536 SSS786664:SSS787536 TCO786664:TCO787536 TMK786664:TMK787536 TWG786664:TWG787536 UGC786664:UGC787536 UPY786664:UPY787536 UZU786664:UZU787536 VJQ786664:VJQ787536 VTM786664:VTM787536 WDI786664:WDI787536 WNE786664:WNE787536 WXA786664:WXA787536 BE852206:BE853078 KO852200:KO853072 UK852200:UK853072 AEG852200:AEG853072 AOC852200:AOC853072 AXY852200:AXY853072 BHU852200:BHU853072 BRQ852200:BRQ853072 CBM852200:CBM853072 CLI852200:CLI853072 CVE852200:CVE853072 DFA852200:DFA853072 DOW852200:DOW853072 DYS852200:DYS853072 EIO852200:EIO853072 ESK852200:ESK853072 FCG852200:FCG853072 FMC852200:FMC853072 FVY852200:FVY853072 GFU852200:GFU853072 GPQ852200:GPQ853072 GZM852200:GZM853072 HJI852200:HJI853072 HTE852200:HTE853072 IDA852200:IDA853072 IMW852200:IMW853072 IWS852200:IWS853072 JGO852200:JGO853072 JQK852200:JQK853072 KAG852200:KAG853072 KKC852200:KKC853072 KTY852200:KTY853072 LDU852200:LDU853072 LNQ852200:LNQ853072 LXM852200:LXM853072 MHI852200:MHI853072 MRE852200:MRE853072 NBA852200:NBA853072 NKW852200:NKW853072 NUS852200:NUS853072 OEO852200:OEO853072 OOK852200:OOK853072 OYG852200:OYG853072 PIC852200:PIC853072 PRY852200:PRY853072 QBU852200:QBU853072 QLQ852200:QLQ853072 QVM852200:QVM853072 RFI852200:RFI853072 RPE852200:RPE853072 RZA852200:RZA853072 SIW852200:SIW853072 SSS852200:SSS853072 TCO852200:TCO853072 TMK852200:TMK853072 TWG852200:TWG853072 UGC852200:UGC853072 UPY852200:UPY853072 UZU852200:UZU853072 VJQ852200:VJQ853072 VTM852200:VTM853072 WDI852200:WDI853072 WNE852200:WNE853072 WXA852200:WXA853072 BE917742:BE918614 KO917736:KO918608 UK917736:UK918608 AEG917736:AEG918608 AOC917736:AOC918608 AXY917736:AXY918608 BHU917736:BHU918608 BRQ917736:BRQ918608 CBM917736:CBM918608 CLI917736:CLI918608 CVE917736:CVE918608 DFA917736:DFA918608 DOW917736:DOW918608 DYS917736:DYS918608 EIO917736:EIO918608 ESK917736:ESK918608 FCG917736:FCG918608 FMC917736:FMC918608 FVY917736:FVY918608 GFU917736:GFU918608 GPQ917736:GPQ918608 GZM917736:GZM918608 HJI917736:HJI918608 HTE917736:HTE918608 IDA917736:IDA918608 IMW917736:IMW918608 IWS917736:IWS918608 JGO917736:JGO918608 JQK917736:JQK918608 KAG917736:KAG918608 KKC917736:KKC918608 KTY917736:KTY918608 LDU917736:LDU918608 LNQ917736:LNQ918608 LXM917736:LXM918608 MHI917736:MHI918608 MRE917736:MRE918608 NBA917736:NBA918608 NKW917736:NKW918608 NUS917736:NUS918608 OEO917736:OEO918608 OOK917736:OOK918608 OYG917736:OYG918608 PIC917736:PIC918608 PRY917736:PRY918608 QBU917736:QBU918608 QLQ917736:QLQ918608 QVM917736:QVM918608 RFI917736:RFI918608 RPE917736:RPE918608 RZA917736:RZA918608 SIW917736:SIW918608 SSS917736:SSS918608 TCO917736:TCO918608 TMK917736:TMK918608 TWG917736:TWG918608 UGC917736:UGC918608 UPY917736:UPY918608 UZU917736:UZU918608 VJQ917736:VJQ918608 VTM917736:VTM918608 WDI917736:WDI918608 WNE917736:WNE918608 WXA917736:WXA918608 BE983278:BE984150 KO983272:KO984144 UK983272:UK984144 AEG983272:AEG984144 AOC983272:AOC984144 AXY983272:AXY984144 BHU983272:BHU984144 BRQ983272:BRQ984144 CBM983272:CBM984144 CLI983272:CLI984144 CVE983272:CVE984144 DFA983272:DFA984144 DOW983272:DOW984144 DYS983272:DYS984144 EIO983272:EIO984144 ESK983272:ESK984144 FCG983272:FCG984144 FMC983272:FMC984144 FVY983272:FVY984144 GFU983272:GFU984144 GPQ983272:GPQ984144 GZM983272:GZM984144 HJI983272:HJI984144 HTE983272:HTE984144 IDA983272:IDA984144 IMW983272:IMW984144 IWS983272:IWS984144 JGO983272:JGO984144 JQK983272:JQK984144 KAG983272:KAG984144 KKC983272:KKC984144 KTY983272:KTY984144 LDU983272:LDU984144 LNQ983272:LNQ984144 LXM983272:LXM984144 MHI983272:MHI984144 MRE983272:MRE984144 NBA983272:NBA984144 NKW983272:NKW984144 NUS983272:NUS984144 OEO983272:OEO984144 OOK983272:OOK984144 OYG983272:OYG984144 PIC983272:PIC984144 PRY983272:PRY984144 QBU983272:QBU984144 QLQ983272:QLQ984144 QVM983272:QVM984144 RFI983272:RFI984144 RPE983272:RPE984144 RZA983272:RZA984144 SIW983272:SIW984144 SSS983272:SSS984144 TCO983272:TCO984144 TMK983272:TMK984144 TWG983272:TWG984144 UGC983272:UGC984144 UPY983272:UPY984144 UZU983272:UZU984144 VJQ983272:VJQ984144 VTM983272:VTM984144 WDI983272:WDI984144 WNE983272:WNE984144 WXA983272:WXA984144 BE316:BE1110 BB316:BB1110 BH310:BH1106 WXA310:WXA1104 WNE310:WNE1104 WDI310:WDI1104 VTM310:VTM1104 VJQ310:VJQ1104 UZU310:UZU1104 UPY310:UPY1104 UGC310:UGC1104 TWG310:TWG1104 TMK310:TMK1104 TCO310:TCO1104 SSS310:SSS1104 SIW310:SIW1104 RZA310:RZA1104 RPE310:RPE1104 RFI310:RFI1104 QVM310:QVM1104 QLQ310:QLQ1104 QBU310:QBU1104 PRY310:PRY1104 PIC310:PIC1104 OYG310:OYG1104 OOK310:OOK1104 OEO310:OEO1104 NUS310:NUS1104 NKW310:NKW1104 NBA310:NBA1104 MRE310:MRE1104 MHI310:MHI1104 LXM310:LXM1104 LNQ310:LNQ1104 LDU310:LDU1104 KTY310:KTY1104 KKC310:KKC1104 KAG310:KAG1104 JQK310:JQK1104 JGO310:JGO1104 IWS310:IWS1104 IMW310:IMW1104 IDA310:IDA1104 HTE310:HTE1104 HJI310:HJI1104 GZM310:GZM1104 GPQ310:GPQ1104 GFU310:GFU1104 FVY310:FVY1104 FMC310:FMC1104 FCG310:FCG1104 ESK310:ESK1104 EIO310:EIO1104 DYS310:DYS1104 DOW310:DOW1104 DFA310:DFA1104 CVE310:CVE1104 CLI310:CLI1104 CBM310:CBM1104 BRQ310:BRQ1104 BHU310:BHU1104 AXY310:AXY1104 AOC310:AOC1104 AEG310:AEG1104 UK310:UK1104 KO310:KO1104 WXD310:WXD1106 WNH310:WNH1106 WDL310:WDL1106 VTP310:VTP1106 VJT310:VJT1106 UZX310:UZX1106 UQB310:UQB1106 UGF310:UGF1106 TWJ310:TWJ1106 TMN310:TMN1106 TCR310:TCR1106 SSV310:SSV1106 SIZ310:SIZ1106 RZD310:RZD1106 RPH310:RPH1106 RFL310:RFL1106 QVP310:QVP1106 QLT310:QLT1106 QBX310:QBX1106 PSB310:PSB1106 PIF310:PIF1106 OYJ310:OYJ1106 OON310:OON1106 OER310:OER1106 NUV310:NUV1106 NKZ310:NKZ1106 NBD310:NBD1106 MRH310:MRH1106 MHL310:MHL1106 LXP310:LXP1106 LNT310:LNT1106 LDX310:LDX1106 KUB310:KUB1106 KKF310:KKF1106 KAJ310:KAJ1106 JQN310:JQN1106 JGR310:JGR1106 IWV310:IWV1106 IMZ310:IMZ1106 IDD310:IDD1106 HTH310:HTH1106 HJL310:HJL1106 GZP310:GZP1106 GPT310:GPT1106 GFX310:GFX1106 FWB310:FWB1106 FMF310:FMF1106 FCJ310:FCJ1106 ESN310:ESN1106 EIR310:EIR1106 DYV310:DYV1106 DOZ310:DOZ1106 DFD310:DFD1106 CVH310:CVH1106 CLL310:CLL1106 CBP310:CBP1106 BRT310:BRT1106 BHX310:BHX1106 AYB310:AYB1106 AOF310:AOF1106 AEJ310:AEJ1106 UN310:UN1106 KR310:KR1106 WWX310:WWX1104 WNB310:WNB1104 WDF310:WDF1104 VTJ310:VTJ1104 VJN310:VJN1104 UZR310:UZR1104 UPV310:UPV1104 UFZ310:UFZ1104 TWD310:TWD1104 TMH310:TMH1104 TCL310:TCL1104 SSP310:SSP1104 SIT310:SIT1104 RYX310:RYX1104 RPB310:RPB1104 RFF310:RFF1104 QVJ310:QVJ1104 QLN310:QLN1104 QBR310:QBR1104 PRV310:PRV1104 PHZ310:PHZ1104 OYD310:OYD1104 OOH310:OOH1104 OEL310:OEL1104 NUP310:NUP1104 NKT310:NKT1104 NAX310:NAX1104 MRB310:MRB1104 MHF310:MHF1104 LXJ310:LXJ1104 LNN310:LNN1104 LDR310:LDR1104 KTV310:KTV1104 KJZ310:KJZ1104 KAD310:KAD1104 JQH310:JQH1104 JGL310:JGL1104 IWP310:IWP1104 IMT310:IMT1104 ICX310:ICX1104 HTB310:HTB1104 HJF310:HJF1104 GZJ310:GZJ1104 GPN310:GPN1104 GFR310:GFR1104 FVV310:FVV1104 FLZ310:FLZ1104 FCD310:FCD1104 ESH310:ESH1104 EIL310:EIL1104 DYP310:DYP1104 DOT310:DOT1104 DEX310:DEX1104 CVB310:CVB1104 CLF310:CLF1104 CBJ310:CBJ1104 BRN310:BRN1104 BHR310:BHR1104 AXV310:AXV1104 ANZ310:ANZ1104 AED310:AED1104 UH310:UH1104 KL310:KL1104 BE15 BB15 KR15 UN15 AEJ15 AOF15 AYB15 BHX15 BRT15 CBP15 CLL15 CVH15 DFD15 DOZ15 DYV15 EIR15 ESN15 FCJ15 FMF15 FWB15 GFX15 GPT15 GZP15 HJL15 HTH15 IDD15 IMZ15 IWV15 JGR15 JQN15 KAJ15 KKF15 KUB15 LDX15 LNT15 LXP15 MHL15 MRH15 NBD15 NKZ15 NUV15 OER15 OON15 OYJ15 PIF15 PSB15 QBX15 QLT15 QVP15 RFL15 RPH15 RZD15 SIZ15 SSV15 TCR15 TMN15 TWJ15 UGF15 UQB15 UZX15 VJT15 VTP15 WDL15 WNH15 WXD15 AEG15 UK15 KO15 AOC15 AXY15 BHU15 BRQ15 CBM15 CLI15 CVE15 DFA15 DOW15 DYS15 EIO15 ESK15 FCG15 FMC15 FVY15 GFU15 GPQ15 GZM15 HJI15 HTE15 IDA15 IMW15 IWS15 JGO15 JQK15 KAG15 KKC15 KTY15 LDU15 LNQ15 LXM15 MHI15 MRE15 NBA15 NKW15 NUS15 OEO15 OOK15 OYG15 PIC15 PRY15 QBU15 QLQ15 QVM15 RFI15 RPE15 RZA15 SIW15 SSS15 TCO15 TMK15 TWG15 UGC15 UPY15 UZU15 VJQ15 VTM15 WDI15 WNE15 WXA15 AXV15 BHR15 BRN15 CBJ15 CLF15 CVB15 DEX15 DOT15 DYP15 EIL15 ESH15 FCD15 FLZ15 FVV15 GFR15 GPN15 GZJ15 HJF15 HTB15 ICX15 IMT15 IWP15 JGL15 JQH15 KAD15 KJZ15 KTV15 LDR15 LNN15 LXJ15 MHF15 MRB15 NAX15 NKT15 NUP15 OEL15 OOH15 OYD15 PHZ15 PRV15 QBR15 QLN15 QVJ15 RFF15 RPB15 RYX15 SIT15 SSP15 TCL15 TMH15 TWD15 UFZ15 UPV15 UZR15 VJN15 VTJ15 WDF15 WNB15 WWX15 KL15 UH15 AED15 ANZ15 BH15 UN154 AEJ154 AOF154 AYB154 BHX154 BRT154 CBP154 CLL154 CVH154 DFD154 DOZ154 DYV154 EIR154 ESN154 FCJ154 FMF154 FWB154 GFX154 GPT154 GZP154 HJL154 HTH154 IDD154 IMZ154 IWV154 JGR154 JQN154 KAJ154 KKF154 KUB154 LDX154 LNT154 LXP154 MHL154 MRH154 NBD154 NKZ154 NUV154 OER154 OON154 OYJ154 PIF154 PSB154 QBX154 QLT154 QVP154 RFL154 RPH154 RZD154 SIZ154 SSV154 TCR154 TMN154 TWJ154 UGF154 UQB154 UZX154 VJT154 VTP154 WDL154 WNH154 WXD154 AY153 BH154 WWX153:WWX154 ANW153 AEA153 UE153 KI153 WWU153 WMY153 WDC153 VTG153 VJK153 UZO153 UPS153 UFW153 TWA153 TME153 TCI153 SSM153 SIQ153 RYU153 ROY153 RFC153 QVG153 QLK153 QBO153 PRS153 PHW153 OYA153 OOE153 OEI153 NUM153 NKQ153 NAU153 MQY153 MHC153 LXG153 LNK153 LDO153 KTS153 KJW153 KAA153 JQE153 JGI153 IWM153 IMQ153 ICU153 HSY153 HJC153 GZG153 GPK153 GFO153 FVS153 FLW153 FCA153 ESE153 EII153 DYM153 DOQ153 DEU153 CUY153 CLC153 CBG153 BRK153 BHO153 AXS153 WNB153:WNB154 WDF153:WDF154 VTJ153:VTJ154 VJN153:VJN154 UZR153:UZR154 UPV153:UPV154 UFZ153:UFZ154 TWD153:TWD154 TMH153:TMH154 TCL153:TCL154 SSP153:SSP154 SIT153:SIT154 RYX153:RYX154 RPB153:RPB154 RFF153:RFF154 QVJ153:QVJ154 QLN153:QLN154 QBR153:QBR154 PRV153:PRV154 PHZ153:PHZ154 OYD153:OYD154 OOH153:OOH154 OEL153:OEL154 NUP153:NUP154 NKT153:NKT154 NAX153:NAX154 MRB153:MRB154 MHF153:MHF154 LXJ153:LXJ154 LNN153:LNN154 LDR153:LDR154 KTV153:KTV154 KJZ153:KJZ154 KAD153:KAD154 JQH153:JQH154 JGL153:JGL154 IWP153:IWP154 IMT153:IMT154 ICX153:ICX154 HTB153:HTB154 HJF153:HJF154 GZJ153:GZJ154 GPN153:GPN154 GFR153:GFR154 FVV153:FVV154 FLZ153:FLZ154 FCD153:FCD154 ESH153:ESH154 EIL153:EIL154 DYP153:DYP154 DOT153:DOT154 DEX153:DEX154 CVB153:CVB154 CLF153:CLF154 CBJ153:CBJ154 BRN153:BRN154 BHR153:BHR154 AXV153:AXV154 ANZ153:ANZ154 KL153:KL154 UH153:UH154 AED153:AED154 WXA153:WXA154 WNE153:WNE154 WDI153:WDI154 VTM153:VTM154 VJQ153:VJQ154 UZU153:UZU154 UPY153:UPY154 UGC153:UGC154 TWG153:TWG154 TMK153:TMK154 TCO153:TCO154 SSS153:SSS154 SIW153:SIW154 RZA153:RZA154 RPE153:RPE154 RFI153:RFI154 QVM153:QVM154 QLQ153:QLQ154 QBU153:QBU154 PRY153:PRY154 PIC153:PIC154 OYG153:OYG154 OOK153:OOK154 OEO153:OEO154 NUS153:NUS154 NKW153:NKW154 NBA153:NBA154 MRE153:MRE154 MHI153:MHI154 LXM153:LXM154 LNQ153:LNQ154 LDU153:LDU154 KTY153:KTY154 KKC153:KKC154 KAG153:KAG154 JQK153:JQK154 JGO153:JGO154 IWS153:IWS154 IMW153:IMW154 IDA153:IDA154 HTE153:HTE154 HJI153:HJI154 GZM153:GZM154 GPQ153:GPQ154 GFU153:GFU154 FVY153:FVY154 FMC153:FMC154 FCG153:FCG154 ESK153:ESK154 EIO153:EIO154 DYS153:DYS154 DOW153:DOW154 DFA153:DFA154 CVE153:CVE154 CLI153:CLI154 CBM153:CBM154 BRQ153:BRQ154 BHU153:BHU154 AXY153:AXY154 AOC153:AOC154 AEG153:AEG154 UK153:UK154 KO153:KO154 BE153:BE154 BB153:BB154 KR154 BE166 BB166 AZ196:AZ197 AV252 WMY252 WDC252 VTG252 VJK252 UZO252 UPS252 UFW252 TWA252 TME252 TCI252 SSM252 SIQ252 RYU252 ROY252 RFC252 QVG252 QLK252 QBO252 PRS252 PHW252 OYA252 OOE252 OEI252 NUM252 NKQ252 NAU252 MQY252 MHC252 LXG252 LNK252 LDO252 KTS252 KJW252 KAA252 JQE252 JGI252 IWM252 IMQ252 ICU252 HSY252 HJC252 GZG252 GPK252 GFO252 FVS252 FLW252 FCA252 ESE252 EII252 DYM252 DOQ252 DEU252 CUY252 CLC252 CBG252 BRK252 BHO252 AXS252 ANW252 AEA252 UE252 KI252 WWX252 WNB252 WDF252 VTJ252 VJN252 UZR252 UPV252 UFZ252 TWD252 TMH252 TCL252 SSP252 SIT252 RYX252 RPB252 RFF252 QVJ252 QLN252 QBR252 PRV252 PHZ252 OYD252 OOH252 OEL252 NUP252 NKT252 NAX252 MRB252 MHF252 LXJ252 LNN252 LDR252 KTV252 KJZ252 KAD252 JQH252 JGL252 IWP252 IMT252 ICX252 HTB252 HJF252 GZJ252 GPN252 GFR252 FVV252 FLZ252 FCD252 ESH252 EIL252 DYP252 DOT252 DEX252 CVB252 CLF252 CBJ252 BRN252 BHR252 AXV252 ANZ252 AED252 UH252 KL252 WWR252 WMV252 WCZ252 VTD252 VJH252 UZL252 UPP252 UFT252 TVX252 TMB252 TCF252 SSJ252 SIN252 RYR252 ROV252 REZ252 QVD252 QLH252 QBL252 PRP252 PHT252 OXX252 OOB252 OEF252 NUJ252 NKN252 NAR252 MQV252 MGZ252 LXD252 LNH252 LDL252 KTP252 KJT252 JZX252 JQB252 JGF252 IWJ252 IMN252 ICR252 HSV252 HIZ252 GZD252 GPH252 GFL252 FVP252 FLT252 FBX252 ESB252 EIF252 DYJ252 DON252 DER252 CUV252 CKZ252 CBD252 BRH252 BHL252 AXP252 ANT252 ADX252 UB252 KF252 WWU252 BB252 AY306:AY307 UFZ306:UFZ307 TWD306:TWD307 TMH306:TMH307 TCL306:TCL307 SSP306:SSP307 SIT306:SIT307 RYX306:RYX307 RPB306:RPB307 RFF306:RFF307 QVJ306:QVJ307 QLN306:QLN307 QBR306:QBR307 PRV306:PRV307 PHZ306:PHZ307 OYD306:OYD307 OOH306:OOH307 OEL306:OEL307 NUP306:NUP307 NKT306:NKT307 NAX306:NAX307 MRB306:MRB307 MHF306:MHF307 LXJ306:LXJ307 LNN306:LNN307 LDR306:LDR307 KTV306:KTV307 KJZ306:KJZ307 KAD306:KAD307 JQH306:JQH307 JGL306:JGL307 IWP306:IWP307 IMT306:IMT307 ICX306:ICX307 HTB306:HTB307 HJF306:HJF307 GZJ306:GZJ307 GPN306:GPN307 GFR306:GFR307 FVV306:FVV307 FLZ306:FLZ307 FCD306:FCD307 ESH306:ESH307 EIL306:EIL307 DYP306:DYP307 DOT306:DOT307 DEX306:DEX307 CVB306:CVB307 CLF306:CLF307 CBJ306:CBJ307 BRN306:BRN307 BHR306:BHR307 AXV306:AXV307 ANZ306:ANZ307 AED306:AED307 UH306:UH307 KL306:KL307 KI306:KI307 UE306:UE307 AEA306:AEA307 ANW306:ANW307 AXS306:AXS307 BHO306:BHO307 BRK306:BRK307 CBG306:CBG307 CLC306:CLC307 CUY306:CUY307 DEU306:DEU307 DOQ306:DOQ307 DYM306:DYM307 EII306:EII307 ESE306:ESE307 FCA306:FCA307 FLW306:FLW307 FVS306:FVS307 GFO306:GFO307 GPK306:GPK307 GZG306:GZG307 HJC306:HJC307 HSY306:HSY307 ICU306:ICU307 IMQ306:IMQ307 IWM306:IWM307 JGI306:JGI307 JQE306:JQE307 KAA306:KAA307 KJW306:KJW307 KTS306:KTS307 LDO306:LDO307 LNK306:LNK307 LXG306:LXG307 MHC306:MHC307 MQY306:MQY307 NAU306:NAU307 NKQ306:NKQ307 NUM306:NUM307 OEI306:OEI307 OOE306:OOE307 OYA306:OYA307 PHW306:PHW307 PRS306:PRS307 QBO306:QBO307 QLK306:QLK307 QVG306:QVG307 RFC306:RFC307 ROY306:ROY307 RYU306:RYU307 SIQ306:SIQ307 SSM306:SSM307 TCI306:TCI307 TME306:TME307 TWA306:TWA307 UFW306:UFW307 UPS306:UPS307 UZO306:UZO307 VJK306:VJK307 VTG306:VTG307 WDC306:WDC307 WMY306:WMY307 WWU306:WWU307 WWX306:WWX307 ADX306:ADX307 UB306:UB307 KF306:KF307 ANT306:ANT307 AXP306:AXP307 BHL306:BHL307 BRH306:BRH307 CBD306:CBD307 CKZ306:CKZ307 CUV306:CUV307 DER306:DER307 DON306:DON307 DYJ306:DYJ307 EIF306:EIF307 ESB306:ESB307 FBX306:FBX307 FLT306:FLT307 FVP306:FVP307 GFL306:GFL307 GPH306:GPH307 GZD306:GZD307 HIZ306:HIZ307 HSV306:HSV307 ICR306:ICR307 IMN306:IMN307 IWJ306:IWJ307 JGF306:JGF307 JQB306:JQB307 JZX306:JZX307 KJT306:KJT307 KTP306:KTP307 LDL306:LDL307 LNH306:LNH307 LXD306:LXD307 MGZ306:MGZ307 MQV306:MQV307 NAR306:NAR307 NKN306:NKN307 NUJ306:NUJ307 OEF306:OEF307 OOB306:OOB307 OXX306:OXX307 PHT306:PHT307 PRP306:PRP307 QBL306:QBL307 QLH306:QLH307 QVD306:QVD307 REZ306:REZ307 ROV306:ROV307 RYR306:RYR307 SIN306:SIN307 SSJ306:SSJ307 TCF306:TCF307 TMB306:TMB307 TVX306:TVX307 UFT306:UFT307 UPP306:UPP307 UZL306:UZL307 VJH306:VJH307 VTD306:VTD307 WCZ306:WCZ307 WMV306:WMV307 WWR306:WWR307 WNB306:WNB307 WDF306:WDF307 VTJ306:VTJ307 VJN306:VJN307 UZR306:UZR307 UPV306:UPV307 AEI243:AEI244 AOE243:AOE244 AYA243:AYA244 BHW243:BHW244 BRS243:BRS244 CBO243:CBO244 CLK243:CLK244 CVG243:CVG244 DFC243:DFC244 DOY243:DOY244 DYU243:DYU244 EIQ243:EIQ244 ESM243:ESM244 FCI243:FCI244 FME243:FME244 FWA243:FWA244 GFW243:GFW244 GPS243:GPS244 GZO243:GZO244 HJK243:HJK244 HTG243:HTG244 IDC243:IDC244 IMY243:IMY244 IWU243:IWU244 JGQ243:JGQ244 JQM243:JQM244 KAI243:KAI244 KKE243:KKE244 KUA243:KUA244 LDW243:LDW244 LNS243:LNS244 LXO243:LXO244 MHK243:MHK244 MRG243:MRG244 NBC243:NBC244 NKY243:NKY244 NUU243:NUU244 OEQ243:OEQ244 OOM243:OOM244 OYI243:OYI244 PIE243:PIE244 PSA243:PSA244 QBW243:QBW244 QLS243:QLS244 QVO243:QVO244 RFK243:RFK244 RPG243:RPG244 RZC243:RZC244 SIY243:SIY244 SSU243:SSU244 TCQ243:TCQ244 TMM243:TMM244 TWI243:TWI244 UGE243:UGE244 UQA243:UQA244 UZW243:UZW244 VJS243:VJS244 VTO243:VTO244 WDK243:WDK244 WNG243:WNG244 WXC243:WXC244 KW243:KW244 US243:US244 AEO243:AEO244 AOK243:AOK244 AYG243:AYG244 BIC243:BIC244 BRY243:BRY244 CBU243:CBU244 CLQ243:CLQ244 CVM243:CVM244 DFI243:DFI244 DPE243:DPE244 DZA243:DZA244 EIW243:EIW244 ESS243:ESS244 FCO243:FCO244 FMK243:FMK244 FWG243:FWG244 GGC243:GGC244 GPY243:GPY244 GZU243:GZU244 HJQ243:HJQ244 HTM243:HTM244 IDI243:IDI244 INE243:INE244 IXA243:IXA244 JGW243:JGW244 JQS243:JQS244 KAO243:KAO244 KKK243:KKK244 KUG243:KUG244 LEC243:LEC244 LNY243:LNY244 LXU243:LXU244 MHQ243:MHQ244 MRM243:MRM244 NBI243:NBI244 NLE243:NLE244 NVA243:NVA244 OEW243:OEW244 OOS243:OOS244 OYO243:OYO244 PIK243:PIK244 PSG243:PSG244 QCC243:QCC244 QLY243:QLY244 QVU243:QVU244 RFQ243:RFQ244 RPM243:RPM244 RZI243:RZI244 SJE243:SJE244 STA243:STA244 TCW243:TCW244 TMS243:TMS244 TWO243:TWO244 UGK243:UGK244 UQG243:UQG244 VAC243:VAC244 VJY243:VJY244 VTU243:VTU244 WDQ243:WDQ244 WNM243:WNM244 WXI243:WXI244 KT243:KT244 UP243:UP244 AEL243:AEL244 AOH243:AOH244 AYD243:AYD244 BHZ243:BHZ244 BRV243:BRV244 CBR243:CBR244 CLN243:CLN244 CVJ243:CVJ244 DFF243:DFF244 DPB243:DPB244 DYX243:DYX244 EIT243:EIT244 ESP243:ESP244 FCL243:FCL244 FMH243:FMH244 FWD243:FWD244 GFZ243:GFZ244 GPV243:GPV244 GZR243:GZR244 HJN243:HJN244 HTJ243:HTJ244 IDF243:IDF244 INB243:INB244 IWX243:IWX244 JGT243:JGT244 JQP243:JQP244 KAL243:KAL244 KKH243:KKH244 KUD243:KUD244 LDZ243:LDZ244 LNV243:LNV244 LXR243:LXR244 MHN243:MHN244 MRJ243:MRJ244 NBF243:NBF244 NLB243:NLB244 NUX243:NUX244 OET243:OET244 OOP243:OOP244 OYL243:OYL244 PIH243:PIH244 PSD243:PSD244 QBZ243:QBZ244 QLV243:QLV244 QVR243:QVR244 RFN243:RFN244 RPJ243:RPJ244 RZF243:RZF244 SJB243:SJB244 SSX243:SSX244 TCT243:TCT244 TMP243:TMP244 TWL243:TWL244 UGH243:UGH244 UQD243:UQD244 UZZ243:UZZ244 VJV243:VJV244 VTR243:VTR244 WDN243:WDN244 WNJ243:WNJ244 WXF243:WXF244 KQ243:KQ244 UM243:UM244 BB306:BB307 BH304 BE254:BE255 BH254:BH255 AZ272:AZ273 AMT257 AWP257 BGL257 BQH257 CAD257 CJZ257 CTV257 DDR257 DNN257 DXJ257 EHF257 ERB257 FAX257 FKT257 FUP257 GEL257 GOH257 GYD257 HHZ257 HRV257 IBR257 ILN257 IVJ257 JFF257 JPB257 JYX257 KIT257 KSP257 LCL257 LMH257 LWD257 MFZ257 MPV257 MZR257 NJN257 NTJ257 ODF257 ONB257 OWX257 PGT257 PQP257 QAL257 QKH257 QUD257 RDZ257 RNV257 RXR257 SHN257 SRJ257 TBF257 TLB257 TUX257 UET257 UOP257 UYL257 VIH257 VSD257 WBZ257 WLV257 WVR257 JL257 TH257 ADD257 AMZ257 AWV257 BGR257 BQN257 CAJ257 CKF257 CUB257 DDX257 DNT257 DXP257 EHL257 ERH257 FBD257 FKZ257 FUV257 GER257 GON257 GYJ257 HIF257 HSB257 IBX257 ILT257 IVP257 JFL257 JPH257 JZD257 KIZ257 KSV257 LCR257 LMN257 LWJ257 MGF257 MQB257 MZX257 NJT257 NTP257 ODL257 ONH257 OXD257 PGZ257 PQV257 QAR257 QKN257 QUJ257 REF257 ROB257 RXX257 SHT257 SRP257 TBL257 TLH257 TVD257 UEZ257 UOV257 UYR257 VIN257 VSJ257 WCF257 WMB257 WVX257 JI257 TE257 ADA257 AMW257 AWS257 BGO257 BQK257 CAG257 CKC257 CTY257 DDU257 DNQ257 DXM257 EHI257 ERE257 FBA257 FKW257 FUS257 GEO257 GOK257 GYG257 HIC257 HRY257 IBU257 ILQ257 IVM257 JFI257 JPE257 JZA257 KIW257 KSS257 LCO257 LMK257 LWG257 MGC257 MPY257 MZU257 NJQ257 NTM257 ODI257 ONE257 OXA257 PGW257 PQS257 QAO257 QKK257 QUG257 REC257 RNY257 RXU257 SHQ257 SRM257 TBI257 TLE257 TVA257 UEW257 UOS257 UYO257 VIK257 VSG257 WCC257 WLY257 WVU257 JF257 TB257 BB254:BB255 ACX257 WKK258 WUG258 HR258 RN258 ABJ258 ALF258 AVB258 BEX258 BOT258 BYP258 CIL258 CSH258 DCD258 DLZ258 DVV258 EFR258 EPN258 EZJ258 FJF258 FTB258 GCX258 GMT258 GWP258 HGL258 HQH258 IAD258 IJZ258 ITV258 JDR258 JNN258 JXJ258 KHF258 KRB258 LAX258 LKT258 LUP258 MEL258 MOH258 MYD258 NHZ258 NRV258 OBR258 OLN258 OVJ258 PFF258 PPB258 PYX258 QIT258 QSP258 RCL258 RMH258 RWD258 SFZ258 SPV258 SZR258 TJN258 TTJ258 UDF258 UNB258 UWX258 VGT258 VQP258 WAL258 WKH258 WUD258 HX258 RT258 ABP258 ALL258 AVH258 BFD258 BOZ258 BYV258 CIR258 CSN258 DCJ258 DMF258 DWB258 EFX258 EPT258 EZP258 FJL258 FTH258 GDD258 GMZ258 GWV258 HGR258 HQN258 IAJ258 IKF258 IUB258 JDX258 JNT258 JXP258 KHL258 KRH258 LBD258 LKZ258 LUV258 MER258 MON258 MYJ258 NIF258 NSB258 OBX258 OLT258 OVP258 PFL258 PPH258 PZD258 QIZ258 QSV258 RCR258 RMN258 RWJ258 SGF258 SQB258 SZX258 TJT258 TTP258 UDL258 UNH258 UXD258 VGZ258 VQV258 WAR258 WKN258 WUJ258 HU258 RQ258 ABM258 ALI258 AVE258 BFA258 BOW258 BYS258 CIO258 CSK258 DCG258 DMC258 DVY258 EFU258 EPQ258 EZM258 FJI258 FTE258 GDA258 GMW258 GWS258 HGO258 HQK258 IAG258 IKC258 ITY258 JDU258 JNQ258 JXM258 KHI258 KRE258 LBA258 LKW258 LUS258 MEO258 MOK258 MYG258 NIC258 NRY258 OBU258 OLQ258 OVM258 PFI258 PPE258 PZA258 QIW258 QSS258 RCO258 RMK258 RWG258 SGC258 SPY258 SZU258 TJQ258 TTM258 UDI258 UNE258 UXA258 VGW258 VQS258 WAO258 WKH271 WUD271 WAL271 HO271 RK271 ABG271 ALC271 AUY271 BEU271 BOQ271 BYM271 CII271 CSE271 DCA271 DLW271 DVS271 EFO271 EPK271 EZG271 FJC271 FSY271 GCU271 GMQ271 GWM271 HGI271 HQE271 IAA271 IJW271 ITS271 JDO271 JNK271 JXG271 KHC271 KQY271 LAU271 LKQ271 LUM271 MEI271 MOE271 MYA271 NHW271 NRS271 OBO271 OLK271 OVG271 PFC271 POY271 PYU271 QIQ271 QSM271 RCI271 RME271 RWA271 SFW271 SPS271 SZO271 TJK271 TTG271 UDC271 UMY271 UWU271 VGQ271 VQM271 WAI271 WKE271 WUA271 HU271 RQ271 ABM271 ALI271 AVE271 BFA271 BOW271 BYS271 CIO271 CSK271 DCG271 DMC271 DVY271 EFU271 EPQ271 EZM271 FJI271 FTE271 GDA271 GMW271 GWS271 HGO271 HQK271 IAG271 IKC271 ITY271 JDU271 JNQ271 JXM271 KHI271 KRE271 LBA271 LKW271 LUS271 MEO271 MOK271 MYG271 NIC271 NRY271 OBU271 OLQ271 OVM271 PFI271 PPE271 PZA271 QIW271 QSS271 RCO271 RMK271 RWG271 SGC271 SPY271 SZU271 TJQ271 TTM271 UDI271 UNE271 UXA271 VGW271 VQS271 WAO271 WKK271 WUG271 HR271 RN271 ABJ271 ALF271 AVB271 BEX271 BOT271 BYP271 CIL271 CSH271 DCD271 DLZ271 DVV271 EFR271 EPN271 EZJ271 FJF271 FTB271 GCX271 GMT271 GWP271 HGL271 HQH271 IAD271 IJZ271 ITV271 JDR271 JNN271 JXJ271 KHF271 KRB271 LAX271 LKT271 LUP271 MEL271 MOH271 MYD271 NHZ271 NRV271 OBR271 OLN271 OVJ271 PFF271 PPB271 PYX271 QIT271 QSP271 RCL271 RMH271 RWD271 SFZ271 SPV271 SZR271 TJN271 TTJ271 UDF271 UNB271 UWX271 VGT271 VQP271 UW190:UW193 AES190:AES193 AOO190:AOO193 AYK190:AYK193 BIG190:BIG193 BSC190:BSC193 CBY190:CBY193 CLU190:CLU193 CVQ190:CVQ193 DFM190:DFM193 DPI190:DPI193 DZE190:DZE193 EJA190:EJA193 ESW190:ESW193 FCS190:FCS193 FMO190:FMO193 FWK190:FWK193 GGG190:GGG193 GQC190:GQC193 GZY190:GZY193 HJU190:HJU193 HTQ190:HTQ193 IDM190:IDM193 INI190:INI193 IXE190:IXE193 JHA190:JHA193 JQW190:JQW193 KAS190:KAS193 KKO190:KKO193 KUK190:KUK193 LEG190:LEG193 LOC190:LOC193 LXY190:LXY193 MHU190:MHU193 MRQ190:MRQ193 NBM190:NBM193 NLI190:NLI193 NVE190:NVE193 OFA190:OFA193 OOW190:OOW193 OYS190:OYS193 PIO190:PIO193 PSK190:PSK193 QCG190:QCG193 QMC190:QMC193 QVY190:QVY193 RFU190:RFU193 RPQ190:RPQ193 RZM190:RZM193 SJI190:SJI193 STE190:STE193 TDA190:TDA193 TMW190:TMW193 TWS190:TWS193 UGO190:UGO193 UQK190:UQK193 VAG190:VAG193 VKC190:VKC193 VTY190:VTY193 WDU190:WDU193 WNQ190:WNQ193 WXM190:WXM193 KX190:KX193 UT190:UT193 AEP190:AEP193 AOL190:AOL193 AYH190:AYH193 BID190:BID193 BRZ190:BRZ193 CBV190:CBV193 CLR190:CLR193 CVN190:CVN193 DFJ190:DFJ193 DPF190:DPF193 DZB190:DZB193 EIX190:EIX193 EST190:EST193 FCP190:FCP193 FML190:FML193 FWH190:FWH193 GGD190:GGD193 GPZ190:GPZ193 GZV190:GZV193 HJR190:HJR193 HTN190:HTN193 IDJ190:IDJ193 INF190:INF193 IXB190:IXB193 JGX190:JGX193 JQT190:JQT193 KAP190:KAP193 KKL190:KKL193 KUH190:KUH193 LED190:LED193 LNZ190:LNZ193 LXV190:LXV193 MHR190:MHR193 MRN190:MRN193 NBJ190:NBJ193 NLF190:NLF193 NVB190:NVB193 OEX190:OEX193 OOT190:OOT193 OYP190:OYP193 PIL190:PIL193 PSH190:PSH193 QCD190:QCD193 QLZ190:QLZ193 QVV190:QVV193 RFR190:RFR193 RPN190:RPN193 RZJ190:RZJ193 SJF190:SJF193 STB190:STB193 TCX190:TCX193 TMT190:TMT193 TWP190:TWP193 UGL190:UGL193 UQH190:UQH193 VAD190:VAD193 VJZ190:VJZ193 VTV190:VTV193 WDR190:WDR193 BB172:BB193 WNN190:WNN193 BE168:BE193 TB294 WXJ190:WXJ193 BA172:BA174 BA168:BB171 LA190:LA193 BH193 LD193 UZ193 AEV193 AOR193 AYN193 BIJ193 BSF193 CCB193 CLX193 CVT193 DFP193 DPL193 DZH193 EJD193 ESZ193 FCV193 FMR193 FWN193 GGJ193 GQF193 HAB193 HJX193 HTT193 IDP193 INL193 IXH193 JHD193 JQZ193 KAV193 KKR193 KUN193 LEJ193 LOF193 LYB193 MHX193 MRT193 NBP193 NLL193 NVH193 OFD193 OOZ193 OYV193 PIR193 PSN193 QCJ193 QMF193 QWB193 RFX193 RPT193 RZP193 SJL193 STH193 TDD193 TMZ193 TWV193 UGR193 UQN193 VAJ193 VKF193 VUB193 WDX193 WNT193 WXP193 ACX294 AMT294 AWP294 BGL294 BQH294 CAD294 CJZ294 CTV294 DDR294 DNN294 DXJ294 EHF294 ERB294 FAX294 FKT294 FUP294 GEL294 GOH294 GYD294 HHZ294 HRV294 IBR294 ILN294 IVJ294 JFF294 JPB294 JYX294 KIT294 KSP294 LCL294 LMH294 LWD294 MFZ294 MPV294 MZR294 NJN294 NTJ294 ODF294 ONB294 OWX294 PGT294 PQP294 QAL294 QKH294 QUD294 RDZ294 RNV294 RXR294 SHN294 SRJ294 TBF294 TLB294 TUX294 UET294 UOP294 UYL294 VIH294 VSD294 WBZ294 WLV294 WVR294 JL294 TH294 ADD294 AMZ294 AWV294 BGR294 BQN294 CAJ294 CKF294 CUB294 DDX294 DNT294 DXP294 EHL294 ERH294 FBD294 FKZ294 FUV294 GER294 GON294 GYJ294 HIF294 HSB294 IBX294 ILT294 IVP294 JFL294 JPH294 JZD294 KIZ294 KSV294 LCR294 LMN294 LWJ294 MGF294 MQB294 MZX294 NJT294 NTP294 ODL294 ONH294 OXD294 PGZ294 PQV294 QAR294 QKN294 QUJ294 REF294 ROB294 RXX294 SHT294 SRP294 TBL294 TLH294 TVD294 UEZ294 UOV294 UYR294 VIN294 VSJ294 WCF294 WMB294 WVX294 JI294 TE294 ADA294 AMW294 AWS294 BGO294 BQK294 CAG294 CKC294 CTY294 DDU294 DNQ294 DXM294 EHI294 ERE294 FBA294 FKW294 FUS294 GEO294 GOK294 GYG294 HIC294 HRY294 IBU294 ILQ294 IVM294 JFI294 JPE294 JZA294 KIW294 KSS294 LCO294 LMK294 LWG294 MGC294 MPY294 MZU294 NJQ294 NTM294 ODI294 ONE294 OXA294 PGW294 PQS294 QAO294 QKK294 QUG294 REC294 RNY294 RXU294 SHQ294 SRM294 TBI294 TLE294 TVA294 UEW294 UOS294 UYO294 VIK294 VSG294 WCC294 WLY294 WVU294 JF294 BB304 BE304 BE306:BE307">
      <formula1>атрибут</formula1>
    </dataValidation>
    <dataValidation type="list" allowBlank="1" showInputMessage="1" showErrorMessage="1" sqref="K65774:K66646 IQ65768:IQ66640 SM65768:SM66640 ACI65768:ACI66640 AME65768:AME66640 AWA65768:AWA66640 BFW65768:BFW66640 BPS65768:BPS66640 BZO65768:BZO66640 CJK65768:CJK66640 CTG65768:CTG66640 DDC65768:DDC66640 DMY65768:DMY66640 DWU65768:DWU66640 EGQ65768:EGQ66640 EQM65768:EQM66640 FAI65768:FAI66640 FKE65768:FKE66640 FUA65768:FUA66640 GDW65768:GDW66640 GNS65768:GNS66640 GXO65768:GXO66640 HHK65768:HHK66640 HRG65768:HRG66640 IBC65768:IBC66640 IKY65768:IKY66640 IUU65768:IUU66640 JEQ65768:JEQ66640 JOM65768:JOM66640 JYI65768:JYI66640 KIE65768:KIE66640 KSA65768:KSA66640 LBW65768:LBW66640 LLS65768:LLS66640 LVO65768:LVO66640 MFK65768:MFK66640 MPG65768:MPG66640 MZC65768:MZC66640 NIY65768:NIY66640 NSU65768:NSU66640 OCQ65768:OCQ66640 OMM65768:OMM66640 OWI65768:OWI66640 PGE65768:PGE66640 PQA65768:PQA66640 PZW65768:PZW66640 QJS65768:QJS66640 QTO65768:QTO66640 RDK65768:RDK66640 RNG65768:RNG66640 RXC65768:RXC66640 SGY65768:SGY66640 SQU65768:SQU66640 TAQ65768:TAQ66640 TKM65768:TKM66640 TUI65768:TUI66640 UEE65768:UEE66640 UOA65768:UOA66640 UXW65768:UXW66640 VHS65768:VHS66640 VRO65768:VRO66640 WBK65768:WBK66640 WLG65768:WLG66640 WVC65768:WVC66640 K131310:K132182 IQ131304:IQ132176 SM131304:SM132176 ACI131304:ACI132176 AME131304:AME132176 AWA131304:AWA132176 BFW131304:BFW132176 BPS131304:BPS132176 BZO131304:BZO132176 CJK131304:CJK132176 CTG131304:CTG132176 DDC131304:DDC132176 DMY131304:DMY132176 DWU131304:DWU132176 EGQ131304:EGQ132176 EQM131304:EQM132176 FAI131304:FAI132176 FKE131304:FKE132176 FUA131304:FUA132176 GDW131304:GDW132176 GNS131304:GNS132176 GXO131304:GXO132176 HHK131304:HHK132176 HRG131304:HRG132176 IBC131304:IBC132176 IKY131304:IKY132176 IUU131304:IUU132176 JEQ131304:JEQ132176 JOM131304:JOM132176 JYI131304:JYI132176 KIE131304:KIE132176 KSA131304:KSA132176 LBW131304:LBW132176 LLS131304:LLS132176 LVO131304:LVO132176 MFK131304:MFK132176 MPG131304:MPG132176 MZC131304:MZC132176 NIY131304:NIY132176 NSU131304:NSU132176 OCQ131304:OCQ132176 OMM131304:OMM132176 OWI131304:OWI132176 PGE131304:PGE132176 PQA131304:PQA132176 PZW131304:PZW132176 QJS131304:QJS132176 QTO131304:QTO132176 RDK131304:RDK132176 RNG131304:RNG132176 RXC131304:RXC132176 SGY131304:SGY132176 SQU131304:SQU132176 TAQ131304:TAQ132176 TKM131304:TKM132176 TUI131304:TUI132176 UEE131304:UEE132176 UOA131304:UOA132176 UXW131304:UXW132176 VHS131304:VHS132176 VRO131304:VRO132176 WBK131304:WBK132176 WLG131304:WLG132176 WVC131304:WVC132176 K196846:K197718 IQ196840:IQ197712 SM196840:SM197712 ACI196840:ACI197712 AME196840:AME197712 AWA196840:AWA197712 BFW196840:BFW197712 BPS196840:BPS197712 BZO196840:BZO197712 CJK196840:CJK197712 CTG196840:CTG197712 DDC196840:DDC197712 DMY196840:DMY197712 DWU196840:DWU197712 EGQ196840:EGQ197712 EQM196840:EQM197712 FAI196840:FAI197712 FKE196840:FKE197712 FUA196840:FUA197712 GDW196840:GDW197712 GNS196840:GNS197712 GXO196840:GXO197712 HHK196840:HHK197712 HRG196840:HRG197712 IBC196840:IBC197712 IKY196840:IKY197712 IUU196840:IUU197712 JEQ196840:JEQ197712 JOM196840:JOM197712 JYI196840:JYI197712 KIE196840:KIE197712 KSA196840:KSA197712 LBW196840:LBW197712 LLS196840:LLS197712 LVO196840:LVO197712 MFK196840:MFK197712 MPG196840:MPG197712 MZC196840:MZC197712 NIY196840:NIY197712 NSU196840:NSU197712 OCQ196840:OCQ197712 OMM196840:OMM197712 OWI196840:OWI197712 PGE196840:PGE197712 PQA196840:PQA197712 PZW196840:PZW197712 QJS196840:QJS197712 QTO196840:QTO197712 RDK196840:RDK197712 RNG196840:RNG197712 RXC196840:RXC197712 SGY196840:SGY197712 SQU196840:SQU197712 TAQ196840:TAQ197712 TKM196840:TKM197712 TUI196840:TUI197712 UEE196840:UEE197712 UOA196840:UOA197712 UXW196840:UXW197712 VHS196840:VHS197712 VRO196840:VRO197712 WBK196840:WBK197712 WLG196840:WLG197712 WVC196840:WVC197712 K262382:K263254 IQ262376:IQ263248 SM262376:SM263248 ACI262376:ACI263248 AME262376:AME263248 AWA262376:AWA263248 BFW262376:BFW263248 BPS262376:BPS263248 BZO262376:BZO263248 CJK262376:CJK263248 CTG262376:CTG263248 DDC262376:DDC263248 DMY262376:DMY263248 DWU262376:DWU263248 EGQ262376:EGQ263248 EQM262376:EQM263248 FAI262376:FAI263248 FKE262376:FKE263248 FUA262376:FUA263248 GDW262376:GDW263248 GNS262376:GNS263248 GXO262376:GXO263248 HHK262376:HHK263248 HRG262376:HRG263248 IBC262376:IBC263248 IKY262376:IKY263248 IUU262376:IUU263248 JEQ262376:JEQ263248 JOM262376:JOM263248 JYI262376:JYI263248 KIE262376:KIE263248 KSA262376:KSA263248 LBW262376:LBW263248 LLS262376:LLS263248 LVO262376:LVO263248 MFK262376:MFK263248 MPG262376:MPG263248 MZC262376:MZC263248 NIY262376:NIY263248 NSU262376:NSU263248 OCQ262376:OCQ263248 OMM262376:OMM263248 OWI262376:OWI263248 PGE262376:PGE263248 PQA262376:PQA263248 PZW262376:PZW263248 QJS262376:QJS263248 QTO262376:QTO263248 RDK262376:RDK263248 RNG262376:RNG263248 RXC262376:RXC263248 SGY262376:SGY263248 SQU262376:SQU263248 TAQ262376:TAQ263248 TKM262376:TKM263248 TUI262376:TUI263248 UEE262376:UEE263248 UOA262376:UOA263248 UXW262376:UXW263248 VHS262376:VHS263248 VRO262376:VRO263248 WBK262376:WBK263248 WLG262376:WLG263248 WVC262376:WVC263248 K327918:K328790 IQ327912:IQ328784 SM327912:SM328784 ACI327912:ACI328784 AME327912:AME328784 AWA327912:AWA328784 BFW327912:BFW328784 BPS327912:BPS328784 BZO327912:BZO328784 CJK327912:CJK328784 CTG327912:CTG328784 DDC327912:DDC328784 DMY327912:DMY328784 DWU327912:DWU328784 EGQ327912:EGQ328784 EQM327912:EQM328784 FAI327912:FAI328784 FKE327912:FKE328784 FUA327912:FUA328784 GDW327912:GDW328784 GNS327912:GNS328784 GXO327912:GXO328784 HHK327912:HHK328784 HRG327912:HRG328784 IBC327912:IBC328784 IKY327912:IKY328784 IUU327912:IUU328784 JEQ327912:JEQ328784 JOM327912:JOM328784 JYI327912:JYI328784 KIE327912:KIE328784 KSA327912:KSA328784 LBW327912:LBW328784 LLS327912:LLS328784 LVO327912:LVO328784 MFK327912:MFK328784 MPG327912:MPG328784 MZC327912:MZC328784 NIY327912:NIY328784 NSU327912:NSU328784 OCQ327912:OCQ328784 OMM327912:OMM328784 OWI327912:OWI328784 PGE327912:PGE328784 PQA327912:PQA328784 PZW327912:PZW328784 QJS327912:QJS328784 QTO327912:QTO328784 RDK327912:RDK328784 RNG327912:RNG328784 RXC327912:RXC328784 SGY327912:SGY328784 SQU327912:SQU328784 TAQ327912:TAQ328784 TKM327912:TKM328784 TUI327912:TUI328784 UEE327912:UEE328784 UOA327912:UOA328784 UXW327912:UXW328784 VHS327912:VHS328784 VRO327912:VRO328784 WBK327912:WBK328784 WLG327912:WLG328784 WVC327912:WVC328784 K393454:K394326 IQ393448:IQ394320 SM393448:SM394320 ACI393448:ACI394320 AME393448:AME394320 AWA393448:AWA394320 BFW393448:BFW394320 BPS393448:BPS394320 BZO393448:BZO394320 CJK393448:CJK394320 CTG393448:CTG394320 DDC393448:DDC394320 DMY393448:DMY394320 DWU393448:DWU394320 EGQ393448:EGQ394320 EQM393448:EQM394320 FAI393448:FAI394320 FKE393448:FKE394320 FUA393448:FUA394320 GDW393448:GDW394320 GNS393448:GNS394320 GXO393448:GXO394320 HHK393448:HHK394320 HRG393448:HRG394320 IBC393448:IBC394320 IKY393448:IKY394320 IUU393448:IUU394320 JEQ393448:JEQ394320 JOM393448:JOM394320 JYI393448:JYI394320 KIE393448:KIE394320 KSA393448:KSA394320 LBW393448:LBW394320 LLS393448:LLS394320 LVO393448:LVO394320 MFK393448:MFK394320 MPG393448:MPG394320 MZC393448:MZC394320 NIY393448:NIY394320 NSU393448:NSU394320 OCQ393448:OCQ394320 OMM393448:OMM394320 OWI393448:OWI394320 PGE393448:PGE394320 PQA393448:PQA394320 PZW393448:PZW394320 QJS393448:QJS394320 QTO393448:QTO394320 RDK393448:RDK394320 RNG393448:RNG394320 RXC393448:RXC394320 SGY393448:SGY394320 SQU393448:SQU394320 TAQ393448:TAQ394320 TKM393448:TKM394320 TUI393448:TUI394320 UEE393448:UEE394320 UOA393448:UOA394320 UXW393448:UXW394320 VHS393448:VHS394320 VRO393448:VRO394320 WBK393448:WBK394320 WLG393448:WLG394320 WVC393448:WVC394320 K458990:K459862 IQ458984:IQ459856 SM458984:SM459856 ACI458984:ACI459856 AME458984:AME459856 AWA458984:AWA459856 BFW458984:BFW459856 BPS458984:BPS459856 BZO458984:BZO459856 CJK458984:CJK459856 CTG458984:CTG459856 DDC458984:DDC459856 DMY458984:DMY459856 DWU458984:DWU459856 EGQ458984:EGQ459856 EQM458984:EQM459856 FAI458984:FAI459856 FKE458984:FKE459856 FUA458984:FUA459856 GDW458984:GDW459856 GNS458984:GNS459856 GXO458984:GXO459856 HHK458984:HHK459856 HRG458984:HRG459856 IBC458984:IBC459856 IKY458984:IKY459856 IUU458984:IUU459856 JEQ458984:JEQ459856 JOM458984:JOM459856 JYI458984:JYI459856 KIE458984:KIE459856 KSA458984:KSA459856 LBW458984:LBW459856 LLS458984:LLS459856 LVO458984:LVO459856 MFK458984:MFK459856 MPG458984:MPG459856 MZC458984:MZC459856 NIY458984:NIY459856 NSU458984:NSU459856 OCQ458984:OCQ459856 OMM458984:OMM459856 OWI458984:OWI459856 PGE458984:PGE459856 PQA458984:PQA459856 PZW458984:PZW459856 QJS458984:QJS459856 QTO458984:QTO459856 RDK458984:RDK459856 RNG458984:RNG459856 RXC458984:RXC459856 SGY458984:SGY459856 SQU458984:SQU459856 TAQ458984:TAQ459856 TKM458984:TKM459856 TUI458984:TUI459856 UEE458984:UEE459856 UOA458984:UOA459856 UXW458984:UXW459856 VHS458984:VHS459856 VRO458984:VRO459856 WBK458984:WBK459856 WLG458984:WLG459856 WVC458984:WVC459856 K524526:K525398 IQ524520:IQ525392 SM524520:SM525392 ACI524520:ACI525392 AME524520:AME525392 AWA524520:AWA525392 BFW524520:BFW525392 BPS524520:BPS525392 BZO524520:BZO525392 CJK524520:CJK525392 CTG524520:CTG525392 DDC524520:DDC525392 DMY524520:DMY525392 DWU524520:DWU525392 EGQ524520:EGQ525392 EQM524520:EQM525392 FAI524520:FAI525392 FKE524520:FKE525392 FUA524520:FUA525392 GDW524520:GDW525392 GNS524520:GNS525392 GXO524520:GXO525392 HHK524520:HHK525392 HRG524520:HRG525392 IBC524520:IBC525392 IKY524520:IKY525392 IUU524520:IUU525392 JEQ524520:JEQ525392 JOM524520:JOM525392 JYI524520:JYI525392 KIE524520:KIE525392 KSA524520:KSA525392 LBW524520:LBW525392 LLS524520:LLS525392 LVO524520:LVO525392 MFK524520:MFK525392 MPG524520:MPG525392 MZC524520:MZC525392 NIY524520:NIY525392 NSU524520:NSU525392 OCQ524520:OCQ525392 OMM524520:OMM525392 OWI524520:OWI525392 PGE524520:PGE525392 PQA524520:PQA525392 PZW524520:PZW525392 QJS524520:QJS525392 QTO524520:QTO525392 RDK524520:RDK525392 RNG524520:RNG525392 RXC524520:RXC525392 SGY524520:SGY525392 SQU524520:SQU525392 TAQ524520:TAQ525392 TKM524520:TKM525392 TUI524520:TUI525392 UEE524520:UEE525392 UOA524520:UOA525392 UXW524520:UXW525392 VHS524520:VHS525392 VRO524520:VRO525392 WBK524520:WBK525392 WLG524520:WLG525392 WVC524520:WVC525392 K590062:K590934 IQ590056:IQ590928 SM590056:SM590928 ACI590056:ACI590928 AME590056:AME590928 AWA590056:AWA590928 BFW590056:BFW590928 BPS590056:BPS590928 BZO590056:BZO590928 CJK590056:CJK590928 CTG590056:CTG590928 DDC590056:DDC590928 DMY590056:DMY590928 DWU590056:DWU590928 EGQ590056:EGQ590928 EQM590056:EQM590928 FAI590056:FAI590928 FKE590056:FKE590928 FUA590056:FUA590928 GDW590056:GDW590928 GNS590056:GNS590928 GXO590056:GXO590928 HHK590056:HHK590928 HRG590056:HRG590928 IBC590056:IBC590928 IKY590056:IKY590928 IUU590056:IUU590928 JEQ590056:JEQ590928 JOM590056:JOM590928 JYI590056:JYI590928 KIE590056:KIE590928 KSA590056:KSA590928 LBW590056:LBW590928 LLS590056:LLS590928 LVO590056:LVO590928 MFK590056:MFK590928 MPG590056:MPG590928 MZC590056:MZC590928 NIY590056:NIY590928 NSU590056:NSU590928 OCQ590056:OCQ590928 OMM590056:OMM590928 OWI590056:OWI590928 PGE590056:PGE590928 PQA590056:PQA590928 PZW590056:PZW590928 QJS590056:QJS590928 QTO590056:QTO590928 RDK590056:RDK590928 RNG590056:RNG590928 RXC590056:RXC590928 SGY590056:SGY590928 SQU590056:SQU590928 TAQ590056:TAQ590928 TKM590056:TKM590928 TUI590056:TUI590928 UEE590056:UEE590928 UOA590056:UOA590928 UXW590056:UXW590928 VHS590056:VHS590928 VRO590056:VRO590928 WBK590056:WBK590928 WLG590056:WLG590928 WVC590056:WVC590928 K655598:K656470 IQ655592:IQ656464 SM655592:SM656464 ACI655592:ACI656464 AME655592:AME656464 AWA655592:AWA656464 BFW655592:BFW656464 BPS655592:BPS656464 BZO655592:BZO656464 CJK655592:CJK656464 CTG655592:CTG656464 DDC655592:DDC656464 DMY655592:DMY656464 DWU655592:DWU656464 EGQ655592:EGQ656464 EQM655592:EQM656464 FAI655592:FAI656464 FKE655592:FKE656464 FUA655592:FUA656464 GDW655592:GDW656464 GNS655592:GNS656464 GXO655592:GXO656464 HHK655592:HHK656464 HRG655592:HRG656464 IBC655592:IBC656464 IKY655592:IKY656464 IUU655592:IUU656464 JEQ655592:JEQ656464 JOM655592:JOM656464 JYI655592:JYI656464 KIE655592:KIE656464 KSA655592:KSA656464 LBW655592:LBW656464 LLS655592:LLS656464 LVO655592:LVO656464 MFK655592:MFK656464 MPG655592:MPG656464 MZC655592:MZC656464 NIY655592:NIY656464 NSU655592:NSU656464 OCQ655592:OCQ656464 OMM655592:OMM656464 OWI655592:OWI656464 PGE655592:PGE656464 PQA655592:PQA656464 PZW655592:PZW656464 QJS655592:QJS656464 QTO655592:QTO656464 RDK655592:RDK656464 RNG655592:RNG656464 RXC655592:RXC656464 SGY655592:SGY656464 SQU655592:SQU656464 TAQ655592:TAQ656464 TKM655592:TKM656464 TUI655592:TUI656464 UEE655592:UEE656464 UOA655592:UOA656464 UXW655592:UXW656464 VHS655592:VHS656464 VRO655592:VRO656464 WBK655592:WBK656464 WLG655592:WLG656464 WVC655592:WVC656464 K721134:K722006 IQ721128:IQ722000 SM721128:SM722000 ACI721128:ACI722000 AME721128:AME722000 AWA721128:AWA722000 BFW721128:BFW722000 BPS721128:BPS722000 BZO721128:BZO722000 CJK721128:CJK722000 CTG721128:CTG722000 DDC721128:DDC722000 DMY721128:DMY722000 DWU721128:DWU722000 EGQ721128:EGQ722000 EQM721128:EQM722000 FAI721128:FAI722000 FKE721128:FKE722000 FUA721128:FUA722000 GDW721128:GDW722000 GNS721128:GNS722000 GXO721128:GXO722000 HHK721128:HHK722000 HRG721128:HRG722000 IBC721128:IBC722000 IKY721128:IKY722000 IUU721128:IUU722000 JEQ721128:JEQ722000 JOM721128:JOM722000 JYI721128:JYI722000 KIE721128:KIE722000 KSA721128:KSA722000 LBW721128:LBW722000 LLS721128:LLS722000 LVO721128:LVO722000 MFK721128:MFK722000 MPG721128:MPG722000 MZC721128:MZC722000 NIY721128:NIY722000 NSU721128:NSU722000 OCQ721128:OCQ722000 OMM721128:OMM722000 OWI721128:OWI722000 PGE721128:PGE722000 PQA721128:PQA722000 PZW721128:PZW722000 QJS721128:QJS722000 QTO721128:QTO722000 RDK721128:RDK722000 RNG721128:RNG722000 RXC721128:RXC722000 SGY721128:SGY722000 SQU721128:SQU722000 TAQ721128:TAQ722000 TKM721128:TKM722000 TUI721128:TUI722000 UEE721128:UEE722000 UOA721128:UOA722000 UXW721128:UXW722000 VHS721128:VHS722000 VRO721128:VRO722000 WBK721128:WBK722000 WLG721128:WLG722000 WVC721128:WVC722000 K786670:K787542 IQ786664:IQ787536 SM786664:SM787536 ACI786664:ACI787536 AME786664:AME787536 AWA786664:AWA787536 BFW786664:BFW787536 BPS786664:BPS787536 BZO786664:BZO787536 CJK786664:CJK787536 CTG786664:CTG787536 DDC786664:DDC787536 DMY786664:DMY787536 DWU786664:DWU787536 EGQ786664:EGQ787536 EQM786664:EQM787536 FAI786664:FAI787536 FKE786664:FKE787536 FUA786664:FUA787536 GDW786664:GDW787536 GNS786664:GNS787536 GXO786664:GXO787536 HHK786664:HHK787536 HRG786664:HRG787536 IBC786664:IBC787536 IKY786664:IKY787536 IUU786664:IUU787536 JEQ786664:JEQ787536 JOM786664:JOM787536 JYI786664:JYI787536 KIE786664:KIE787536 KSA786664:KSA787536 LBW786664:LBW787536 LLS786664:LLS787536 LVO786664:LVO787536 MFK786664:MFK787536 MPG786664:MPG787536 MZC786664:MZC787536 NIY786664:NIY787536 NSU786664:NSU787536 OCQ786664:OCQ787536 OMM786664:OMM787536 OWI786664:OWI787536 PGE786664:PGE787536 PQA786664:PQA787536 PZW786664:PZW787536 QJS786664:QJS787536 QTO786664:QTO787536 RDK786664:RDK787536 RNG786664:RNG787536 RXC786664:RXC787536 SGY786664:SGY787536 SQU786664:SQU787536 TAQ786664:TAQ787536 TKM786664:TKM787536 TUI786664:TUI787536 UEE786664:UEE787536 UOA786664:UOA787536 UXW786664:UXW787536 VHS786664:VHS787536 VRO786664:VRO787536 WBK786664:WBK787536 WLG786664:WLG787536 WVC786664:WVC787536 K852206:K853078 IQ852200:IQ853072 SM852200:SM853072 ACI852200:ACI853072 AME852200:AME853072 AWA852200:AWA853072 BFW852200:BFW853072 BPS852200:BPS853072 BZO852200:BZO853072 CJK852200:CJK853072 CTG852200:CTG853072 DDC852200:DDC853072 DMY852200:DMY853072 DWU852200:DWU853072 EGQ852200:EGQ853072 EQM852200:EQM853072 FAI852200:FAI853072 FKE852200:FKE853072 FUA852200:FUA853072 GDW852200:GDW853072 GNS852200:GNS853072 GXO852200:GXO853072 HHK852200:HHK853072 HRG852200:HRG853072 IBC852200:IBC853072 IKY852200:IKY853072 IUU852200:IUU853072 JEQ852200:JEQ853072 JOM852200:JOM853072 JYI852200:JYI853072 KIE852200:KIE853072 KSA852200:KSA853072 LBW852200:LBW853072 LLS852200:LLS853072 LVO852200:LVO853072 MFK852200:MFK853072 MPG852200:MPG853072 MZC852200:MZC853072 NIY852200:NIY853072 NSU852200:NSU853072 OCQ852200:OCQ853072 OMM852200:OMM853072 OWI852200:OWI853072 PGE852200:PGE853072 PQA852200:PQA853072 PZW852200:PZW853072 QJS852200:QJS853072 QTO852200:QTO853072 RDK852200:RDK853072 RNG852200:RNG853072 RXC852200:RXC853072 SGY852200:SGY853072 SQU852200:SQU853072 TAQ852200:TAQ853072 TKM852200:TKM853072 TUI852200:TUI853072 UEE852200:UEE853072 UOA852200:UOA853072 UXW852200:UXW853072 VHS852200:VHS853072 VRO852200:VRO853072 WBK852200:WBK853072 WLG852200:WLG853072 WVC852200:WVC853072 K917742:K918614 IQ917736:IQ918608 SM917736:SM918608 ACI917736:ACI918608 AME917736:AME918608 AWA917736:AWA918608 BFW917736:BFW918608 BPS917736:BPS918608 BZO917736:BZO918608 CJK917736:CJK918608 CTG917736:CTG918608 DDC917736:DDC918608 DMY917736:DMY918608 DWU917736:DWU918608 EGQ917736:EGQ918608 EQM917736:EQM918608 FAI917736:FAI918608 FKE917736:FKE918608 FUA917736:FUA918608 GDW917736:GDW918608 GNS917736:GNS918608 GXO917736:GXO918608 HHK917736:HHK918608 HRG917736:HRG918608 IBC917736:IBC918608 IKY917736:IKY918608 IUU917736:IUU918608 JEQ917736:JEQ918608 JOM917736:JOM918608 JYI917736:JYI918608 KIE917736:KIE918608 KSA917736:KSA918608 LBW917736:LBW918608 LLS917736:LLS918608 LVO917736:LVO918608 MFK917736:MFK918608 MPG917736:MPG918608 MZC917736:MZC918608 NIY917736:NIY918608 NSU917736:NSU918608 OCQ917736:OCQ918608 OMM917736:OMM918608 OWI917736:OWI918608 PGE917736:PGE918608 PQA917736:PQA918608 PZW917736:PZW918608 QJS917736:QJS918608 QTO917736:QTO918608 RDK917736:RDK918608 RNG917736:RNG918608 RXC917736:RXC918608 SGY917736:SGY918608 SQU917736:SQU918608 TAQ917736:TAQ918608 TKM917736:TKM918608 TUI917736:TUI918608 UEE917736:UEE918608 UOA917736:UOA918608 UXW917736:UXW918608 VHS917736:VHS918608 VRO917736:VRO918608 WBK917736:WBK918608 WLG917736:WLG918608 WVC917736:WVC918608 K983278:K984150 IQ983272:IQ984144 SM983272:SM984144 ACI983272:ACI984144 AME983272:AME984144 AWA983272:AWA984144 BFW983272:BFW984144 BPS983272:BPS984144 BZO983272:BZO984144 CJK983272:CJK984144 CTG983272:CTG984144 DDC983272:DDC984144 DMY983272:DMY984144 DWU983272:DWU984144 EGQ983272:EGQ984144 EQM983272:EQM984144 FAI983272:FAI984144 FKE983272:FKE984144 FUA983272:FUA984144 GDW983272:GDW984144 GNS983272:GNS984144 GXO983272:GXO984144 HHK983272:HHK984144 HRG983272:HRG984144 IBC983272:IBC984144 IKY983272:IKY984144 IUU983272:IUU984144 JEQ983272:JEQ984144 JOM983272:JOM984144 JYI983272:JYI984144 KIE983272:KIE984144 KSA983272:KSA984144 LBW983272:LBW984144 LLS983272:LLS984144 LVO983272:LVO984144 MFK983272:MFK984144 MPG983272:MPG984144 MZC983272:MZC984144 NIY983272:NIY984144 NSU983272:NSU984144 OCQ983272:OCQ984144 OMM983272:OMM984144 OWI983272:OWI984144 PGE983272:PGE984144 PQA983272:PQA984144 PZW983272:PZW984144 QJS983272:QJS984144 QTO983272:QTO984144 RDK983272:RDK984144 RNG983272:RNG984144 RXC983272:RXC984144 SGY983272:SGY984144 SQU983272:SQU984144 TAQ983272:TAQ984144 TKM983272:TKM984144 TUI983272:TUI984144 UEE983272:UEE984144 UOA983272:UOA984144 UXW983272:UXW984144 VHS983272:VHS984144 VRO983272:VRO984144 WBK983272:WBK984144 WLG983272:WLG984144 WVC983272:WVC984144 WVC310:WVC1104 K316:K1110 WLG310:WLG1104 WBK310:WBK1104 VRO310:VRO1104 VHS310:VHS1104 UXW310:UXW1104 UOA310:UOA1104 UEE310:UEE1104 TUI310:TUI1104 TKM310:TKM1104 TAQ310:TAQ1104 SQU310:SQU1104 SGY310:SGY1104 RXC310:RXC1104 RNG310:RNG1104 RDK310:RDK1104 QTO310:QTO1104 QJS310:QJS1104 PZW310:PZW1104 PQA310:PQA1104 PGE310:PGE1104 OWI310:OWI1104 OMM310:OMM1104 OCQ310:OCQ1104 NSU310:NSU1104 NIY310:NIY1104 MZC310:MZC1104 MPG310:MPG1104 MFK310:MFK1104 LVO310:LVO1104 LLS310:LLS1104 LBW310:LBW1104 KSA310:KSA1104 KIE310:KIE1104 JYI310:JYI1104 JOM310:JOM1104 JEQ310:JEQ1104 IUU310:IUU1104 IKY310:IKY1104 IBC310:IBC1104 HRG310:HRG1104 HHK310:HHK1104 GXO310:GXO1104 GNS310:GNS1104 GDW310:GDW1104 FUA310:FUA1104 FKE310:FKE1104 FAI310:FAI1104 EQM310:EQM1104 EGQ310:EGQ1104 DWU310:DWU1104 DMY310:DMY1104 DDC310:DDC1104 CTG310:CTG1104 CJK310:CJK1104 BZO310:BZO1104 BPS310:BPS1104 BFW310:BFW1104 AWA310:AWA1104 AME310:AME1104 ACI310:ACI1104 SM310:SM1104 IQ310:IQ1104 ACI15 AME15 AWA15 BFW15 BPS15 BZO15 CJK15 CTG15 DDC15 DMY15 DWU15 EGQ15 EQM15 FAI15 FKE15 FUA15 GDW15 GNS15 GXO15 HHK15 HRG15 IBC15 IKY15 IUU15 JEQ15 JOM15 JYI15 KIE15 KSA15 LBW15 LLS15 LVO15 MFK15 MPG15 MZC15 NIY15 NSU15 OCQ15 OMM15 OWI15 PGE15 PQA15 PZW15 QJS15 QTO15 RDK15 RNG15 RXC15 SGY15 SQU15 TAQ15 TKM15 TUI15 UEE15 UOA15 UXW15 VHS15 VRO15 WBK15 WLG15 WVC15 IQ15 SM15 DAI258 AME154 AWA154 BFW154 BPS154 BZO154 CJK154 CTG154 DDC154 DMY154 DWU154 EGQ154 EQM154 FAI154 FKE154 FUA154 GDW154 GNS154 GXO154 HHK154 HRG154 IBC154 IKY154 IUU154 JEQ154 JOM154 JYI154 KIE154 KSA154 LBW154 LLS154 LVO154 MFK154 MPG154 MZC154 NIY154 NSU154 OCQ154 OMM154 OWI154 PGE154 PQA154 PZW154 QJS154 QTO154 RDK154 RNG154 RXC154 SGY154 SQU154 TAQ154 TKM154 TUI154 UEE154 UOA154 UXW154 VHS154 VRO154 WBK154 WLG154 WVC154 IQ154 H153 SM154 ACF153 SJ153 IN153 WUZ153 WLD153 WBH153 VRL153 VHP153 UXT153 UNX153 UEB153 TUF153 TKJ153 TAN153 SQR153 SGV153 RWZ153 RND153 RDH153 QTL153 QJP153 PZT153 PPX153 PGB153 OWF153 OMJ153 OCN153 NSR153 NIV153 MYZ153 MPD153 MFH153 LVL153 LLP153 LBT153 KRX153 KIB153 JYF153 JOJ153 JEN153 IUR153 IKV153 IAZ153 HRD153 HHH153 GXL153 GNP153 GDT153 FTX153 FKB153 FAF153 EQJ153 EGN153 DWR153 DMV153 DCZ153 CTD153 CJH153 BZL153 BPP153 BFT153 AVX153 AMB153 ACI154 AWC306:AWC307 K208:K210 K235:K238 K196:K202 DVO257 WLA252 WBE252 VRI252 VHM252 UXQ252 UNU252 UDY252 TUC252 TKG252 TAK252 SQO252 SGS252 RWW252 RNA252 RDE252 QTI252 QJM252 PZQ252 PPU252 PFY252 OWC252 OMG252 OCK252 NSO252 NIS252 MYW252 MPA252 MFE252 LVI252 LLM252 LBQ252 KRU252 KHY252 JYC252 JOG252 JEK252 IUO252 IKS252 IAW252 HRA252 HHE252 GXI252 GNM252 GDQ252 FTU252 FJY252 FAC252 EQG252 EGK252 DWO252 DMS252 DCW252 CTA252 CJE252 BZI252 BPM252 BFQ252 AVU252 ALY252 ACC252 SG252 IK252 WUW252 L306:L307 AMG306:AMG307 ACK306:ACK307 SO306:SO307 IS306:IS307 WVE306:WVE307 WLI306:WLI307 WBM306:WBM307 VRQ306:VRQ307 VHU306:VHU307 UXY306:UXY307 UOC306:UOC307 UEG306:UEG307 TUK306:TUK307 TKO306:TKO307 TAS306:TAS307 SQW306:SQW307 SHA306:SHA307 RXE306:RXE307 RNI306:RNI307 RDM306:RDM307 QTQ306:QTQ307 QJU306:QJU307 PZY306:PZY307 PQC306:PQC307 PGG306:PGG307 OWK306:OWK307 OMO306:OMO307 OCS306:OCS307 NSW306:NSW307 NJA306:NJA307 MZE306:MZE307 MPI306:MPI307 MFM306:MFM307 LVQ306:LVQ307 LLU306:LLU307 LBY306:LBY307 KSC306:KSC307 KIG306:KIG307 JYK306:JYK307 JOO306:JOO307 JES306:JES307 IUW306:IUW307 ILA306:ILA307 IBE306:IBE307 HRI306:HRI307 HHM306:HHM307 GXQ306:GXQ307 GNU306:GNU307 GDY306:GDY307 FUC306:FUC307 FKG306:FKG307 FAK306:FAK307 EQO306:EQO307 EGS306:EGS307 DWW306:DWW307 DNA306:DNA307 DDE306:DDE307 CTI306:CTI307 CJM306:CJM307 BZQ306:BZQ307 BPU306:BPU307 BFY306:BFY307 EGV243:EGV244 EQR243:EQR244 FAN243:FAN244 FKJ243:FKJ244 FUF243:FUF244 GEB243:GEB244 GNX243:GNX244 GXT243:GXT244 HHP243:HHP244 HRL243:HRL244 IBH243:IBH244 ILD243:ILD244 IUZ243:IUZ244 JEV243:JEV244 JOR243:JOR244 JYN243:JYN244 KIJ243:KIJ244 KSF243:KSF244 LCB243:LCB244 LLX243:LLX244 LVT243:LVT244 MFP243:MFP244 MPL243:MPL244 MZH243:MZH244 NJD243:NJD244 NSZ243:NSZ244 OCV243:OCV244 OMR243:OMR244 OWN243:OWN244 PGJ243:PGJ244 PQF243:PQF244 QAB243:QAB244 QJX243:QJX244 QTT243:QTT244 RDP243:RDP244 RNL243:RNL244 RXH243:RXH244 SHD243:SHD244 SQZ243:SQZ244 TAV243:TAV244 TKR243:TKR244 TUN243:TUN244 UEJ243:UEJ244 UOF243:UOF244 UYB243:UYB244 VHX243:VHX244 VRT243:VRT244 WBP243:WBP244 WLL243:WLL244 WVH243:WVH244 IV243:IV244 SR243:SR244 ACN243:ACN244 AMJ243:AMJ244 AWF243:AWF244 BGB243:BGB244 BPX243:BPX244 BZT243:BZT244 CJP243:CJP244 CTL243:CTL244 DDH243:DDH244 DND243:DND244 DWZ243:DWZ244 DAF271 EFK257 EPG257 EZC257 FIY257 FSU257 GCQ257 GMM257 GWI257 HGE257 HQA257 HZW257 IJS257 ITO257 JDK257 JNG257 JXC257 KGY257 KQU257 LAQ257 LKM257 LUI257 MEE257 MOA257 MXW257 NHS257 NRO257 OBK257 OLG257 OVC257 PEY257 POU257 PYQ257 QIM257 QSI257 RCE257 RMA257 RVW257 SFS257 SPO257 SZK257 TJG257 TTC257 UCY257 UMU257 UWQ257 VGM257 VQI257 WAE257 WKA257 WTW257 HK257 RG257 ABC257 AKY257 AUU257 BEQ257 BOM257 BYI257 CIE257 CSA257 DBW257 K15:K31 DLS257 DKE258 DUA258 EDW258 ENS258 EXO258 FHK258 FRG258 GBC258 GKY258 GUU258 HEQ258 HOM258 HYI258 IIE258 ISA258 JBW258 JLS258 JVO258 KFK258 KPG258 KZC258 LIY258 LSU258 MCQ258 MMM258 MWI258 NGE258 NQA258 NZW258 OJS258 OTO258 PDK258 PNG258 PXC258 QGY258 QQU258 RAQ258 RKM258 RUI258 SEE258 SOA258 SXW258 THS258 TRO258 UBK258 ULG258 UVC258 VEY258 VOU258 VYQ258 WIM258 WSI258 FW258 PS258 ZO258 AJK258 ATG258 BDC258 BMY258 BWU258 CGQ258 CQM258 K254:K255 K271:K273 DKB271 DTX271 EDT271 ENP271 EXL271 FHH271 FRD271 GAZ271 GKV271 GUR271 HEN271 HOJ271 HYF271 IIB271 IRX271 JBT271 JLP271 JVL271 KFH271 KPD271 KYZ271 LIV271 LSR271 MCN271 MMJ271 MWF271 NGB271 NPX271 NZT271 OJP271 OTL271 PDH271 PND271 PWZ271 QGV271 QQR271 RAN271 RKJ271 RUF271 SEB271 SNX271 SXT271 THP271 TRL271 UBH271 ULD271 UUZ271 VEV271 VOR271 VYN271 WIJ271 WSF271 FT271 PP271 ZL271 AJH271 ATD271 BCZ271 BMV271 BWR271 CGN271 CQJ271 DBW294 K291 K154:K160 WVS193 K193 JG193 TC193 ACY193 AMU193 AWQ193 BGM193 BQI193 CAE193 CKA193 CTW193 DDS193 DNO193 DXK193 EHG193 ERC193 FAY193 FKU193 FUQ193 GEM193 GOI193 GYE193 HIA193 HRW193 IBS193 ILO193 IVK193 JFG193 JPC193 JYY193 KIU193 KSQ193 LCM193 LMI193 LWE193 MGA193 MPW193 MZS193 NJO193 NTK193 ODG193 ONC193 OWY193 PGU193 PQQ193 QAM193 QKI193 QUE193 REA193 RNW193 RXS193 SHO193 SRK193 TBG193 TLC193 TUY193 UEU193 UOQ193 UYM193 VII193 VSE193 WCA193 WLW193 DLS294 DVO294 EFK294 EPG294 EZC294 FIY294 FSU294 GCQ294 GMM294 GWI294 HGE294 HQA294 HZW294 IJS294 ITO294 JDK294 JNG294 JXC294 KGY294 KQU294 LAQ294 LKM294 LUI294 MEE294 MOA294 MXW294 NHS294 NRO294 OBK294 OLG294 OVC294 PEY294 POU294 PYQ294 QIM294 QSI294 RCE294 RMA294 RVW294 SFS294 SPO294 SZK294 TJG294 TTC294 UCY294 UMU294 UWQ294 VGM294 VQI294 WAE294 WKA294 WTW294 HK294 RG294 ABC294 AKY294 AUU294 BEQ294 BOM294 BYI294 CIE294 CSA294 K304">
      <formula1>Приоритет_закупок</formula1>
    </dataValidation>
    <dataValidation type="list" allowBlank="1" showInputMessage="1" showErrorMessage="1" sqref="WVA983272:WVA984144 I65774:I66646 IO65768:IO66640 SK65768:SK66640 ACG65768:ACG66640 AMC65768:AMC66640 AVY65768:AVY66640 BFU65768:BFU66640 BPQ65768:BPQ66640 BZM65768:BZM66640 CJI65768:CJI66640 CTE65768:CTE66640 DDA65768:DDA66640 DMW65768:DMW66640 DWS65768:DWS66640 EGO65768:EGO66640 EQK65768:EQK66640 FAG65768:FAG66640 FKC65768:FKC66640 FTY65768:FTY66640 GDU65768:GDU66640 GNQ65768:GNQ66640 GXM65768:GXM66640 HHI65768:HHI66640 HRE65768:HRE66640 IBA65768:IBA66640 IKW65768:IKW66640 IUS65768:IUS66640 JEO65768:JEO66640 JOK65768:JOK66640 JYG65768:JYG66640 KIC65768:KIC66640 KRY65768:KRY66640 LBU65768:LBU66640 LLQ65768:LLQ66640 LVM65768:LVM66640 MFI65768:MFI66640 MPE65768:MPE66640 MZA65768:MZA66640 NIW65768:NIW66640 NSS65768:NSS66640 OCO65768:OCO66640 OMK65768:OMK66640 OWG65768:OWG66640 PGC65768:PGC66640 PPY65768:PPY66640 PZU65768:PZU66640 QJQ65768:QJQ66640 QTM65768:QTM66640 RDI65768:RDI66640 RNE65768:RNE66640 RXA65768:RXA66640 SGW65768:SGW66640 SQS65768:SQS66640 TAO65768:TAO66640 TKK65768:TKK66640 TUG65768:TUG66640 UEC65768:UEC66640 UNY65768:UNY66640 UXU65768:UXU66640 VHQ65768:VHQ66640 VRM65768:VRM66640 WBI65768:WBI66640 WLE65768:WLE66640 WVA65768:WVA66640 I131310:I132182 IO131304:IO132176 SK131304:SK132176 ACG131304:ACG132176 AMC131304:AMC132176 AVY131304:AVY132176 BFU131304:BFU132176 BPQ131304:BPQ132176 BZM131304:BZM132176 CJI131304:CJI132176 CTE131304:CTE132176 DDA131304:DDA132176 DMW131304:DMW132176 DWS131304:DWS132176 EGO131304:EGO132176 EQK131304:EQK132176 FAG131304:FAG132176 FKC131304:FKC132176 FTY131304:FTY132176 GDU131304:GDU132176 GNQ131304:GNQ132176 GXM131304:GXM132176 HHI131304:HHI132176 HRE131304:HRE132176 IBA131304:IBA132176 IKW131304:IKW132176 IUS131304:IUS132176 JEO131304:JEO132176 JOK131304:JOK132176 JYG131304:JYG132176 KIC131304:KIC132176 KRY131304:KRY132176 LBU131304:LBU132176 LLQ131304:LLQ132176 LVM131304:LVM132176 MFI131304:MFI132176 MPE131304:MPE132176 MZA131304:MZA132176 NIW131304:NIW132176 NSS131304:NSS132176 OCO131304:OCO132176 OMK131304:OMK132176 OWG131304:OWG132176 PGC131304:PGC132176 PPY131304:PPY132176 PZU131304:PZU132176 QJQ131304:QJQ132176 QTM131304:QTM132176 RDI131304:RDI132176 RNE131304:RNE132176 RXA131304:RXA132176 SGW131304:SGW132176 SQS131304:SQS132176 TAO131304:TAO132176 TKK131304:TKK132176 TUG131304:TUG132176 UEC131304:UEC132176 UNY131304:UNY132176 UXU131304:UXU132176 VHQ131304:VHQ132176 VRM131304:VRM132176 WBI131304:WBI132176 WLE131304:WLE132176 WVA131304:WVA132176 I196846:I197718 IO196840:IO197712 SK196840:SK197712 ACG196840:ACG197712 AMC196840:AMC197712 AVY196840:AVY197712 BFU196840:BFU197712 BPQ196840:BPQ197712 BZM196840:BZM197712 CJI196840:CJI197712 CTE196840:CTE197712 DDA196840:DDA197712 DMW196840:DMW197712 DWS196840:DWS197712 EGO196840:EGO197712 EQK196840:EQK197712 FAG196840:FAG197712 FKC196840:FKC197712 FTY196840:FTY197712 GDU196840:GDU197712 GNQ196840:GNQ197712 GXM196840:GXM197712 HHI196840:HHI197712 HRE196840:HRE197712 IBA196840:IBA197712 IKW196840:IKW197712 IUS196840:IUS197712 JEO196840:JEO197712 JOK196840:JOK197712 JYG196840:JYG197712 KIC196840:KIC197712 KRY196840:KRY197712 LBU196840:LBU197712 LLQ196840:LLQ197712 LVM196840:LVM197712 MFI196840:MFI197712 MPE196840:MPE197712 MZA196840:MZA197712 NIW196840:NIW197712 NSS196840:NSS197712 OCO196840:OCO197712 OMK196840:OMK197712 OWG196840:OWG197712 PGC196840:PGC197712 PPY196840:PPY197712 PZU196840:PZU197712 QJQ196840:QJQ197712 QTM196840:QTM197712 RDI196840:RDI197712 RNE196840:RNE197712 RXA196840:RXA197712 SGW196840:SGW197712 SQS196840:SQS197712 TAO196840:TAO197712 TKK196840:TKK197712 TUG196840:TUG197712 UEC196840:UEC197712 UNY196840:UNY197712 UXU196840:UXU197712 VHQ196840:VHQ197712 VRM196840:VRM197712 WBI196840:WBI197712 WLE196840:WLE197712 WVA196840:WVA197712 I262382:I263254 IO262376:IO263248 SK262376:SK263248 ACG262376:ACG263248 AMC262376:AMC263248 AVY262376:AVY263248 BFU262376:BFU263248 BPQ262376:BPQ263248 BZM262376:BZM263248 CJI262376:CJI263248 CTE262376:CTE263248 DDA262376:DDA263248 DMW262376:DMW263248 DWS262376:DWS263248 EGO262376:EGO263248 EQK262376:EQK263248 FAG262376:FAG263248 FKC262376:FKC263248 FTY262376:FTY263248 GDU262376:GDU263248 GNQ262376:GNQ263248 GXM262376:GXM263248 HHI262376:HHI263248 HRE262376:HRE263248 IBA262376:IBA263248 IKW262376:IKW263248 IUS262376:IUS263248 JEO262376:JEO263248 JOK262376:JOK263248 JYG262376:JYG263248 KIC262376:KIC263248 KRY262376:KRY263248 LBU262376:LBU263248 LLQ262376:LLQ263248 LVM262376:LVM263248 MFI262376:MFI263248 MPE262376:MPE263248 MZA262376:MZA263248 NIW262376:NIW263248 NSS262376:NSS263248 OCO262376:OCO263248 OMK262376:OMK263248 OWG262376:OWG263248 PGC262376:PGC263248 PPY262376:PPY263248 PZU262376:PZU263248 QJQ262376:QJQ263248 QTM262376:QTM263248 RDI262376:RDI263248 RNE262376:RNE263248 RXA262376:RXA263248 SGW262376:SGW263248 SQS262376:SQS263248 TAO262376:TAO263248 TKK262376:TKK263248 TUG262376:TUG263248 UEC262376:UEC263248 UNY262376:UNY263248 UXU262376:UXU263248 VHQ262376:VHQ263248 VRM262376:VRM263248 WBI262376:WBI263248 WLE262376:WLE263248 WVA262376:WVA263248 I327918:I328790 IO327912:IO328784 SK327912:SK328784 ACG327912:ACG328784 AMC327912:AMC328784 AVY327912:AVY328784 BFU327912:BFU328784 BPQ327912:BPQ328784 BZM327912:BZM328784 CJI327912:CJI328784 CTE327912:CTE328784 DDA327912:DDA328784 DMW327912:DMW328784 DWS327912:DWS328784 EGO327912:EGO328784 EQK327912:EQK328784 FAG327912:FAG328784 FKC327912:FKC328784 FTY327912:FTY328784 GDU327912:GDU328784 GNQ327912:GNQ328784 GXM327912:GXM328784 HHI327912:HHI328784 HRE327912:HRE328784 IBA327912:IBA328784 IKW327912:IKW328784 IUS327912:IUS328784 JEO327912:JEO328784 JOK327912:JOK328784 JYG327912:JYG328784 KIC327912:KIC328784 KRY327912:KRY328784 LBU327912:LBU328784 LLQ327912:LLQ328784 LVM327912:LVM328784 MFI327912:MFI328784 MPE327912:MPE328784 MZA327912:MZA328784 NIW327912:NIW328784 NSS327912:NSS328784 OCO327912:OCO328784 OMK327912:OMK328784 OWG327912:OWG328784 PGC327912:PGC328784 PPY327912:PPY328784 PZU327912:PZU328784 QJQ327912:QJQ328784 QTM327912:QTM328784 RDI327912:RDI328784 RNE327912:RNE328784 RXA327912:RXA328784 SGW327912:SGW328784 SQS327912:SQS328784 TAO327912:TAO328784 TKK327912:TKK328784 TUG327912:TUG328784 UEC327912:UEC328784 UNY327912:UNY328784 UXU327912:UXU328784 VHQ327912:VHQ328784 VRM327912:VRM328784 WBI327912:WBI328784 WLE327912:WLE328784 WVA327912:WVA328784 I393454:I394326 IO393448:IO394320 SK393448:SK394320 ACG393448:ACG394320 AMC393448:AMC394320 AVY393448:AVY394320 BFU393448:BFU394320 BPQ393448:BPQ394320 BZM393448:BZM394320 CJI393448:CJI394320 CTE393448:CTE394320 DDA393448:DDA394320 DMW393448:DMW394320 DWS393448:DWS394320 EGO393448:EGO394320 EQK393448:EQK394320 FAG393448:FAG394320 FKC393448:FKC394320 FTY393448:FTY394320 GDU393448:GDU394320 GNQ393448:GNQ394320 GXM393448:GXM394320 HHI393448:HHI394320 HRE393448:HRE394320 IBA393448:IBA394320 IKW393448:IKW394320 IUS393448:IUS394320 JEO393448:JEO394320 JOK393448:JOK394320 JYG393448:JYG394320 KIC393448:KIC394320 KRY393448:KRY394320 LBU393448:LBU394320 LLQ393448:LLQ394320 LVM393448:LVM394320 MFI393448:MFI394320 MPE393448:MPE394320 MZA393448:MZA394320 NIW393448:NIW394320 NSS393448:NSS394320 OCO393448:OCO394320 OMK393448:OMK394320 OWG393448:OWG394320 PGC393448:PGC394320 PPY393448:PPY394320 PZU393448:PZU394320 QJQ393448:QJQ394320 QTM393448:QTM394320 RDI393448:RDI394320 RNE393448:RNE394320 RXA393448:RXA394320 SGW393448:SGW394320 SQS393448:SQS394320 TAO393448:TAO394320 TKK393448:TKK394320 TUG393448:TUG394320 UEC393448:UEC394320 UNY393448:UNY394320 UXU393448:UXU394320 VHQ393448:VHQ394320 VRM393448:VRM394320 WBI393448:WBI394320 WLE393448:WLE394320 WVA393448:WVA394320 I458990:I459862 IO458984:IO459856 SK458984:SK459856 ACG458984:ACG459856 AMC458984:AMC459856 AVY458984:AVY459856 BFU458984:BFU459856 BPQ458984:BPQ459856 BZM458984:BZM459856 CJI458984:CJI459856 CTE458984:CTE459856 DDA458984:DDA459856 DMW458984:DMW459856 DWS458984:DWS459856 EGO458984:EGO459856 EQK458984:EQK459856 FAG458984:FAG459856 FKC458984:FKC459856 FTY458984:FTY459856 GDU458984:GDU459856 GNQ458984:GNQ459856 GXM458984:GXM459856 HHI458984:HHI459856 HRE458984:HRE459856 IBA458984:IBA459856 IKW458984:IKW459856 IUS458984:IUS459856 JEO458984:JEO459856 JOK458984:JOK459856 JYG458984:JYG459856 KIC458984:KIC459856 KRY458984:KRY459856 LBU458984:LBU459856 LLQ458984:LLQ459856 LVM458984:LVM459856 MFI458984:MFI459856 MPE458984:MPE459856 MZA458984:MZA459856 NIW458984:NIW459856 NSS458984:NSS459856 OCO458984:OCO459856 OMK458984:OMK459856 OWG458984:OWG459856 PGC458984:PGC459856 PPY458984:PPY459856 PZU458984:PZU459856 QJQ458984:QJQ459856 QTM458984:QTM459856 RDI458984:RDI459856 RNE458984:RNE459856 RXA458984:RXA459856 SGW458984:SGW459856 SQS458984:SQS459856 TAO458984:TAO459856 TKK458984:TKK459856 TUG458984:TUG459856 UEC458984:UEC459856 UNY458984:UNY459856 UXU458984:UXU459856 VHQ458984:VHQ459856 VRM458984:VRM459856 WBI458984:WBI459856 WLE458984:WLE459856 WVA458984:WVA459856 I524526:I525398 IO524520:IO525392 SK524520:SK525392 ACG524520:ACG525392 AMC524520:AMC525392 AVY524520:AVY525392 BFU524520:BFU525392 BPQ524520:BPQ525392 BZM524520:BZM525392 CJI524520:CJI525392 CTE524520:CTE525392 DDA524520:DDA525392 DMW524520:DMW525392 DWS524520:DWS525392 EGO524520:EGO525392 EQK524520:EQK525392 FAG524520:FAG525392 FKC524520:FKC525392 FTY524520:FTY525392 GDU524520:GDU525392 GNQ524520:GNQ525392 GXM524520:GXM525392 HHI524520:HHI525392 HRE524520:HRE525392 IBA524520:IBA525392 IKW524520:IKW525392 IUS524520:IUS525392 JEO524520:JEO525392 JOK524520:JOK525392 JYG524520:JYG525392 KIC524520:KIC525392 KRY524520:KRY525392 LBU524520:LBU525392 LLQ524520:LLQ525392 LVM524520:LVM525392 MFI524520:MFI525392 MPE524520:MPE525392 MZA524520:MZA525392 NIW524520:NIW525392 NSS524520:NSS525392 OCO524520:OCO525392 OMK524520:OMK525392 OWG524520:OWG525392 PGC524520:PGC525392 PPY524520:PPY525392 PZU524520:PZU525392 QJQ524520:QJQ525392 QTM524520:QTM525392 RDI524520:RDI525392 RNE524520:RNE525392 RXA524520:RXA525392 SGW524520:SGW525392 SQS524520:SQS525392 TAO524520:TAO525392 TKK524520:TKK525392 TUG524520:TUG525392 UEC524520:UEC525392 UNY524520:UNY525392 UXU524520:UXU525392 VHQ524520:VHQ525392 VRM524520:VRM525392 WBI524520:WBI525392 WLE524520:WLE525392 WVA524520:WVA525392 I590062:I590934 IO590056:IO590928 SK590056:SK590928 ACG590056:ACG590928 AMC590056:AMC590928 AVY590056:AVY590928 BFU590056:BFU590928 BPQ590056:BPQ590928 BZM590056:BZM590928 CJI590056:CJI590928 CTE590056:CTE590928 DDA590056:DDA590928 DMW590056:DMW590928 DWS590056:DWS590928 EGO590056:EGO590928 EQK590056:EQK590928 FAG590056:FAG590928 FKC590056:FKC590928 FTY590056:FTY590928 GDU590056:GDU590928 GNQ590056:GNQ590928 GXM590056:GXM590928 HHI590056:HHI590928 HRE590056:HRE590928 IBA590056:IBA590928 IKW590056:IKW590928 IUS590056:IUS590928 JEO590056:JEO590928 JOK590056:JOK590928 JYG590056:JYG590928 KIC590056:KIC590928 KRY590056:KRY590928 LBU590056:LBU590928 LLQ590056:LLQ590928 LVM590056:LVM590928 MFI590056:MFI590928 MPE590056:MPE590928 MZA590056:MZA590928 NIW590056:NIW590928 NSS590056:NSS590928 OCO590056:OCO590928 OMK590056:OMK590928 OWG590056:OWG590928 PGC590056:PGC590928 PPY590056:PPY590928 PZU590056:PZU590928 QJQ590056:QJQ590928 QTM590056:QTM590928 RDI590056:RDI590928 RNE590056:RNE590928 RXA590056:RXA590928 SGW590056:SGW590928 SQS590056:SQS590928 TAO590056:TAO590928 TKK590056:TKK590928 TUG590056:TUG590928 UEC590056:UEC590928 UNY590056:UNY590928 UXU590056:UXU590928 VHQ590056:VHQ590928 VRM590056:VRM590928 WBI590056:WBI590928 WLE590056:WLE590928 WVA590056:WVA590928 I655598:I656470 IO655592:IO656464 SK655592:SK656464 ACG655592:ACG656464 AMC655592:AMC656464 AVY655592:AVY656464 BFU655592:BFU656464 BPQ655592:BPQ656464 BZM655592:BZM656464 CJI655592:CJI656464 CTE655592:CTE656464 DDA655592:DDA656464 DMW655592:DMW656464 DWS655592:DWS656464 EGO655592:EGO656464 EQK655592:EQK656464 FAG655592:FAG656464 FKC655592:FKC656464 FTY655592:FTY656464 GDU655592:GDU656464 GNQ655592:GNQ656464 GXM655592:GXM656464 HHI655592:HHI656464 HRE655592:HRE656464 IBA655592:IBA656464 IKW655592:IKW656464 IUS655592:IUS656464 JEO655592:JEO656464 JOK655592:JOK656464 JYG655592:JYG656464 KIC655592:KIC656464 KRY655592:KRY656464 LBU655592:LBU656464 LLQ655592:LLQ656464 LVM655592:LVM656464 MFI655592:MFI656464 MPE655592:MPE656464 MZA655592:MZA656464 NIW655592:NIW656464 NSS655592:NSS656464 OCO655592:OCO656464 OMK655592:OMK656464 OWG655592:OWG656464 PGC655592:PGC656464 PPY655592:PPY656464 PZU655592:PZU656464 QJQ655592:QJQ656464 QTM655592:QTM656464 RDI655592:RDI656464 RNE655592:RNE656464 RXA655592:RXA656464 SGW655592:SGW656464 SQS655592:SQS656464 TAO655592:TAO656464 TKK655592:TKK656464 TUG655592:TUG656464 UEC655592:UEC656464 UNY655592:UNY656464 UXU655592:UXU656464 VHQ655592:VHQ656464 VRM655592:VRM656464 WBI655592:WBI656464 WLE655592:WLE656464 WVA655592:WVA656464 I721134:I722006 IO721128:IO722000 SK721128:SK722000 ACG721128:ACG722000 AMC721128:AMC722000 AVY721128:AVY722000 BFU721128:BFU722000 BPQ721128:BPQ722000 BZM721128:BZM722000 CJI721128:CJI722000 CTE721128:CTE722000 DDA721128:DDA722000 DMW721128:DMW722000 DWS721128:DWS722000 EGO721128:EGO722000 EQK721128:EQK722000 FAG721128:FAG722000 FKC721128:FKC722000 FTY721128:FTY722000 GDU721128:GDU722000 GNQ721128:GNQ722000 GXM721128:GXM722000 HHI721128:HHI722000 HRE721128:HRE722000 IBA721128:IBA722000 IKW721128:IKW722000 IUS721128:IUS722000 JEO721128:JEO722000 JOK721128:JOK722000 JYG721128:JYG722000 KIC721128:KIC722000 KRY721128:KRY722000 LBU721128:LBU722000 LLQ721128:LLQ722000 LVM721128:LVM722000 MFI721128:MFI722000 MPE721128:MPE722000 MZA721128:MZA722000 NIW721128:NIW722000 NSS721128:NSS722000 OCO721128:OCO722000 OMK721128:OMK722000 OWG721128:OWG722000 PGC721128:PGC722000 PPY721128:PPY722000 PZU721128:PZU722000 QJQ721128:QJQ722000 QTM721128:QTM722000 RDI721128:RDI722000 RNE721128:RNE722000 RXA721128:RXA722000 SGW721128:SGW722000 SQS721128:SQS722000 TAO721128:TAO722000 TKK721128:TKK722000 TUG721128:TUG722000 UEC721128:UEC722000 UNY721128:UNY722000 UXU721128:UXU722000 VHQ721128:VHQ722000 VRM721128:VRM722000 WBI721128:WBI722000 WLE721128:WLE722000 WVA721128:WVA722000 I786670:I787542 IO786664:IO787536 SK786664:SK787536 ACG786664:ACG787536 AMC786664:AMC787536 AVY786664:AVY787536 BFU786664:BFU787536 BPQ786664:BPQ787536 BZM786664:BZM787536 CJI786664:CJI787536 CTE786664:CTE787536 DDA786664:DDA787536 DMW786664:DMW787536 DWS786664:DWS787536 EGO786664:EGO787536 EQK786664:EQK787536 FAG786664:FAG787536 FKC786664:FKC787536 FTY786664:FTY787536 GDU786664:GDU787536 GNQ786664:GNQ787536 GXM786664:GXM787536 HHI786664:HHI787536 HRE786664:HRE787536 IBA786664:IBA787536 IKW786664:IKW787536 IUS786664:IUS787536 JEO786664:JEO787536 JOK786664:JOK787536 JYG786664:JYG787536 KIC786664:KIC787536 KRY786664:KRY787536 LBU786664:LBU787536 LLQ786664:LLQ787536 LVM786664:LVM787536 MFI786664:MFI787536 MPE786664:MPE787536 MZA786664:MZA787536 NIW786664:NIW787536 NSS786664:NSS787536 OCO786664:OCO787536 OMK786664:OMK787536 OWG786664:OWG787536 PGC786664:PGC787536 PPY786664:PPY787536 PZU786664:PZU787536 QJQ786664:QJQ787536 QTM786664:QTM787536 RDI786664:RDI787536 RNE786664:RNE787536 RXA786664:RXA787536 SGW786664:SGW787536 SQS786664:SQS787536 TAO786664:TAO787536 TKK786664:TKK787536 TUG786664:TUG787536 UEC786664:UEC787536 UNY786664:UNY787536 UXU786664:UXU787536 VHQ786664:VHQ787536 VRM786664:VRM787536 WBI786664:WBI787536 WLE786664:WLE787536 WVA786664:WVA787536 I852206:I853078 IO852200:IO853072 SK852200:SK853072 ACG852200:ACG853072 AMC852200:AMC853072 AVY852200:AVY853072 BFU852200:BFU853072 BPQ852200:BPQ853072 BZM852200:BZM853072 CJI852200:CJI853072 CTE852200:CTE853072 DDA852200:DDA853072 DMW852200:DMW853072 DWS852200:DWS853072 EGO852200:EGO853072 EQK852200:EQK853072 FAG852200:FAG853072 FKC852200:FKC853072 FTY852200:FTY853072 GDU852200:GDU853072 GNQ852200:GNQ853072 GXM852200:GXM853072 HHI852200:HHI853072 HRE852200:HRE853072 IBA852200:IBA853072 IKW852200:IKW853072 IUS852200:IUS853072 JEO852200:JEO853072 JOK852200:JOK853072 JYG852200:JYG853072 KIC852200:KIC853072 KRY852200:KRY853072 LBU852200:LBU853072 LLQ852200:LLQ853072 LVM852200:LVM853072 MFI852200:MFI853072 MPE852200:MPE853072 MZA852200:MZA853072 NIW852200:NIW853072 NSS852200:NSS853072 OCO852200:OCO853072 OMK852200:OMK853072 OWG852200:OWG853072 PGC852200:PGC853072 PPY852200:PPY853072 PZU852200:PZU853072 QJQ852200:QJQ853072 QTM852200:QTM853072 RDI852200:RDI853072 RNE852200:RNE853072 RXA852200:RXA853072 SGW852200:SGW853072 SQS852200:SQS853072 TAO852200:TAO853072 TKK852200:TKK853072 TUG852200:TUG853072 UEC852200:UEC853072 UNY852200:UNY853072 UXU852200:UXU853072 VHQ852200:VHQ853072 VRM852200:VRM853072 WBI852200:WBI853072 WLE852200:WLE853072 WVA852200:WVA853072 I917742:I918614 IO917736:IO918608 SK917736:SK918608 ACG917736:ACG918608 AMC917736:AMC918608 AVY917736:AVY918608 BFU917736:BFU918608 BPQ917736:BPQ918608 BZM917736:BZM918608 CJI917736:CJI918608 CTE917736:CTE918608 DDA917736:DDA918608 DMW917736:DMW918608 DWS917736:DWS918608 EGO917736:EGO918608 EQK917736:EQK918608 FAG917736:FAG918608 FKC917736:FKC918608 FTY917736:FTY918608 GDU917736:GDU918608 GNQ917736:GNQ918608 GXM917736:GXM918608 HHI917736:HHI918608 HRE917736:HRE918608 IBA917736:IBA918608 IKW917736:IKW918608 IUS917736:IUS918608 JEO917736:JEO918608 JOK917736:JOK918608 JYG917736:JYG918608 KIC917736:KIC918608 KRY917736:KRY918608 LBU917736:LBU918608 LLQ917736:LLQ918608 LVM917736:LVM918608 MFI917736:MFI918608 MPE917736:MPE918608 MZA917736:MZA918608 NIW917736:NIW918608 NSS917736:NSS918608 OCO917736:OCO918608 OMK917736:OMK918608 OWG917736:OWG918608 PGC917736:PGC918608 PPY917736:PPY918608 PZU917736:PZU918608 QJQ917736:QJQ918608 QTM917736:QTM918608 RDI917736:RDI918608 RNE917736:RNE918608 RXA917736:RXA918608 SGW917736:SGW918608 SQS917736:SQS918608 TAO917736:TAO918608 TKK917736:TKK918608 TUG917736:TUG918608 UEC917736:UEC918608 UNY917736:UNY918608 UXU917736:UXU918608 VHQ917736:VHQ918608 VRM917736:VRM918608 WBI917736:WBI918608 WLE917736:WLE918608 WVA917736:WVA918608 I983278:I984150 IO983272:IO984144 SK983272:SK984144 ACG983272:ACG984144 AMC983272:AMC984144 AVY983272:AVY984144 BFU983272:BFU984144 BPQ983272:BPQ984144 BZM983272:BZM984144 CJI983272:CJI984144 CTE983272:CTE984144 DDA983272:DDA984144 DMW983272:DMW984144 DWS983272:DWS984144 EGO983272:EGO984144 EQK983272:EQK984144 FAG983272:FAG984144 FKC983272:FKC984144 FTY983272:FTY984144 GDU983272:GDU984144 GNQ983272:GNQ984144 GXM983272:GXM984144 HHI983272:HHI984144 HRE983272:HRE984144 IBA983272:IBA984144 IKW983272:IKW984144 IUS983272:IUS984144 JEO983272:JEO984144 JOK983272:JOK984144 JYG983272:JYG984144 KIC983272:KIC984144 KRY983272:KRY984144 LBU983272:LBU984144 LLQ983272:LLQ984144 LVM983272:LVM984144 MFI983272:MFI984144 MPE983272:MPE984144 MZA983272:MZA984144 NIW983272:NIW984144 NSS983272:NSS984144 OCO983272:OCO984144 OMK983272:OMK984144 OWG983272:OWG984144 PGC983272:PGC984144 PPY983272:PPY984144 PZU983272:PZU984144 QJQ983272:QJQ984144 QTM983272:QTM984144 RDI983272:RDI984144 RNE983272:RNE984144 RXA983272:RXA984144 SGW983272:SGW984144 SQS983272:SQS984144 TAO983272:TAO984144 TKK983272:TKK984144 TUG983272:TUG984144 UEC983272:UEC984144 UNY983272:UNY984144 UXU983272:UXU984144 VHQ983272:VHQ984144 VRM983272:VRM984144 WBI983272:WBI984144 WLE983272:WLE984144 IO310:IO1104 I316:I1110 WVA310:WVA1104 WLE310:WLE1104 WBI310:WBI1104 VRM310:VRM1104 VHQ310:VHQ1104 UXU310:UXU1104 UNY310:UNY1104 UEC310:UEC1104 TUG310:TUG1104 TKK310:TKK1104 TAO310:TAO1104 SQS310:SQS1104 SGW310:SGW1104 RXA310:RXA1104 RNE310:RNE1104 RDI310:RDI1104 QTM310:QTM1104 QJQ310:QJQ1104 PZU310:PZU1104 PPY310:PPY1104 PGC310:PGC1104 OWG310:OWG1104 OMK310:OMK1104 OCO310:OCO1104 NSS310:NSS1104 NIW310:NIW1104 MZA310:MZA1104 MPE310:MPE1104 MFI310:MFI1104 LVM310:LVM1104 LLQ310:LLQ1104 LBU310:LBU1104 KRY310:KRY1104 KIC310:KIC1104 JYG310:JYG1104 JOK310:JOK1104 JEO310:JEO1104 IUS310:IUS1104 IKW310:IKW1104 IBA310:IBA1104 HRE310:HRE1104 HHI310:HHI1104 GXM310:GXM1104 GNQ310:GNQ1104 GDU310:GDU1104 FTY310:FTY1104 FKC310:FKC1104 FAG310:FAG1104 EQK310:EQK1104 EGO310:EGO1104 DWS310:DWS1104 DMW310:DMW1104 DDA310:DDA1104 CTE310:CTE1104 CJI310:CJI1104 BZM310:BZM1104 BPQ310:BPQ1104 BFU310:BFU1104 AVY310:AVY1104 AMC310:AMC1104 ACG310:ACG1104 SK310:SK1104 AMC15 AVY15 BFU15 BPQ15 BZM15 CJI15 CTE15 DDA15 DMW15 DWS15 EGO15 EQK15 FAG15 FKC15 FTY15 GDU15 GNQ15 GXM15 HHI15 HRE15 IBA15 IKW15 IUS15 JEO15 JOK15 JYG15 KIC15 KRY15 LBU15 LLQ15 LVM15 MFI15 MPE15 MZA15 NIW15 NSS15 OCO15 OMK15 OWG15 PGC15 PPY15 PZU15 QJQ15 QTM15 RDI15 RNE15 RXA15 SGW15 SQS15 TAO15 TKK15 TUG15 UEC15 UNY15 UXU15 VHQ15 VRM15 WBI15 WLE15 WVA15 IO15 SK15 ACG15 I15 AVY154 BFU154 BPQ154 BZM154 CJI154 CTE154 DDA154 DMW154 DWS154 EGO154 EQK154 FAG154 FKC154 FTY154 GDU154 GNQ154 GXM154 HHI154 HRE154 IBA154 IKW154 IUS154 JEO154 JOK154 JYG154 KIC154 KRY154 LBU154 LLQ154 LVM154 MFI154 MPE154 MZA154 NIW154 NSS154 OCO154 OMK154 OWG154 PGC154 PPY154 PZU154 QJQ154 QTM154 RDI154 RNE154 RXA154 SGW154 SQS154 TAO154 TKK154 TUG154 UEC154 UNY154 UXU154 VHQ154 VRM154 WBI154 WLE154 WVA154 IO154 SK154 F153 ACG154 ALZ153 ACD153 SH153 IL153 WUX153 WLB153 WBF153 VRJ153 VHN153 UXR153 UNV153 UDZ153 TUD153 TKH153 TAL153 SQP153 SGT153 RWX153 RNB153 RDF153 QTJ153 QJN153 PZR153 PPV153 PFZ153 OWD153 OMH153 OCL153 NSP153 NIT153 MYX153 MPB153 MFF153 LVJ153 LLN153 LBR153 KRV153 KHZ153 JYD153 JOH153 JEL153 IUP153 IKT153 IAX153 HRB153 HHF153 GXJ153 GNN153 GDR153 FTV153 FJZ153 FAD153 EQH153 EGL153 DWP153 DMT153 DCX153 CTB153 CJF153 BZJ153 BPN153 BFR153 AVV153 AMC154 BFW306:BFW307 I166 I201:I202 I229:I238 DBU294 DLQ257 CQK258 WUU252 WKY252 WBC252 VRG252 VHK252 UXO252 UNS252 UDW252 TUA252 TKE252 TAI252 SQM252 SGQ252 RWU252 RMY252 RDC252 QTG252 QJK252 PZO252 PPS252 PFW252 OWA252 OME252 OCI252 NSM252 NIQ252 MYU252 MOY252 MFC252 LVG252 LLK252 LBO252 KRS252 KHW252 JYA252 JOE252 JEI252 IUM252 IKQ252 IAU252 HQY252 HHC252 GXG252 GNK252 GDO252 FTS252 FJW252 FAA252 EQE252 EGI252 DWM252 DMQ252 DCU252 CSY252 CJC252 BZG252 BPK252 BFO252 AVS252 ALW252 ACA252 SE252 II252 J306:J307 AWA306:AWA307 AME306:AME307 ACI306:ACI307 SM306:SM307 IQ306:IQ307 WVC306:WVC307 WLG306:WLG307 WBK306:WBK307 VRO306:VRO307 VHS306:VHS307 UXW306:UXW307 UOA306:UOA307 UEE306:UEE307 TUI306:TUI307 TKM306:TKM307 TAQ306:TAQ307 SQU306:SQU307 SGY306:SGY307 RXC306:RXC307 RNG306:RNG307 RDK306:RDK307 QTO306:QTO307 QJS306:QJS307 PZW306:PZW307 PQA306:PQA307 PGE306:PGE307 OWI306:OWI307 OMM306:OMM307 OCQ306:OCQ307 NSU306:NSU307 NIY306:NIY307 MZC306:MZC307 MPG306:MPG307 MFK306:MFK307 LVO306:LVO307 LLS306:LLS307 LBW306:LBW307 KSA306:KSA307 KIE306:KIE307 JYI306:JYI307 JOM306:JOM307 JEQ306:JEQ307 IUU306:IUU307 IKY306:IKY307 IBC306:IBC307 HRG306:HRG307 HHK306:HHK307 GXO306:GXO307 GNS306:GNS307 GDW306:GDW307 FUA306:FUA307 FKE306:FKE307 FAI306:FAI307 EQM306:EQM307 EGQ306:EGQ307 DWU306:DWU307 DMY306:DMY307 DDC306:DDC307 CTG306:CTG307 CJK306:CJK307 BZO306:BZO307 BPS306:BPS307 I291 DWX243:DWX244 EGT243:EGT244 EQP243:EQP244 FAL243:FAL244 FKH243:FKH244 FUD243:FUD244 GDZ243:GDZ244 GNV243:GNV244 GXR243:GXR244 HHN243:HHN244 HRJ243:HRJ244 IBF243:IBF244 ILB243:ILB244 IUX243:IUX244 JET243:JET244 JOP243:JOP244 JYL243:JYL244 KIH243:KIH244 KSD243:KSD244 LBZ243:LBZ244 LLV243:LLV244 LVR243:LVR244 MFN243:MFN244 MPJ243:MPJ244 MZF243:MZF244 NJB243:NJB244 NSX243:NSX244 OCT243:OCT244 OMP243:OMP244 OWL243:OWL244 PGH243:PGH244 PQD243:PQD244 PZZ243:PZZ244 QJV243:QJV244 QTR243:QTR244 RDN243:RDN244 RNJ243:RNJ244 RXF243:RXF244 SHB243:SHB244 SQX243:SQX244 TAT243:TAT244 TKP243:TKP244 TUL243:TUL244 UEH243:UEH244 UOD243:UOD244 UXZ243:UXZ244 VHV243:VHV244 VRR243:VRR244 WBN243:WBN244 WLJ243:WLJ244 WVF243:WVF244 IT243:IT244 SP243:SP244 ACL243:ACL244 AMH243:AMH244 AWD243:AWD244 BFZ243:BFZ244 BPV243:BPV244 BZR243:BZR244 CJN243:CJN244 DDF243:DDF244 CTJ243:CTJ244 DNB243:DNB244 I271:I273 I208:I210 DVM257 EFI257 EPE257 EZA257 FIW257 FSS257 GCO257 GMK257 GWG257 HGC257 HPY257 HZU257 IJQ257 ITM257 JDI257 JNE257 JXA257 KGW257 KQS257 LAO257 LKK257 LUG257 MEC257 MNY257 MXU257 NHQ257 NRM257 OBI257 OLE257 OVA257 PEW257 POS257 PYO257 QIK257 QSG257 RCC257 RLY257 RVU257 SFQ257 SPM257 SZI257 TJE257 TTA257 UCW257 UMS257 UWO257 VGK257 VQG257 WAC257 WJY257 WTU257 HI257 RE257 ABA257 AKW257 AUS257 BEO257 BOK257 BYG257 CIC257 DBU257 CRY257 M38:M43 I257 DKC258 DTY258 EDU258 ENQ258 EXM258 FHI258 FRE258 GBA258 GKW258 GUS258 HEO258 HOK258 HYG258 IIC258 IRY258 JBU258 JLQ258 JVM258 KFI258 KPE258 KZA258 LIW258 LSS258 MCO258 MMK258 MWG258 NGC258 NPY258 NZU258 OJQ258 OTM258 PDI258 PNE258 PXA258 QGW258 QQS258 RAO258 RKK258 RUG258 SEC258 SNY258 SXU258 THQ258 TRM258 UBI258 ULE258 UVA258 VEW258 VOS258 VYO258 WIK258 WSG258 FU258 PQ258 ZM258 AJI258 ATE258 BDA258 BMW258 BWS258 CGO258 DAG258 I254:I255 DJZ271 DTV271 EDR271 ENN271 EXJ271 FHF271 FRB271 GAX271 GKT271 GUP271 HEL271 HOH271 HYD271 IHZ271 IRV271 JBR271 JLN271 JVJ271 KFF271 KPB271 KYX271 LIT271 LSP271 MCL271 MMH271 MWD271 NFZ271 NPV271 NZR271 OJN271 OTJ271 PDF271 PNB271 PWX271 QGT271 QQP271 RAL271 RKH271 RUD271 SDZ271 SNV271 SXR271 THN271 TRJ271 UBF271 ULB271 UUX271 VET271 VOP271 VYL271 WIH271 WSD271 FR271 PN271 ZJ271 AJF271 ATB271 BCX271 BMT271 BWP271 CGL271 DAD271 CQH271 I249:I251 I241:I244 I154:I160 WVQ193 I193 JE193 TA193 ACW193 AMS193 AWO193 BGK193 BQG193 CAC193 CJY193 CTU193 DDQ193 DNM193 DXI193 EHE193 ERA193 FAW193 FKS193 FUO193 GEK193 GOG193 GYC193 HHY193 HRU193 IBQ193 ILM193 IVI193 JFE193 JPA193 JYW193 KIS193 KSO193 LCK193 LMG193 LWC193 MFY193 MPU193 MZQ193 NJM193 NTI193 ODE193 ONA193 OWW193 PGS193 PQO193 QAK193 QKG193 QUC193 RDY193 RNU193 RXQ193 SHM193 SRI193 TBE193 TLA193 TUW193 UES193 UOO193 UYK193 VIG193 VSC193 WBY193 WLU193 CRY294 I294 DLQ294 DVM294 EFI294 EPE294 EZA294 FIW294 FSS294 GCO294 GMK294 GWG294 HGC294 HPY294 HZU294 IJQ294 ITM294 JDI294 JNE294 JXA294 KGW294 KQS294 LAO294 LKK294 LUG294 MEC294 MNY294 MXU294 NHQ294 NRM294 OBI294 OLE294 OVA294 PEW294 POS294 PYO294 QIK294 QSG294 RCC294 RLY294 RVU294 SFQ294 SPM294 SZI294 TJE294 TTA294 UCW294 UMS294 UWO294 VGK294 VQG294 WAC294 WJY294 WTU294 HI294 RE294 ABA294 AKW294 AUS294 BEO294 BOK294 BYG294 CIC294 I304">
      <formula1>Способ_закупок</formula1>
    </dataValidation>
    <dataValidation type="textLength" operator="equal" allowBlank="1" showInputMessage="1" showErrorMessage="1" error="Код КАТО должен содержать 9 символов" sqref="Q65774:Q66646 IW65768:IW66640 SS65768:SS66640 ACO65768:ACO66640 AMK65768:AMK66640 AWG65768:AWG66640 BGC65768:BGC66640 BPY65768:BPY66640 BZU65768:BZU66640 CJQ65768:CJQ66640 CTM65768:CTM66640 DDI65768:DDI66640 DNE65768:DNE66640 DXA65768:DXA66640 EGW65768:EGW66640 EQS65768:EQS66640 FAO65768:FAO66640 FKK65768:FKK66640 FUG65768:FUG66640 GEC65768:GEC66640 GNY65768:GNY66640 GXU65768:GXU66640 HHQ65768:HHQ66640 HRM65768:HRM66640 IBI65768:IBI66640 ILE65768:ILE66640 IVA65768:IVA66640 JEW65768:JEW66640 JOS65768:JOS66640 JYO65768:JYO66640 KIK65768:KIK66640 KSG65768:KSG66640 LCC65768:LCC66640 LLY65768:LLY66640 LVU65768:LVU66640 MFQ65768:MFQ66640 MPM65768:MPM66640 MZI65768:MZI66640 NJE65768:NJE66640 NTA65768:NTA66640 OCW65768:OCW66640 OMS65768:OMS66640 OWO65768:OWO66640 PGK65768:PGK66640 PQG65768:PQG66640 QAC65768:QAC66640 QJY65768:QJY66640 QTU65768:QTU66640 RDQ65768:RDQ66640 RNM65768:RNM66640 RXI65768:RXI66640 SHE65768:SHE66640 SRA65768:SRA66640 TAW65768:TAW66640 TKS65768:TKS66640 TUO65768:TUO66640 UEK65768:UEK66640 UOG65768:UOG66640 UYC65768:UYC66640 VHY65768:VHY66640 VRU65768:VRU66640 WBQ65768:WBQ66640 WLM65768:WLM66640 WVI65768:WVI66640 Q131310:Q132182 IW131304:IW132176 SS131304:SS132176 ACO131304:ACO132176 AMK131304:AMK132176 AWG131304:AWG132176 BGC131304:BGC132176 BPY131304:BPY132176 BZU131304:BZU132176 CJQ131304:CJQ132176 CTM131304:CTM132176 DDI131304:DDI132176 DNE131304:DNE132176 DXA131304:DXA132176 EGW131304:EGW132176 EQS131304:EQS132176 FAO131304:FAO132176 FKK131304:FKK132176 FUG131304:FUG132176 GEC131304:GEC132176 GNY131304:GNY132176 GXU131304:GXU132176 HHQ131304:HHQ132176 HRM131304:HRM132176 IBI131304:IBI132176 ILE131304:ILE132176 IVA131304:IVA132176 JEW131304:JEW132176 JOS131304:JOS132176 JYO131304:JYO132176 KIK131304:KIK132176 KSG131304:KSG132176 LCC131304:LCC132176 LLY131304:LLY132176 LVU131304:LVU132176 MFQ131304:MFQ132176 MPM131304:MPM132176 MZI131304:MZI132176 NJE131304:NJE132176 NTA131304:NTA132176 OCW131304:OCW132176 OMS131304:OMS132176 OWO131304:OWO132176 PGK131304:PGK132176 PQG131304:PQG132176 QAC131304:QAC132176 QJY131304:QJY132176 QTU131304:QTU132176 RDQ131304:RDQ132176 RNM131304:RNM132176 RXI131304:RXI132176 SHE131304:SHE132176 SRA131304:SRA132176 TAW131304:TAW132176 TKS131304:TKS132176 TUO131304:TUO132176 UEK131304:UEK132176 UOG131304:UOG132176 UYC131304:UYC132176 VHY131304:VHY132176 VRU131304:VRU132176 WBQ131304:WBQ132176 WLM131304:WLM132176 WVI131304:WVI132176 Q196846:Q197718 IW196840:IW197712 SS196840:SS197712 ACO196840:ACO197712 AMK196840:AMK197712 AWG196840:AWG197712 BGC196840:BGC197712 BPY196840:BPY197712 BZU196840:BZU197712 CJQ196840:CJQ197712 CTM196840:CTM197712 DDI196840:DDI197712 DNE196840:DNE197712 DXA196840:DXA197712 EGW196840:EGW197712 EQS196840:EQS197712 FAO196840:FAO197712 FKK196840:FKK197712 FUG196840:FUG197712 GEC196840:GEC197712 GNY196840:GNY197712 GXU196840:GXU197712 HHQ196840:HHQ197712 HRM196840:HRM197712 IBI196840:IBI197712 ILE196840:ILE197712 IVA196840:IVA197712 JEW196840:JEW197712 JOS196840:JOS197712 JYO196840:JYO197712 KIK196840:KIK197712 KSG196840:KSG197712 LCC196840:LCC197712 LLY196840:LLY197712 LVU196840:LVU197712 MFQ196840:MFQ197712 MPM196840:MPM197712 MZI196840:MZI197712 NJE196840:NJE197712 NTA196840:NTA197712 OCW196840:OCW197712 OMS196840:OMS197712 OWO196840:OWO197712 PGK196840:PGK197712 PQG196840:PQG197712 QAC196840:QAC197712 QJY196840:QJY197712 QTU196840:QTU197712 RDQ196840:RDQ197712 RNM196840:RNM197712 RXI196840:RXI197712 SHE196840:SHE197712 SRA196840:SRA197712 TAW196840:TAW197712 TKS196840:TKS197712 TUO196840:TUO197712 UEK196840:UEK197712 UOG196840:UOG197712 UYC196840:UYC197712 VHY196840:VHY197712 VRU196840:VRU197712 WBQ196840:WBQ197712 WLM196840:WLM197712 WVI196840:WVI197712 Q262382:Q263254 IW262376:IW263248 SS262376:SS263248 ACO262376:ACO263248 AMK262376:AMK263248 AWG262376:AWG263248 BGC262376:BGC263248 BPY262376:BPY263248 BZU262376:BZU263248 CJQ262376:CJQ263248 CTM262376:CTM263248 DDI262376:DDI263248 DNE262376:DNE263248 DXA262376:DXA263248 EGW262376:EGW263248 EQS262376:EQS263248 FAO262376:FAO263248 FKK262376:FKK263248 FUG262376:FUG263248 GEC262376:GEC263248 GNY262376:GNY263248 GXU262376:GXU263248 HHQ262376:HHQ263248 HRM262376:HRM263248 IBI262376:IBI263248 ILE262376:ILE263248 IVA262376:IVA263248 JEW262376:JEW263248 JOS262376:JOS263248 JYO262376:JYO263248 KIK262376:KIK263248 KSG262376:KSG263248 LCC262376:LCC263248 LLY262376:LLY263248 LVU262376:LVU263248 MFQ262376:MFQ263248 MPM262376:MPM263248 MZI262376:MZI263248 NJE262376:NJE263248 NTA262376:NTA263248 OCW262376:OCW263248 OMS262376:OMS263248 OWO262376:OWO263248 PGK262376:PGK263248 PQG262376:PQG263248 QAC262376:QAC263248 QJY262376:QJY263248 QTU262376:QTU263248 RDQ262376:RDQ263248 RNM262376:RNM263248 RXI262376:RXI263248 SHE262376:SHE263248 SRA262376:SRA263248 TAW262376:TAW263248 TKS262376:TKS263248 TUO262376:TUO263248 UEK262376:UEK263248 UOG262376:UOG263248 UYC262376:UYC263248 VHY262376:VHY263248 VRU262376:VRU263248 WBQ262376:WBQ263248 WLM262376:WLM263248 WVI262376:WVI263248 Q327918:Q328790 IW327912:IW328784 SS327912:SS328784 ACO327912:ACO328784 AMK327912:AMK328784 AWG327912:AWG328784 BGC327912:BGC328784 BPY327912:BPY328784 BZU327912:BZU328784 CJQ327912:CJQ328784 CTM327912:CTM328784 DDI327912:DDI328784 DNE327912:DNE328784 DXA327912:DXA328784 EGW327912:EGW328784 EQS327912:EQS328784 FAO327912:FAO328784 FKK327912:FKK328784 FUG327912:FUG328784 GEC327912:GEC328784 GNY327912:GNY328784 GXU327912:GXU328784 HHQ327912:HHQ328784 HRM327912:HRM328784 IBI327912:IBI328784 ILE327912:ILE328784 IVA327912:IVA328784 JEW327912:JEW328784 JOS327912:JOS328784 JYO327912:JYO328784 KIK327912:KIK328784 KSG327912:KSG328784 LCC327912:LCC328784 LLY327912:LLY328784 LVU327912:LVU328784 MFQ327912:MFQ328784 MPM327912:MPM328784 MZI327912:MZI328784 NJE327912:NJE328784 NTA327912:NTA328784 OCW327912:OCW328784 OMS327912:OMS328784 OWO327912:OWO328784 PGK327912:PGK328784 PQG327912:PQG328784 QAC327912:QAC328784 QJY327912:QJY328784 QTU327912:QTU328784 RDQ327912:RDQ328784 RNM327912:RNM328784 RXI327912:RXI328784 SHE327912:SHE328784 SRA327912:SRA328784 TAW327912:TAW328784 TKS327912:TKS328784 TUO327912:TUO328784 UEK327912:UEK328784 UOG327912:UOG328784 UYC327912:UYC328784 VHY327912:VHY328784 VRU327912:VRU328784 WBQ327912:WBQ328784 WLM327912:WLM328784 WVI327912:WVI328784 Q393454:Q394326 IW393448:IW394320 SS393448:SS394320 ACO393448:ACO394320 AMK393448:AMK394320 AWG393448:AWG394320 BGC393448:BGC394320 BPY393448:BPY394320 BZU393448:BZU394320 CJQ393448:CJQ394320 CTM393448:CTM394320 DDI393448:DDI394320 DNE393448:DNE394320 DXA393448:DXA394320 EGW393448:EGW394320 EQS393448:EQS394320 FAO393448:FAO394320 FKK393448:FKK394320 FUG393448:FUG394320 GEC393448:GEC394320 GNY393448:GNY394320 GXU393448:GXU394320 HHQ393448:HHQ394320 HRM393448:HRM394320 IBI393448:IBI394320 ILE393448:ILE394320 IVA393448:IVA394320 JEW393448:JEW394320 JOS393448:JOS394320 JYO393448:JYO394320 KIK393448:KIK394320 KSG393448:KSG394320 LCC393448:LCC394320 LLY393448:LLY394320 LVU393448:LVU394320 MFQ393448:MFQ394320 MPM393448:MPM394320 MZI393448:MZI394320 NJE393448:NJE394320 NTA393448:NTA394320 OCW393448:OCW394320 OMS393448:OMS394320 OWO393448:OWO394320 PGK393448:PGK394320 PQG393448:PQG394320 QAC393448:QAC394320 QJY393448:QJY394320 QTU393448:QTU394320 RDQ393448:RDQ394320 RNM393448:RNM394320 RXI393448:RXI394320 SHE393448:SHE394320 SRA393448:SRA394320 TAW393448:TAW394320 TKS393448:TKS394320 TUO393448:TUO394320 UEK393448:UEK394320 UOG393448:UOG394320 UYC393448:UYC394320 VHY393448:VHY394320 VRU393448:VRU394320 WBQ393448:WBQ394320 WLM393448:WLM394320 WVI393448:WVI394320 Q458990:Q459862 IW458984:IW459856 SS458984:SS459856 ACO458984:ACO459856 AMK458984:AMK459856 AWG458984:AWG459856 BGC458984:BGC459856 BPY458984:BPY459856 BZU458984:BZU459856 CJQ458984:CJQ459856 CTM458984:CTM459856 DDI458984:DDI459856 DNE458984:DNE459856 DXA458984:DXA459856 EGW458984:EGW459856 EQS458984:EQS459856 FAO458984:FAO459856 FKK458984:FKK459856 FUG458984:FUG459856 GEC458984:GEC459856 GNY458984:GNY459856 GXU458984:GXU459856 HHQ458984:HHQ459856 HRM458984:HRM459856 IBI458984:IBI459856 ILE458984:ILE459856 IVA458984:IVA459856 JEW458984:JEW459856 JOS458984:JOS459856 JYO458984:JYO459856 KIK458984:KIK459856 KSG458984:KSG459856 LCC458984:LCC459856 LLY458984:LLY459856 LVU458984:LVU459856 MFQ458984:MFQ459856 MPM458984:MPM459856 MZI458984:MZI459856 NJE458984:NJE459856 NTA458984:NTA459856 OCW458984:OCW459856 OMS458984:OMS459856 OWO458984:OWO459856 PGK458984:PGK459856 PQG458984:PQG459856 QAC458984:QAC459856 QJY458984:QJY459856 QTU458984:QTU459856 RDQ458984:RDQ459856 RNM458984:RNM459856 RXI458984:RXI459856 SHE458984:SHE459856 SRA458984:SRA459856 TAW458984:TAW459856 TKS458984:TKS459856 TUO458984:TUO459856 UEK458984:UEK459856 UOG458984:UOG459856 UYC458984:UYC459856 VHY458984:VHY459856 VRU458984:VRU459856 WBQ458984:WBQ459856 WLM458984:WLM459856 WVI458984:WVI459856 Q524526:Q525398 IW524520:IW525392 SS524520:SS525392 ACO524520:ACO525392 AMK524520:AMK525392 AWG524520:AWG525392 BGC524520:BGC525392 BPY524520:BPY525392 BZU524520:BZU525392 CJQ524520:CJQ525392 CTM524520:CTM525392 DDI524520:DDI525392 DNE524520:DNE525392 DXA524520:DXA525392 EGW524520:EGW525392 EQS524520:EQS525392 FAO524520:FAO525392 FKK524520:FKK525392 FUG524520:FUG525392 GEC524520:GEC525392 GNY524520:GNY525392 GXU524520:GXU525392 HHQ524520:HHQ525392 HRM524520:HRM525392 IBI524520:IBI525392 ILE524520:ILE525392 IVA524520:IVA525392 JEW524520:JEW525392 JOS524520:JOS525392 JYO524520:JYO525392 KIK524520:KIK525392 KSG524520:KSG525392 LCC524520:LCC525392 LLY524520:LLY525392 LVU524520:LVU525392 MFQ524520:MFQ525392 MPM524520:MPM525392 MZI524520:MZI525392 NJE524520:NJE525392 NTA524520:NTA525392 OCW524520:OCW525392 OMS524520:OMS525392 OWO524520:OWO525392 PGK524520:PGK525392 PQG524520:PQG525392 QAC524520:QAC525392 QJY524520:QJY525392 QTU524520:QTU525392 RDQ524520:RDQ525392 RNM524520:RNM525392 RXI524520:RXI525392 SHE524520:SHE525392 SRA524520:SRA525392 TAW524520:TAW525392 TKS524520:TKS525392 TUO524520:TUO525392 UEK524520:UEK525392 UOG524520:UOG525392 UYC524520:UYC525392 VHY524520:VHY525392 VRU524520:VRU525392 WBQ524520:WBQ525392 WLM524520:WLM525392 WVI524520:WVI525392 Q590062:Q590934 IW590056:IW590928 SS590056:SS590928 ACO590056:ACO590928 AMK590056:AMK590928 AWG590056:AWG590928 BGC590056:BGC590928 BPY590056:BPY590928 BZU590056:BZU590928 CJQ590056:CJQ590928 CTM590056:CTM590928 DDI590056:DDI590928 DNE590056:DNE590928 DXA590056:DXA590928 EGW590056:EGW590928 EQS590056:EQS590928 FAO590056:FAO590928 FKK590056:FKK590928 FUG590056:FUG590928 GEC590056:GEC590928 GNY590056:GNY590928 GXU590056:GXU590928 HHQ590056:HHQ590928 HRM590056:HRM590928 IBI590056:IBI590928 ILE590056:ILE590928 IVA590056:IVA590928 JEW590056:JEW590928 JOS590056:JOS590928 JYO590056:JYO590928 KIK590056:KIK590928 KSG590056:KSG590928 LCC590056:LCC590928 LLY590056:LLY590928 LVU590056:LVU590928 MFQ590056:MFQ590928 MPM590056:MPM590928 MZI590056:MZI590928 NJE590056:NJE590928 NTA590056:NTA590928 OCW590056:OCW590928 OMS590056:OMS590928 OWO590056:OWO590928 PGK590056:PGK590928 PQG590056:PQG590928 QAC590056:QAC590928 QJY590056:QJY590928 QTU590056:QTU590928 RDQ590056:RDQ590928 RNM590056:RNM590928 RXI590056:RXI590928 SHE590056:SHE590928 SRA590056:SRA590928 TAW590056:TAW590928 TKS590056:TKS590928 TUO590056:TUO590928 UEK590056:UEK590928 UOG590056:UOG590928 UYC590056:UYC590928 VHY590056:VHY590928 VRU590056:VRU590928 WBQ590056:WBQ590928 WLM590056:WLM590928 WVI590056:WVI590928 Q655598:Q656470 IW655592:IW656464 SS655592:SS656464 ACO655592:ACO656464 AMK655592:AMK656464 AWG655592:AWG656464 BGC655592:BGC656464 BPY655592:BPY656464 BZU655592:BZU656464 CJQ655592:CJQ656464 CTM655592:CTM656464 DDI655592:DDI656464 DNE655592:DNE656464 DXA655592:DXA656464 EGW655592:EGW656464 EQS655592:EQS656464 FAO655592:FAO656464 FKK655592:FKK656464 FUG655592:FUG656464 GEC655592:GEC656464 GNY655592:GNY656464 GXU655592:GXU656464 HHQ655592:HHQ656464 HRM655592:HRM656464 IBI655592:IBI656464 ILE655592:ILE656464 IVA655592:IVA656464 JEW655592:JEW656464 JOS655592:JOS656464 JYO655592:JYO656464 KIK655592:KIK656464 KSG655592:KSG656464 LCC655592:LCC656464 LLY655592:LLY656464 LVU655592:LVU656464 MFQ655592:MFQ656464 MPM655592:MPM656464 MZI655592:MZI656464 NJE655592:NJE656464 NTA655592:NTA656464 OCW655592:OCW656464 OMS655592:OMS656464 OWO655592:OWO656464 PGK655592:PGK656464 PQG655592:PQG656464 QAC655592:QAC656464 QJY655592:QJY656464 QTU655592:QTU656464 RDQ655592:RDQ656464 RNM655592:RNM656464 RXI655592:RXI656464 SHE655592:SHE656464 SRA655592:SRA656464 TAW655592:TAW656464 TKS655592:TKS656464 TUO655592:TUO656464 UEK655592:UEK656464 UOG655592:UOG656464 UYC655592:UYC656464 VHY655592:VHY656464 VRU655592:VRU656464 WBQ655592:WBQ656464 WLM655592:WLM656464 WVI655592:WVI656464 Q721134:Q722006 IW721128:IW722000 SS721128:SS722000 ACO721128:ACO722000 AMK721128:AMK722000 AWG721128:AWG722000 BGC721128:BGC722000 BPY721128:BPY722000 BZU721128:BZU722000 CJQ721128:CJQ722000 CTM721128:CTM722000 DDI721128:DDI722000 DNE721128:DNE722000 DXA721128:DXA722000 EGW721128:EGW722000 EQS721128:EQS722000 FAO721128:FAO722000 FKK721128:FKK722000 FUG721128:FUG722000 GEC721128:GEC722000 GNY721128:GNY722000 GXU721128:GXU722000 HHQ721128:HHQ722000 HRM721128:HRM722000 IBI721128:IBI722000 ILE721128:ILE722000 IVA721128:IVA722000 JEW721128:JEW722000 JOS721128:JOS722000 JYO721128:JYO722000 KIK721128:KIK722000 KSG721128:KSG722000 LCC721128:LCC722000 LLY721128:LLY722000 LVU721128:LVU722000 MFQ721128:MFQ722000 MPM721128:MPM722000 MZI721128:MZI722000 NJE721128:NJE722000 NTA721128:NTA722000 OCW721128:OCW722000 OMS721128:OMS722000 OWO721128:OWO722000 PGK721128:PGK722000 PQG721128:PQG722000 QAC721128:QAC722000 QJY721128:QJY722000 QTU721128:QTU722000 RDQ721128:RDQ722000 RNM721128:RNM722000 RXI721128:RXI722000 SHE721128:SHE722000 SRA721128:SRA722000 TAW721128:TAW722000 TKS721128:TKS722000 TUO721128:TUO722000 UEK721128:UEK722000 UOG721128:UOG722000 UYC721128:UYC722000 VHY721128:VHY722000 VRU721128:VRU722000 WBQ721128:WBQ722000 WLM721128:WLM722000 WVI721128:WVI722000 Q786670:Q787542 IW786664:IW787536 SS786664:SS787536 ACO786664:ACO787536 AMK786664:AMK787536 AWG786664:AWG787536 BGC786664:BGC787536 BPY786664:BPY787536 BZU786664:BZU787536 CJQ786664:CJQ787536 CTM786664:CTM787536 DDI786664:DDI787536 DNE786664:DNE787536 DXA786664:DXA787536 EGW786664:EGW787536 EQS786664:EQS787536 FAO786664:FAO787536 FKK786664:FKK787536 FUG786664:FUG787536 GEC786664:GEC787536 GNY786664:GNY787536 GXU786664:GXU787536 HHQ786664:HHQ787536 HRM786664:HRM787536 IBI786664:IBI787536 ILE786664:ILE787536 IVA786664:IVA787536 JEW786664:JEW787536 JOS786664:JOS787536 JYO786664:JYO787536 KIK786664:KIK787536 KSG786664:KSG787536 LCC786664:LCC787536 LLY786664:LLY787536 LVU786664:LVU787536 MFQ786664:MFQ787536 MPM786664:MPM787536 MZI786664:MZI787536 NJE786664:NJE787536 NTA786664:NTA787536 OCW786664:OCW787536 OMS786664:OMS787536 OWO786664:OWO787536 PGK786664:PGK787536 PQG786664:PQG787536 QAC786664:QAC787536 QJY786664:QJY787536 QTU786664:QTU787536 RDQ786664:RDQ787536 RNM786664:RNM787536 RXI786664:RXI787536 SHE786664:SHE787536 SRA786664:SRA787536 TAW786664:TAW787536 TKS786664:TKS787536 TUO786664:TUO787536 UEK786664:UEK787536 UOG786664:UOG787536 UYC786664:UYC787536 VHY786664:VHY787536 VRU786664:VRU787536 WBQ786664:WBQ787536 WLM786664:WLM787536 WVI786664:WVI787536 Q852206:Q853078 IW852200:IW853072 SS852200:SS853072 ACO852200:ACO853072 AMK852200:AMK853072 AWG852200:AWG853072 BGC852200:BGC853072 BPY852200:BPY853072 BZU852200:BZU853072 CJQ852200:CJQ853072 CTM852200:CTM853072 DDI852200:DDI853072 DNE852200:DNE853072 DXA852200:DXA853072 EGW852200:EGW853072 EQS852200:EQS853072 FAO852200:FAO853072 FKK852200:FKK853072 FUG852200:FUG853072 GEC852200:GEC853072 GNY852200:GNY853072 GXU852200:GXU853072 HHQ852200:HHQ853072 HRM852200:HRM853072 IBI852200:IBI853072 ILE852200:ILE853072 IVA852200:IVA853072 JEW852200:JEW853072 JOS852200:JOS853072 JYO852200:JYO853072 KIK852200:KIK853072 KSG852200:KSG853072 LCC852200:LCC853072 LLY852200:LLY853072 LVU852200:LVU853072 MFQ852200:MFQ853072 MPM852200:MPM853072 MZI852200:MZI853072 NJE852200:NJE853072 NTA852200:NTA853072 OCW852200:OCW853072 OMS852200:OMS853072 OWO852200:OWO853072 PGK852200:PGK853072 PQG852200:PQG853072 QAC852200:QAC853072 QJY852200:QJY853072 QTU852200:QTU853072 RDQ852200:RDQ853072 RNM852200:RNM853072 RXI852200:RXI853072 SHE852200:SHE853072 SRA852200:SRA853072 TAW852200:TAW853072 TKS852200:TKS853072 TUO852200:TUO853072 UEK852200:UEK853072 UOG852200:UOG853072 UYC852200:UYC853072 VHY852200:VHY853072 VRU852200:VRU853072 WBQ852200:WBQ853072 WLM852200:WLM853072 WVI852200:WVI853072 Q917742:Q918614 IW917736:IW918608 SS917736:SS918608 ACO917736:ACO918608 AMK917736:AMK918608 AWG917736:AWG918608 BGC917736:BGC918608 BPY917736:BPY918608 BZU917736:BZU918608 CJQ917736:CJQ918608 CTM917736:CTM918608 DDI917736:DDI918608 DNE917736:DNE918608 DXA917736:DXA918608 EGW917736:EGW918608 EQS917736:EQS918608 FAO917736:FAO918608 FKK917736:FKK918608 FUG917736:FUG918608 GEC917736:GEC918608 GNY917736:GNY918608 GXU917736:GXU918608 HHQ917736:HHQ918608 HRM917736:HRM918608 IBI917736:IBI918608 ILE917736:ILE918608 IVA917736:IVA918608 JEW917736:JEW918608 JOS917736:JOS918608 JYO917736:JYO918608 KIK917736:KIK918608 KSG917736:KSG918608 LCC917736:LCC918608 LLY917736:LLY918608 LVU917736:LVU918608 MFQ917736:MFQ918608 MPM917736:MPM918608 MZI917736:MZI918608 NJE917736:NJE918608 NTA917736:NTA918608 OCW917736:OCW918608 OMS917736:OMS918608 OWO917736:OWO918608 PGK917736:PGK918608 PQG917736:PQG918608 QAC917736:QAC918608 QJY917736:QJY918608 QTU917736:QTU918608 RDQ917736:RDQ918608 RNM917736:RNM918608 RXI917736:RXI918608 SHE917736:SHE918608 SRA917736:SRA918608 TAW917736:TAW918608 TKS917736:TKS918608 TUO917736:TUO918608 UEK917736:UEK918608 UOG917736:UOG918608 UYC917736:UYC918608 VHY917736:VHY918608 VRU917736:VRU918608 WBQ917736:WBQ918608 WLM917736:WLM918608 WVI917736:WVI918608 Q983278:Q984150 IW983272:IW984144 SS983272:SS984144 ACO983272:ACO984144 AMK983272:AMK984144 AWG983272:AWG984144 BGC983272:BGC984144 BPY983272:BPY984144 BZU983272:BZU984144 CJQ983272:CJQ984144 CTM983272:CTM984144 DDI983272:DDI984144 DNE983272:DNE984144 DXA983272:DXA984144 EGW983272:EGW984144 EQS983272:EQS984144 FAO983272:FAO984144 FKK983272:FKK984144 FUG983272:FUG984144 GEC983272:GEC984144 GNY983272:GNY984144 GXU983272:GXU984144 HHQ983272:HHQ984144 HRM983272:HRM984144 IBI983272:IBI984144 ILE983272:ILE984144 IVA983272:IVA984144 JEW983272:JEW984144 JOS983272:JOS984144 JYO983272:JYO984144 KIK983272:KIK984144 KSG983272:KSG984144 LCC983272:LCC984144 LLY983272:LLY984144 LVU983272:LVU984144 MFQ983272:MFQ984144 MPM983272:MPM984144 MZI983272:MZI984144 NJE983272:NJE984144 NTA983272:NTA984144 OCW983272:OCW984144 OMS983272:OMS984144 OWO983272:OWO984144 PGK983272:PGK984144 PQG983272:PQG984144 QAC983272:QAC984144 QJY983272:QJY984144 QTU983272:QTU984144 RDQ983272:RDQ984144 RNM983272:RNM984144 RXI983272:RXI984144 SHE983272:SHE984144 SRA983272:SRA984144 TAW983272:TAW984144 TKS983272:TKS984144 TUO983272:TUO984144 UEK983272:UEK984144 UOG983272:UOG984144 UYC983272:UYC984144 VHY983272:VHY984144 VRU983272:VRU984144 WBQ983272:WBQ984144 WLM983272:WLM984144 WVI983272:WVI984144 WVE983272:WVE984145 M65774:M66647 IS65768:IS66641 SO65768:SO66641 ACK65768:ACK66641 AMG65768:AMG66641 AWC65768:AWC66641 BFY65768:BFY66641 BPU65768:BPU66641 BZQ65768:BZQ66641 CJM65768:CJM66641 CTI65768:CTI66641 DDE65768:DDE66641 DNA65768:DNA66641 DWW65768:DWW66641 EGS65768:EGS66641 EQO65768:EQO66641 FAK65768:FAK66641 FKG65768:FKG66641 FUC65768:FUC66641 GDY65768:GDY66641 GNU65768:GNU66641 GXQ65768:GXQ66641 HHM65768:HHM66641 HRI65768:HRI66641 IBE65768:IBE66641 ILA65768:ILA66641 IUW65768:IUW66641 JES65768:JES66641 JOO65768:JOO66641 JYK65768:JYK66641 KIG65768:KIG66641 KSC65768:KSC66641 LBY65768:LBY66641 LLU65768:LLU66641 LVQ65768:LVQ66641 MFM65768:MFM66641 MPI65768:MPI66641 MZE65768:MZE66641 NJA65768:NJA66641 NSW65768:NSW66641 OCS65768:OCS66641 OMO65768:OMO66641 OWK65768:OWK66641 PGG65768:PGG66641 PQC65768:PQC66641 PZY65768:PZY66641 QJU65768:QJU66641 QTQ65768:QTQ66641 RDM65768:RDM66641 RNI65768:RNI66641 RXE65768:RXE66641 SHA65768:SHA66641 SQW65768:SQW66641 TAS65768:TAS66641 TKO65768:TKO66641 TUK65768:TUK66641 UEG65768:UEG66641 UOC65768:UOC66641 UXY65768:UXY66641 VHU65768:VHU66641 VRQ65768:VRQ66641 WBM65768:WBM66641 WLI65768:WLI66641 WVE65768:WVE66641 M131310:M132183 IS131304:IS132177 SO131304:SO132177 ACK131304:ACK132177 AMG131304:AMG132177 AWC131304:AWC132177 BFY131304:BFY132177 BPU131304:BPU132177 BZQ131304:BZQ132177 CJM131304:CJM132177 CTI131304:CTI132177 DDE131304:DDE132177 DNA131304:DNA132177 DWW131304:DWW132177 EGS131304:EGS132177 EQO131304:EQO132177 FAK131304:FAK132177 FKG131304:FKG132177 FUC131304:FUC132177 GDY131304:GDY132177 GNU131304:GNU132177 GXQ131304:GXQ132177 HHM131304:HHM132177 HRI131304:HRI132177 IBE131304:IBE132177 ILA131304:ILA132177 IUW131304:IUW132177 JES131304:JES132177 JOO131304:JOO132177 JYK131304:JYK132177 KIG131304:KIG132177 KSC131304:KSC132177 LBY131304:LBY132177 LLU131304:LLU132177 LVQ131304:LVQ132177 MFM131304:MFM132177 MPI131304:MPI132177 MZE131304:MZE132177 NJA131304:NJA132177 NSW131304:NSW132177 OCS131304:OCS132177 OMO131304:OMO132177 OWK131304:OWK132177 PGG131304:PGG132177 PQC131304:PQC132177 PZY131304:PZY132177 QJU131304:QJU132177 QTQ131304:QTQ132177 RDM131304:RDM132177 RNI131304:RNI132177 RXE131304:RXE132177 SHA131304:SHA132177 SQW131304:SQW132177 TAS131304:TAS132177 TKO131304:TKO132177 TUK131304:TUK132177 UEG131304:UEG132177 UOC131304:UOC132177 UXY131304:UXY132177 VHU131304:VHU132177 VRQ131304:VRQ132177 WBM131304:WBM132177 WLI131304:WLI132177 WVE131304:WVE132177 M196846:M197719 IS196840:IS197713 SO196840:SO197713 ACK196840:ACK197713 AMG196840:AMG197713 AWC196840:AWC197713 BFY196840:BFY197713 BPU196840:BPU197713 BZQ196840:BZQ197713 CJM196840:CJM197713 CTI196840:CTI197713 DDE196840:DDE197713 DNA196840:DNA197713 DWW196840:DWW197713 EGS196840:EGS197713 EQO196840:EQO197713 FAK196840:FAK197713 FKG196840:FKG197713 FUC196840:FUC197713 GDY196840:GDY197713 GNU196840:GNU197713 GXQ196840:GXQ197713 HHM196840:HHM197713 HRI196840:HRI197713 IBE196840:IBE197713 ILA196840:ILA197713 IUW196840:IUW197713 JES196840:JES197713 JOO196840:JOO197713 JYK196840:JYK197713 KIG196840:KIG197713 KSC196840:KSC197713 LBY196840:LBY197713 LLU196840:LLU197713 LVQ196840:LVQ197713 MFM196840:MFM197713 MPI196840:MPI197713 MZE196840:MZE197713 NJA196840:NJA197713 NSW196840:NSW197713 OCS196840:OCS197713 OMO196840:OMO197713 OWK196840:OWK197713 PGG196840:PGG197713 PQC196840:PQC197713 PZY196840:PZY197713 QJU196840:QJU197713 QTQ196840:QTQ197713 RDM196840:RDM197713 RNI196840:RNI197713 RXE196840:RXE197713 SHA196840:SHA197713 SQW196840:SQW197713 TAS196840:TAS197713 TKO196840:TKO197713 TUK196840:TUK197713 UEG196840:UEG197713 UOC196840:UOC197713 UXY196840:UXY197713 VHU196840:VHU197713 VRQ196840:VRQ197713 WBM196840:WBM197713 WLI196840:WLI197713 WVE196840:WVE197713 M262382:M263255 IS262376:IS263249 SO262376:SO263249 ACK262376:ACK263249 AMG262376:AMG263249 AWC262376:AWC263249 BFY262376:BFY263249 BPU262376:BPU263249 BZQ262376:BZQ263249 CJM262376:CJM263249 CTI262376:CTI263249 DDE262376:DDE263249 DNA262376:DNA263249 DWW262376:DWW263249 EGS262376:EGS263249 EQO262376:EQO263249 FAK262376:FAK263249 FKG262376:FKG263249 FUC262376:FUC263249 GDY262376:GDY263249 GNU262376:GNU263249 GXQ262376:GXQ263249 HHM262376:HHM263249 HRI262376:HRI263249 IBE262376:IBE263249 ILA262376:ILA263249 IUW262376:IUW263249 JES262376:JES263249 JOO262376:JOO263249 JYK262376:JYK263249 KIG262376:KIG263249 KSC262376:KSC263249 LBY262376:LBY263249 LLU262376:LLU263249 LVQ262376:LVQ263249 MFM262376:MFM263249 MPI262376:MPI263249 MZE262376:MZE263249 NJA262376:NJA263249 NSW262376:NSW263249 OCS262376:OCS263249 OMO262376:OMO263249 OWK262376:OWK263249 PGG262376:PGG263249 PQC262376:PQC263249 PZY262376:PZY263249 QJU262376:QJU263249 QTQ262376:QTQ263249 RDM262376:RDM263249 RNI262376:RNI263249 RXE262376:RXE263249 SHA262376:SHA263249 SQW262376:SQW263249 TAS262376:TAS263249 TKO262376:TKO263249 TUK262376:TUK263249 UEG262376:UEG263249 UOC262376:UOC263249 UXY262376:UXY263249 VHU262376:VHU263249 VRQ262376:VRQ263249 WBM262376:WBM263249 WLI262376:WLI263249 WVE262376:WVE263249 M327918:M328791 IS327912:IS328785 SO327912:SO328785 ACK327912:ACK328785 AMG327912:AMG328785 AWC327912:AWC328785 BFY327912:BFY328785 BPU327912:BPU328785 BZQ327912:BZQ328785 CJM327912:CJM328785 CTI327912:CTI328785 DDE327912:DDE328785 DNA327912:DNA328785 DWW327912:DWW328785 EGS327912:EGS328785 EQO327912:EQO328785 FAK327912:FAK328785 FKG327912:FKG328785 FUC327912:FUC328785 GDY327912:GDY328785 GNU327912:GNU328785 GXQ327912:GXQ328785 HHM327912:HHM328785 HRI327912:HRI328785 IBE327912:IBE328785 ILA327912:ILA328785 IUW327912:IUW328785 JES327912:JES328785 JOO327912:JOO328785 JYK327912:JYK328785 KIG327912:KIG328785 KSC327912:KSC328785 LBY327912:LBY328785 LLU327912:LLU328785 LVQ327912:LVQ328785 MFM327912:MFM328785 MPI327912:MPI328785 MZE327912:MZE328785 NJA327912:NJA328785 NSW327912:NSW328785 OCS327912:OCS328785 OMO327912:OMO328785 OWK327912:OWK328785 PGG327912:PGG328785 PQC327912:PQC328785 PZY327912:PZY328785 QJU327912:QJU328785 QTQ327912:QTQ328785 RDM327912:RDM328785 RNI327912:RNI328785 RXE327912:RXE328785 SHA327912:SHA328785 SQW327912:SQW328785 TAS327912:TAS328785 TKO327912:TKO328785 TUK327912:TUK328785 UEG327912:UEG328785 UOC327912:UOC328785 UXY327912:UXY328785 VHU327912:VHU328785 VRQ327912:VRQ328785 WBM327912:WBM328785 WLI327912:WLI328785 WVE327912:WVE328785 M393454:M394327 IS393448:IS394321 SO393448:SO394321 ACK393448:ACK394321 AMG393448:AMG394321 AWC393448:AWC394321 BFY393448:BFY394321 BPU393448:BPU394321 BZQ393448:BZQ394321 CJM393448:CJM394321 CTI393448:CTI394321 DDE393448:DDE394321 DNA393448:DNA394321 DWW393448:DWW394321 EGS393448:EGS394321 EQO393448:EQO394321 FAK393448:FAK394321 FKG393448:FKG394321 FUC393448:FUC394321 GDY393448:GDY394321 GNU393448:GNU394321 GXQ393448:GXQ394321 HHM393448:HHM394321 HRI393448:HRI394321 IBE393448:IBE394321 ILA393448:ILA394321 IUW393448:IUW394321 JES393448:JES394321 JOO393448:JOO394321 JYK393448:JYK394321 KIG393448:KIG394321 KSC393448:KSC394321 LBY393448:LBY394321 LLU393448:LLU394321 LVQ393448:LVQ394321 MFM393448:MFM394321 MPI393448:MPI394321 MZE393448:MZE394321 NJA393448:NJA394321 NSW393448:NSW394321 OCS393448:OCS394321 OMO393448:OMO394321 OWK393448:OWK394321 PGG393448:PGG394321 PQC393448:PQC394321 PZY393448:PZY394321 QJU393448:QJU394321 QTQ393448:QTQ394321 RDM393448:RDM394321 RNI393448:RNI394321 RXE393448:RXE394321 SHA393448:SHA394321 SQW393448:SQW394321 TAS393448:TAS394321 TKO393448:TKO394321 TUK393448:TUK394321 UEG393448:UEG394321 UOC393448:UOC394321 UXY393448:UXY394321 VHU393448:VHU394321 VRQ393448:VRQ394321 WBM393448:WBM394321 WLI393448:WLI394321 WVE393448:WVE394321 M458990:M459863 IS458984:IS459857 SO458984:SO459857 ACK458984:ACK459857 AMG458984:AMG459857 AWC458984:AWC459857 BFY458984:BFY459857 BPU458984:BPU459857 BZQ458984:BZQ459857 CJM458984:CJM459857 CTI458984:CTI459857 DDE458984:DDE459857 DNA458984:DNA459857 DWW458984:DWW459857 EGS458984:EGS459857 EQO458984:EQO459857 FAK458984:FAK459857 FKG458984:FKG459857 FUC458984:FUC459857 GDY458984:GDY459857 GNU458984:GNU459857 GXQ458984:GXQ459857 HHM458984:HHM459857 HRI458984:HRI459857 IBE458984:IBE459857 ILA458984:ILA459857 IUW458984:IUW459857 JES458984:JES459857 JOO458984:JOO459857 JYK458984:JYK459857 KIG458984:KIG459857 KSC458984:KSC459857 LBY458984:LBY459857 LLU458984:LLU459857 LVQ458984:LVQ459857 MFM458984:MFM459857 MPI458984:MPI459857 MZE458984:MZE459857 NJA458984:NJA459857 NSW458984:NSW459857 OCS458984:OCS459857 OMO458984:OMO459857 OWK458984:OWK459857 PGG458984:PGG459857 PQC458984:PQC459857 PZY458984:PZY459857 QJU458984:QJU459857 QTQ458984:QTQ459857 RDM458984:RDM459857 RNI458984:RNI459857 RXE458984:RXE459857 SHA458984:SHA459857 SQW458984:SQW459857 TAS458984:TAS459857 TKO458984:TKO459857 TUK458984:TUK459857 UEG458984:UEG459857 UOC458984:UOC459857 UXY458984:UXY459857 VHU458984:VHU459857 VRQ458984:VRQ459857 WBM458984:WBM459857 WLI458984:WLI459857 WVE458984:WVE459857 M524526:M525399 IS524520:IS525393 SO524520:SO525393 ACK524520:ACK525393 AMG524520:AMG525393 AWC524520:AWC525393 BFY524520:BFY525393 BPU524520:BPU525393 BZQ524520:BZQ525393 CJM524520:CJM525393 CTI524520:CTI525393 DDE524520:DDE525393 DNA524520:DNA525393 DWW524520:DWW525393 EGS524520:EGS525393 EQO524520:EQO525393 FAK524520:FAK525393 FKG524520:FKG525393 FUC524520:FUC525393 GDY524520:GDY525393 GNU524520:GNU525393 GXQ524520:GXQ525393 HHM524520:HHM525393 HRI524520:HRI525393 IBE524520:IBE525393 ILA524520:ILA525393 IUW524520:IUW525393 JES524520:JES525393 JOO524520:JOO525393 JYK524520:JYK525393 KIG524520:KIG525393 KSC524520:KSC525393 LBY524520:LBY525393 LLU524520:LLU525393 LVQ524520:LVQ525393 MFM524520:MFM525393 MPI524520:MPI525393 MZE524520:MZE525393 NJA524520:NJA525393 NSW524520:NSW525393 OCS524520:OCS525393 OMO524520:OMO525393 OWK524520:OWK525393 PGG524520:PGG525393 PQC524520:PQC525393 PZY524520:PZY525393 QJU524520:QJU525393 QTQ524520:QTQ525393 RDM524520:RDM525393 RNI524520:RNI525393 RXE524520:RXE525393 SHA524520:SHA525393 SQW524520:SQW525393 TAS524520:TAS525393 TKO524520:TKO525393 TUK524520:TUK525393 UEG524520:UEG525393 UOC524520:UOC525393 UXY524520:UXY525393 VHU524520:VHU525393 VRQ524520:VRQ525393 WBM524520:WBM525393 WLI524520:WLI525393 WVE524520:WVE525393 M590062:M590935 IS590056:IS590929 SO590056:SO590929 ACK590056:ACK590929 AMG590056:AMG590929 AWC590056:AWC590929 BFY590056:BFY590929 BPU590056:BPU590929 BZQ590056:BZQ590929 CJM590056:CJM590929 CTI590056:CTI590929 DDE590056:DDE590929 DNA590056:DNA590929 DWW590056:DWW590929 EGS590056:EGS590929 EQO590056:EQO590929 FAK590056:FAK590929 FKG590056:FKG590929 FUC590056:FUC590929 GDY590056:GDY590929 GNU590056:GNU590929 GXQ590056:GXQ590929 HHM590056:HHM590929 HRI590056:HRI590929 IBE590056:IBE590929 ILA590056:ILA590929 IUW590056:IUW590929 JES590056:JES590929 JOO590056:JOO590929 JYK590056:JYK590929 KIG590056:KIG590929 KSC590056:KSC590929 LBY590056:LBY590929 LLU590056:LLU590929 LVQ590056:LVQ590929 MFM590056:MFM590929 MPI590056:MPI590929 MZE590056:MZE590929 NJA590056:NJA590929 NSW590056:NSW590929 OCS590056:OCS590929 OMO590056:OMO590929 OWK590056:OWK590929 PGG590056:PGG590929 PQC590056:PQC590929 PZY590056:PZY590929 QJU590056:QJU590929 QTQ590056:QTQ590929 RDM590056:RDM590929 RNI590056:RNI590929 RXE590056:RXE590929 SHA590056:SHA590929 SQW590056:SQW590929 TAS590056:TAS590929 TKO590056:TKO590929 TUK590056:TUK590929 UEG590056:UEG590929 UOC590056:UOC590929 UXY590056:UXY590929 VHU590056:VHU590929 VRQ590056:VRQ590929 WBM590056:WBM590929 WLI590056:WLI590929 WVE590056:WVE590929 M655598:M656471 IS655592:IS656465 SO655592:SO656465 ACK655592:ACK656465 AMG655592:AMG656465 AWC655592:AWC656465 BFY655592:BFY656465 BPU655592:BPU656465 BZQ655592:BZQ656465 CJM655592:CJM656465 CTI655592:CTI656465 DDE655592:DDE656465 DNA655592:DNA656465 DWW655592:DWW656465 EGS655592:EGS656465 EQO655592:EQO656465 FAK655592:FAK656465 FKG655592:FKG656465 FUC655592:FUC656465 GDY655592:GDY656465 GNU655592:GNU656465 GXQ655592:GXQ656465 HHM655592:HHM656465 HRI655592:HRI656465 IBE655592:IBE656465 ILA655592:ILA656465 IUW655592:IUW656465 JES655592:JES656465 JOO655592:JOO656465 JYK655592:JYK656465 KIG655592:KIG656465 KSC655592:KSC656465 LBY655592:LBY656465 LLU655592:LLU656465 LVQ655592:LVQ656465 MFM655592:MFM656465 MPI655592:MPI656465 MZE655592:MZE656465 NJA655592:NJA656465 NSW655592:NSW656465 OCS655592:OCS656465 OMO655592:OMO656465 OWK655592:OWK656465 PGG655592:PGG656465 PQC655592:PQC656465 PZY655592:PZY656465 QJU655592:QJU656465 QTQ655592:QTQ656465 RDM655592:RDM656465 RNI655592:RNI656465 RXE655592:RXE656465 SHA655592:SHA656465 SQW655592:SQW656465 TAS655592:TAS656465 TKO655592:TKO656465 TUK655592:TUK656465 UEG655592:UEG656465 UOC655592:UOC656465 UXY655592:UXY656465 VHU655592:VHU656465 VRQ655592:VRQ656465 WBM655592:WBM656465 WLI655592:WLI656465 WVE655592:WVE656465 M721134:M722007 IS721128:IS722001 SO721128:SO722001 ACK721128:ACK722001 AMG721128:AMG722001 AWC721128:AWC722001 BFY721128:BFY722001 BPU721128:BPU722001 BZQ721128:BZQ722001 CJM721128:CJM722001 CTI721128:CTI722001 DDE721128:DDE722001 DNA721128:DNA722001 DWW721128:DWW722001 EGS721128:EGS722001 EQO721128:EQO722001 FAK721128:FAK722001 FKG721128:FKG722001 FUC721128:FUC722001 GDY721128:GDY722001 GNU721128:GNU722001 GXQ721128:GXQ722001 HHM721128:HHM722001 HRI721128:HRI722001 IBE721128:IBE722001 ILA721128:ILA722001 IUW721128:IUW722001 JES721128:JES722001 JOO721128:JOO722001 JYK721128:JYK722001 KIG721128:KIG722001 KSC721128:KSC722001 LBY721128:LBY722001 LLU721128:LLU722001 LVQ721128:LVQ722001 MFM721128:MFM722001 MPI721128:MPI722001 MZE721128:MZE722001 NJA721128:NJA722001 NSW721128:NSW722001 OCS721128:OCS722001 OMO721128:OMO722001 OWK721128:OWK722001 PGG721128:PGG722001 PQC721128:PQC722001 PZY721128:PZY722001 QJU721128:QJU722001 QTQ721128:QTQ722001 RDM721128:RDM722001 RNI721128:RNI722001 RXE721128:RXE722001 SHA721128:SHA722001 SQW721128:SQW722001 TAS721128:TAS722001 TKO721128:TKO722001 TUK721128:TUK722001 UEG721128:UEG722001 UOC721128:UOC722001 UXY721128:UXY722001 VHU721128:VHU722001 VRQ721128:VRQ722001 WBM721128:WBM722001 WLI721128:WLI722001 WVE721128:WVE722001 M786670:M787543 IS786664:IS787537 SO786664:SO787537 ACK786664:ACK787537 AMG786664:AMG787537 AWC786664:AWC787537 BFY786664:BFY787537 BPU786664:BPU787537 BZQ786664:BZQ787537 CJM786664:CJM787537 CTI786664:CTI787537 DDE786664:DDE787537 DNA786664:DNA787537 DWW786664:DWW787537 EGS786664:EGS787537 EQO786664:EQO787537 FAK786664:FAK787537 FKG786664:FKG787537 FUC786664:FUC787537 GDY786664:GDY787537 GNU786664:GNU787537 GXQ786664:GXQ787537 HHM786664:HHM787537 HRI786664:HRI787537 IBE786664:IBE787537 ILA786664:ILA787537 IUW786664:IUW787537 JES786664:JES787537 JOO786664:JOO787537 JYK786664:JYK787537 KIG786664:KIG787537 KSC786664:KSC787537 LBY786664:LBY787537 LLU786664:LLU787537 LVQ786664:LVQ787537 MFM786664:MFM787537 MPI786664:MPI787537 MZE786664:MZE787537 NJA786664:NJA787537 NSW786664:NSW787537 OCS786664:OCS787537 OMO786664:OMO787537 OWK786664:OWK787537 PGG786664:PGG787537 PQC786664:PQC787537 PZY786664:PZY787537 QJU786664:QJU787537 QTQ786664:QTQ787537 RDM786664:RDM787537 RNI786664:RNI787537 RXE786664:RXE787537 SHA786664:SHA787537 SQW786664:SQW787537 TAS786664:TAS787537 TKO786664:TKO787537 TUK786664:TUK787537 UEG786664:UEG787537 UOC786664:UOC787537 UXY786664:UXY787537 VHU786664:VHU787537 VRQ786664:VRQ787537 WBM786664:WBM787537 WLI786664:WLI787537 WVE786664:WVE787537 M852206:M853079 IS852200:IS853073 SO852200:SO853073 ACK852200:ACK853073 AMG852200:AMG853073 AWC852200:AWC853073 BFY852200:BFY853073 BPU852200:BPU853073 BZQ852200:BZQ853073 CJM852200:CJM853073 CTI852200:CTI853073 DDE852200:DDE853073 DNA852200:DNA853073 DWW852200:DWW853073 EGS852200:EGS853073 EQO852200:EQO853073 FAK852200:FAK853073 FKG852200:FKG853073 FUC852200:FUC853073 GDY852200:GDY853073 GNU852200:GNU853073 GXQ852200:GXQ853073 HHM852200:HHM853073 HRI852200:HRI853073 IBE852200:IBE853073 ILA852200:ILA853073 IUW852200:IUW853073 JES852200:JES853073 JOO852200:JOO853073 JYK852200:JYK853073 KIG852200:KIG853073 KSC852200:KSC853073 LBY852200:LBY853073 LLU852200:LLU853073 LVQ852200:LVQ853073 MFM852200:MFM853073 MPI852200:MPI853073 MZE852200:MZE853073 NJA852200:NJA853073 NSW852200:NSW853073 OCS852200:OCS853073 OMO852200:OMO853073 OWK852200:OWK853073 PGG852200:PGG853073 PQC852200:PQC853073 PZY852200:PZY853073 QJU852200:QJU853073 QTQ852200:QTQ853073 RDM852200:RDM853073 RNI852200:RNI853073 RXE852200:RXE853073 SHA852200:SHA853073 SQW852200:SQW853073 TAS852200:TAS853073 TKO852200:TKO853073 TUK852200:TUK853073 UEG852200:UEG853073 UOC852200:UOC853073 UXY852200:UXY853073 VHU852200:VHU853073 VRQ852200:VRQ853073 WBM852200:WBM853073 WLI852200:WLI853073 WVE852200:WVE853073 M917742:M918615 IS917736:IS918609 SO917736:SO918609 ACK917736:ACK918609 AMG917736:AMG918609 AWC917736:AWC918609 BFY917736:BFY918609 BPU917736:BPU918609 BZQ917736:BZQ918609 CJM917736:CJM918609 CTI917736:CTI918609 DDE917736:DDE918609 DNA917736:DNA918609 DWW917736:DWW918609 EGS917736:EGS918609 EQO917736:EQO918609 FAK917736:FAK918609 FKG917736:FKG918609 FUC917736:FUC918609 GDY917736:GDY918609 GNU917736:GNU918609 GXQ917736:GXQ918609 HHM917736:HHM918609 HRI917736:HRI918609 IBE917736:IBE918609 ILA917736:ILA918609 IUW917736:IUW918609 JES917736:JES918609 JOO917736:JOO918609 JYK917736:JYK918609 KIG917736:KIG918609 KSC917736:KSC918609 LBY917736:LBY918609 LLU917736:LLU918609 LVQ917736:LVQ918609 MFM917736:MFM918609 MPI917736:MPI918609 MZE917736:MZE918609 NJA917736:NJA918609 NSW917736:NSW918609 OCS917736:OCS918609 OMO917736:OMO918609 OWK917736:OWK918609 PGG917736:PGG918609 PQC917736:PQC918609 PZY917736:PZY918609 QJU917736:QJU918609 QTQ917736:QTQ918609 RDM917736:RDM918609 RNI917736:RNI918609 RXE917736:RXE918609 SHA917736:SHA918609 SQW917736:SQW918609 TAS917736:TAS918609 TKO917736:TKO918609 TUK917736:TUK918609 UEG917736:UEG918609 UOC917736:UOC918609 UXY917736:UXY918609 VHU917736:VHU918609 VRQ917736:VRQ918609 WBM917736:WBM918609 WLI917736:WLI918609 WVE917736:WVE918609 M983278:M984151 IS983272:IS984145 SO983272:SO984145 ACK983272:ACK984145 AMG983272:AMG984145 AWC983272:AWC984145 BFY983272:BFY984145 BPU983272:BPU984145 BZQ983272:BZQ984145 CJM983272:CJM984145 CTI983272:CTI984145 DDE983272:DDE984145 DNA983272:DNA984145 DWW983272:DWW984145 EGS983272:EGS984145 EQO983272:EQO984145 FAK983272:FAK984145 FKG983272:FKG984145 FUC983272:FUC984145 GDY983272:GDY984145 GNU983272:GNU984145 GXQ983272:GXQ984145 HHM983272:HHM984145 HRI983272:HRI984145 IBE983272:IBE984145 ILA983272:ILA984145 IUW983272:IUW984145 JES983272:JES984145 JOO983272:JOO984145 JYK983272:JYK984145 KIG983272:KIG984145 KSC983272:KSC984145 LBY983272:LBY984145 LLU983272:LLU984145 LVQ983272:LVQ984145 MFM983272:MFM984145 MPI983272:MPI984145 MZE983272:MZE984145 NJA983272:NJA984145 NSW983272:NSW984145 OCS983272:OCS984145 OMO983272:OMO984145 OWK983272:OWK984145 PGG983272:PGG984145 PQC983272:PQC984145 PZY983272:PZY984145 QJU983272:QJU984145 QTQ983272:QTQ984145 RDM983272:RDM984145 RNI983272:RNI984145 RXE983272:RXE984145 SHA983272:SHA984145 SQW983272:SQW984145 TAS983272:TAS984145 TKO983272:TKO984145 TUK983272:TUK984145 UEG983272:UEG984145 UOC983272:UOC984145 UXY983272:UXY984145 VHU983272:VHU984145 VRQ983272:VRQ984145 WBM983272:WBM984145 WLI983272:WLI984145 IW310:IW1104 Q316:Q1110 SO310:SO1105 ACK310:ACK1105 AMG310:AMG1105 AWC310:AWC1105 BFY310:BFY1105 BPU310:BPU1105 BZQ310:BZQ1105 CJM310:CJM1105 CTI310:CTI1105 DDE310:DDE1105 DNA310:DNA1105 DWW310:DWW1105 EGS310:EGS1105 EQO310:EQO1105 FAK310:FAK1105 FKG310:FKG1105 FUC310:FUC1105 GDY310:GDY1105 GNU310:GNU1105 GXQ310:GXQ1105 HHM310:HHM1105 HRI310:HRI1105 IBE310:IBE1105 ILA310:ILA1105 IUW310:IUW1105 JES310:JES1105 JOO310:JOO1105 JYK310:JYK1105 KIG310:KIG1105 KSC310:KSC1105 LBY310:LBY1105 LLU310:LLU1105 LVQ310:LVQ1105 MFM310:MFM1105 MPI310:MPI1105 MZE310:MZE1105 NJA310:NJA1105 NSW310:NSW1105 OCS310:OCS1105 OMO310:OMO1105 OWK310:OWK1105 PGG310:PGG1105 PQC310:PQC1105 PZY310:PZY1105 QJU310:QJU1105 QTQ310:QTQ1105 RDM310:RDM1105 RNI310:RNI1105 RXE310:RXE1105 SHA310:SHA1105 SQW310:SQW1105 TAS310:TAS1105 TKO310:TKO1105 TUK310:TUK1105 UEG310:UEG1105 UOC310:UOC1105 UXY310:UXY1105 VHU310:VHU1105 VRQ310:VRQ1105 WBM310:WBM1105 WLI310:WLI1105 WVE310:WVE1105 IS310:IS1105 WVI310:WVI1104 WLM310:WLM1104 WBQ310:WBQ1104 VRU310:VRU1104 VHY310:VHY1104 UYC310:UYC1104 UOG310:UOG1104 UEK310:UEK1104 TUO310:TUO1104 TKS310:TKS1104 TAW310:TAW1104 SRA310:SRA1104 SHE310:SHE1104 RXI310:RXI1104 RNM310:RNM1104 RDQ310:RDQ1104 QTU310:QTU1104 QJY310:QJY1104 QAC310:QAC1104 PQG310:PQG1104 PGK310:PGK1104 OWO310:OWO1104 OMS310:OMS1104 OCW310:OCW1104 NTA310:NTA1104 NJE310:NJE1104 MZI310:MZI1104 MPM310:MPM1104 MFQ310:MFQ1104 LVU310:LVU1104 LLY310:LLY1104 LCC310:LCC1104 KSG310:KSG1104 KIK310:KIK1104 JYO310:JYO1104 JOS310:JOS1104 JEW310:JEW1104 IVA310:IVA1104 ILE310:ILE1104 IBI310:IBI1104 HRM310:HRM1104 HHQ310:HHQ1104 GXU310:GXU1104 GNY310:GNY1104 GEC310:GEC1104 FUG310:FUG1104 FKK310:FKK1104 FAO310:FAO1104 EQS310:EQS1104 EGW310:EGW1104 DXA310:DXA1104 DNE310:DNE1104 DDI310:DDI1104 CTM310:CTM1104 CJQ310:CJQ1104 BZU310:BZU1104 BPY310:BPY1104 BGC310:BGC1104 AWG310:AWG1104 AMK310:AMK1104 ACO310:ACO1104 SS310:SS1104 M316:M1111 Q15 AWG15 BGC15 BPY15 BZU15 CJQ15 CTM15 DDI15 DNE15 DXA15 EGW15 EQS15 FAO15 FKK15 FUG15 GEC15 GNY15 GXU15 HHQ15 HRM15 IBI15 ILE15 IVA15 JEW15 JOS15 JYO15 KIK15 KSG15 LCC15 LLY15 LVU15 MFQ15 MPM15 MZI15 NJE15 NTA15 OCW15 OMS15 OWO15 PGK15 PQG15 QAC15 QJY15 QTU15 RDQ15 RNM15 RXI15 SHE15 SRA15 TAW15 TKS15 TUO15 UEK15 UOG15 UYC15 VHY15 VRU15 WBQ15 WLM15 WVI15 SO15 IW15 IS15 WVE15 WLI15 WBM15 VRQ15 VHU15 UXY15 UOC15 UEG15 TUK15 TKO15 TAS15 SQW15 SHA15 RXE15 RNI15 RDM15 QTQ15 QJU15 PZY15 PQC15 PGG15 OWK15 OMO15 OCS15 NSW15 NJA15 MZE15 MPI15 MFM15 LVQ15 LLU15 LBY15 KSC15 KIG15 JYK15 JOO15 JES15 IUW15 ILA15 IBE15 HRI15 HHM15 GXQ15 GNU15 GDY15 FUC15 FKG15 FAK15 EQO15 EGS15 DWW15 DNA15 DDE15 CTI15 CJM15 BZQ15 BPU15 BFY15 AWC15 AMG15 ACK15 SS15 ACO15 AMK15 M15 BGC154 BPY154 BZU154 CJQ154 CTM154 DDI154 DNE154 DXA154 EGW154 EQS154 FAO154 FKK154 FUG154 GEC154 GNY154 GXU154 HHQ154 HRM154 IBI154 ILE154 IVA154 JEW154 JOS154 JYO154 KIK154 KSG154 LCC154 LLY154 LVU154 MFQ154 MPM154 MZI154 NJE154 NTA154 OCW154 OMS154 OWO154 PGK154 PQG154 QAC154 QJY154 QTU154 RDQ154 RNM154 RXI154 SHE154 SRA154 TAW154 TKS154 TUO154 UEK154 UOG154 UYC154 VHY154 VRU154 WBQ154 WLM154 WVI154 SO154 IW154 IS154 WVE154 WLI154 WBM154 VRQ154 VHU154 UXY154 UOC154 UEG154 TUK154 TKO154 TAS154 SQW154 SHA154 RXE154 RNI154 RDM154 QTQ154 QJU154 PZY154 PQC154 PGG154 OWK154 OMO154 OCS154 NSW154 NJA154 MZE154 MPI154 MFM154 LVQ154 LLU154 LBY154 KSC154 KIG154 JYK154 JOO154 JES154 IUW154 ILA154 IBE154 HRI154 HHM154 GXQ154 GNU154 GDY154 FUC154 FKG154 FAK154 EQO154 EGS154 DWW154 DNA154 DDE154 CTI154 CJM154 BZQ154 BPU154 BFY154 AWC154 AMG154 ACK154 SS154 ACO154 J153 N153 AMK154 AWD153 AMH153 ACL153 SP153 ACH153 AMD153 AVZ153 BFV153 BPR153 BZN153 CJJ153 CTF153 DDB153 DMX153 DWT153 EGP153 EQL153 FAH153 FKD153 FTZ153 GDV153 GNR153 GXN153 HHJ153 HRF153 IBB153 IKX153 IUT153 JEP153 JOL153 JYH153 KID153 KRZ153 LBV153 LLR153 LVN153 MFJ153 MPF153 MZB153 NIX153 NST153 OCP153 OML153 OWH153 PGD153 PPZ153 PZV153 QJR153 QTN153 RDJ153 RNF153 RXB153 SGX153 SQT153 TAP153 TKL153 TUH153 UED153 UNZ153 UXV153 VHR153 VRN153 WBJ153 WLF153 WVB153 IP153 IT153 SL153 WVF153 WLJ153 WBN153 VRR153 VHV153 UXZ153 UOD153 UEH153 TUL153 TKP153 TAT153 SQX153 SHB153 RXF153 RNJ153 RDN153 QTR153 QJV153 PZZ153 PQD153 PGH153 OWL153 OMP153 OCT153 NSX153 NJB153 MZF153 MPJ153 MFN153 LVR153 LLV153 LBZ153 KSD153 KIH153 JYL153 JOP153 JET153 IUX153 ILB153 IBF153 HRJ153 HHN153 GXR153 GNV153 GDZ153 FUD153 FKH153 FAL153 EQP153 EGT153 DWX153 DNB153 DDF153 CTJ153 CJN153 BZR153 BPV153 BFZ153 AWG154 M154:M160 Q166 M166 Q235:Q237 M235:M237 M287:M290 WTY257 WSO258 SI252 ACE252 AMA252 AVW252 BFS252 BPO252 BZK252 CJG252 CTC252 DCY252 DMU252 DWQ252 EGM252 EQI252 FAE252 FKA252 FTW252 GDS252 GNO252 GXK252 HHG252 HRC252 IAY252 IKU252 IUQ252 JEM252 JOI252 JYE252 KIA252 KRW252 LBS252 LLO252 LVK252 MFG252 MPC252 MYY252 NIU252 NSQ252 OCM252 OMI252 OWE252 PGA252 PPW252 PZS252 QJO252 QTK252 RDG252 RNC252 RWY252 SGU252 SQQ252 TAM252 TKI252 TUE252 UEA252 UNW252 UXS252 VHO252 VRK252 WBG252 WLC252 WUY252 IM252 WVC252 WLG252 WBK252 VRO252 VHS252 UXW252 UOA252 UEE252 TUI252 TKM252 TAQ252 SQU252 SGY252 RXC252 RNG252 RDK252 QTO252 QJS252 PZW252 PQA252 PGE252 OWI252 OMM252 OCQ252 NSU252 NIY252 MZC252 MPG252 MFK252 LVO252 LLS252 LBW252 KSA252 KIE252 JYI252 JOM252 JEQ252 IUU252 IKY252 IBC252 HRG252 HHK252 GXO252 GNS252 GDW252 FUA252 FKE252 FAI252 EQM252 EGQ252 DWU252 DMY252 DDC252 CTG252 CJK252 BZO252 BPS252 BFW252 AWA252 AME252 ACI252 SM252 IQ252 IX243:IX244 WBO306:WBO307 VRS306:VRS307 VHW306:VHW307 UYA306:UYA307 UOE306:UOE307 UEI306:UEI307 TUM306:TUM307 TKQ306:TKQ307 TAU306:TAU307 SQY306:SQY307 SHC306:SHC307 RXG306:RXG307 RNK306:RNK307 RDO306:RDO307 QTS306:QTS307 QJW306:QJW307 QAA306:QAA307 PQE306:PQE307 PGI306:PGI307 OWM306:OWM307 OMQ306:OMQ307 OCU306:OCU307 NSY306:NSY307 NJC306:NJC307 MZG306:MZG307 MPK306:MPK307 MFO306:MFO307 LVS306:LVS307 LLW306:LLW307 LCA306:LCA307 KSE306:KSE307 KII306:KII307 JYM306:JYM307 JOQ306:JOQ307 JEU306:JEU307 IUY306:IUY307 ILC306:ILC307 IBG306:IBG307 HRK306:HRK307 HHO306:HHO307 GXS306:GXS307 GNW306:GNW307 GEA306:GEA307 FUE306:FUE307 FKI306:FKI307 FAM306:FAM307 EQQ306:EQQ307 EGU306:EGU307 DWY306:DWY307 DNC306:DNC307 DDG306:DDG307 CTK306:CTK307 CJO306:CJO307 BZS306:BZS307 BPW306:BPW307 BGA306:BGA307 AWE306:AWE307 AMI306:AMI307 ACM306:ACM307 SQ306:SQ307 IU306:IU307 WVG306:WVG307 ACQ306:ACQ307 AMM306:AMM307 AWI306:AWI307 BGE306:BGE307 BQA306:BQA307 BZW306:BZW307 CJS306:CJS307 CTO306:CTO307 DDK306:DDK307 DNG306:DNG307 DXC306:DXC307 EGY306:EGY307 EQU306:EQU307 FAQ306:FAQ307 FKM306:FKM307 FUI306:FUI307 GEE306:GEE307 GOA306:GOA307 GXW306:GXW307 HHS306:HHS307 HRO306:HRO307 IBK306:IBK307 ILG306:ILG307 IVC306:IVC307 JEY306:JEY307 JOU306:JOU307 JYQ306:JYQ307 KIM306:KIM307 KSI306:KSI307 LCE306:LCE307 LMA306:LMA307 LVW306:LVW307 MFS306:MFS307 MPO306:MPO307 MZK306:MZK307 NJG306:NJG307 NTC306:NTC307 OCY306:OCY307 OMU306:OMU307 OWQ306:OWQ307 PGM306:PGM307 PQI306:PQI307 QAE306:QAE307 QKA306:QKA307 QTW306:QTW307 RDS306:RDS307 RNO306:RNO307 RXK306:RXK307 SHG306:SHG307 SRC306:SRC307 TAY306:TAY307 TKU306:TKU307 TUQ306:TUQ307 UEM306:UEM307 UOI306:UOI307 UYE306:UYE307 VIA306:VIA307 VRW306:VRW307 WBS306:WBS307 WLO306:WLO307 WVK306:WVK307 IY306:IY307 SU306:SU307 WLK306:WLK307 R306:R307 N306:N307 WVN243:WVN244 WVJ243:WVJ244 WLR243:WLR244 WLN243:WLN244 WBV243:WBV244 WBR243:WBR244 VRZ243:VRZ244 VRV243:VRV244 VID243:VID244 VHZ243:VHZ244 UYH243:UYH244 UYD243:UYD244 UOL243:UOL244 UOH243:UOH244 UEP243:UEP244 UEL243:UEL244 TUT243:TUT244 TUP243:TUP244 TKX243:TKX244 TKT243:TKT244 TBB243:TBB244 TAX243:TAX244 SRF243:SRF244 SRB243:SRB244 SHJ243:SHJ244 SHF243:SHF244 RXN243:RXN244 RXJ243:RXJ244 RNR243:RNR244 RNN243:RNN244 RDV243:RDV244 RDR243:RDR244 QTZ243:QTZ244 QTV243:QTV244 QKD243:QKD244 QJZ243:QJZ244 QAH243:QAH244 QAD243:QAD244 PQL243:PQL244 PQH243:PQH244 PGP243:PGP244 PGL243:PGL244 OWT243:OWT244 OWP243:OWP244 OMX243:OMX244 OMT243:OMT244 ODB243:ODB244 OCX243:OCX244 NTF243:NTF244 NTB243:NTB244 NJJ243:NJJ244 NJF243:NJF244 MZN243:MZN244 MZJ243:MZJ244 MPR243:MPR244 MPN243:MPN244 MFV243:MFV244 MFR243:MFR244 LVZ243:LVZ244 LVV243:LVV244 LMD243:LMD244 LLZ243:LLZ244 LCH243:LCH244 LCD243:LCD244 KSL243:KSL244 KSH243:KSH244 KIP243:KIP244 KIL243:KIL244 JYT243:JYT244 JYP243:JYP244 JOX243:JOX244 JOT243:JOT244 JFB243:JFB244 JEX243:JEX244 IVF243:IVF244 IVB243:IVB244 ILJ243:ILJ244 ILF243:ILF244 IBN243:IBN244 IBJ243:IBJ244 HRR243:HRR244 HRN243:HRN244 HHV243:HHV244 HHR243:HHR244 GXZ243:GXZ244 GXV243:GXV244 GOD243:GOD244 GNZ243:GNZ244 GEH243:GEH244 GED243:GED244 FUL243:FUL244 FUH243:FUH244 FKP243:FKP244 FKL243:FKL244 FAT243:FAT244 FAP243:FAP244 EQX243:EQX244 EQT243:EQT244 EHB243:EHB244 EGX243:EGX244 DXF243:DXF244 DXB243:DXB244 DNJ243:DNJ244 DNF243:DNF244 DDN243:DDN244 DDJ243:DDJ244 CTR243:CTR244 CTN243:CTN244 CJV243:CJV244 CJR243:CJR244 BZZ243:BZZ244 BZV243:BZV244 BQD243:BQD244 BPZ243:BPZ244 BGH243:BGH244 BGD243:BGD244 AWL243:AWL244 AWH243:AWH244 AMP243:AMP244 AML243:AML244 ACT243:ACT244 ACP243:ACP244 SX243:SX244 ST243:ST244 JB243:JB244 WSL271 WKG257 WKC257 WAK257 WAG257 VQO257 VQK257 VGS257 VGO257 UWW257 UWS257 UNA257 UMW257 UDE257 UDA257 TTI257 TTE257 TJM257 TJI257 SZQ257 SZM257 SPU257 SPQ257 SFY257 SFU257 RWC257 RVY257 RMG257 RMC257 RCK257 RCG257 QSO257 QSK257 QIS257 QIO257 PYW257 PYS257 PPA257 POW257 PFE257 PFA257 OVI257 OVE257 OLM257 OLI257 OBQ257 OBM257 NRU257 NRQ257 NHY257 NHU257 MYC257 MXY257 MOG257 MOC257 MEK257 MEG257 LUO257 LUK257 LKS257 LKO257 LAW257 LAS257 KRA257 KQW257 KHE257 KHA257 JXI257 JXE257 JNM257 JNI257 JDQ257 JDM257 ITU257 ITQ257 IJY257 IJU257 IAC257 HZY257 HQG257 HQC257 HGK257 HGG257 GWO257 GWK257 GMS257 GMO257 GCW257 GCS257 FTA257 FSW257 FJE257 FJA257 EZI257 EZE257 EPM257 EPI257 EFQ257 EFM257 DVU257 DVQ257 DLY257 DLU257 DCC257 DBY257 CSG257 CSC257 CIK257 CIG257 BYO257 BYK257 BOS257 BOO257 BEW257 BES257 AVA257 AUW257 ALE257 ALA257 ABI257 ABE257 RM257 RI257 HQ257 HM257 Q253:Q256 WUC257 M208:M210 WSK258 WIS258 WIO258 VYW258 VYS258 VPA258 VOW258 VFE258 VFA258 UVI258 UVE258 ULM258 ULI258 UBQ258 UBM258 TRU258 TRQ258 THY258 THU258 SYC258 SXY258 SOG258 SOC258 SEK258 SEG258 RUO258 RUK258 RKS258 RKO258 RAW258 RAS258 QRA258 QQW258 QHE258 QHA258 PXI258 PXE258 PNM258 PNI258 PDQ258 PDM258 OTU258 OTQ258 OJY258 OJU258 OAC258 NZY258 NQG258 NQC258 NGK258 NGG258 MWO258 MWK258 MMS258 MMO258 MCW258 MCS258 LTA258 LSW258 LJE258 LJA258 KZI258 KZE258 KPM258 KPI258 KFQ258 KFM258 JVU258 JVQ258 JLY258 JLU258 JCC258 JBY258 ISG258 ISC258 IIK258 IIG258 HYO258 HYK258 HOS258 HOO258 HEW258 HES258 GVA258 GUW258 GLE258 GLA258 GBI258 GBE258 FRM258 FRI258 FHQ258 FHM258 EXU258 EXQ258 ENY258 ENU258 EEC258 EDY258 DUG258 DUC258 DKK258 DKG258 DAO258 DAK258 CQS258 CQO258 CGW258 CGS258 BXA258 BWW258 BNE258 BNA258 BDI258 BDE258 ATM258 ATI258 AJQ258 AJM258 ZU258 ZQ258 PY258 PU258 GC258 FY258 M249:M251 WSH271 WIP271 WIL271 VYT271 VYP271 VOX271 VOT271 VFB271 VEX271 UVF271 UVB271 ULJ271 ULF271 UBN271 UBJ271 TRR271 TRN271 THV271 THR271 SXZ271 SXV271 SOD271 SNZ271 SEH271 SED271 RUL271 RUH271 RKP271 RKL271 RAT271 RAP271 QQX271 QQT271 QHB271 QGX271 PXF271 PXB271 PNJ271 PNF271 PDN271 PDJ271 OTR271 OTN271 OJV271 OJR271 NZZ271 NZV271 NQD271 NPZ271 NGH271 NGD271 MWL271 MWH271 MMP271 MML271 MCT271 MCP271 LSX271 LST271 LJB271 LIX271 KZF271 KZB271 KPJ271 KPF271 KFN271 KFJ271 JVR271 JVN271 JLV271 JLR271 JBZ271 JBV271 ISD271 IRZ271 IIH271 IID271 HYL271 HYH271 HOP271 HOL271 HET271 HEP271 GUX271 GUT271 GLB271 GKX271 GBF271 GBB271 FRJ271 FRF271 FHN271 FHJ271 EXR271 EXN271 ENV271 ENR271 EDZ271 EDV271 DUD271 DTZ271 DKH271 DKD271 DAL271 DAH271 CQP271 CQL271 CGT271 CGP271 BWX271 BWT271 BNB271 BMX271 BDF271 BDB271 ATJ271 ATF271 AJN271 AJJ271 ZR271 ZN271 PV271 PR271 FZ271 FV271 M253:M256 M295:M304 M258:M273 Q154:Q160 WMC193 Q193 WVY193 M193:N193 JI193:JJ193 TE193:TF193 ADA193:ADB193 AMW193:AMX193 AWS193:AWT193 BGO193:BGP193 BQK193:BQL193 CAG193:CAH193 CKC193:CKD193 CTY193:CTZ193 DDU193:DDV193 DNQ193:DNR193 DXM193:DXN193 EHI193:EHJ193 ERE193:ERF193 FBA193:FBB193 FKW193:FKX193 FUS193:FUT193 GEO193:GEP193 GOK193:GOL193 GYG193:GYH193 HIC193:HID193 HRY193:HRZ193 IBU193:IBV193 ILQ193:ILR193 IVM193:IVN193 JFI193:JFJ193 JPE193:JPF193 JZA193:JZB193 KIW193:KIX193 KSS193:KST193 LCO193:LCP193 LMK193:LML193 LWG193:LWH193 MGC193:MGD193 MPY193:MPZ193 MZU193:MZV193 NJQ193:NJR193 NTM193:NTN193 ODI193:ODJ193 ONE193:ONF193 OXA193:OXB193 PGW193:PGX193 PQS193:PQT193 QAO193:QAP193 QKK193:QKL193 QUG193:QUH193 REC193:RED193 RNY193:RNZ193 RXU193:RXV193 SHQ193:SHR193 SRM193:SRN193 TBI193:TBJ193 TLE193:TLF193 TVA193:TVB193 UEW193:UEX193 UOS193:UOT193 UYO193:UYP193 VIK193:VIL193 VSG193:VSH193 WCC193:WCD193 WLY193:WLZ193 WVU193:WVV193 JM193 TI193 ADE193 ANA193 AWW193 BGS193 BQO193 CAK193 CKG193 CUC193 DDY193 DNU193 DXQ193 EHM193 ERI193 FBE193 FLA193 FUW193 GES193 GOO193 GYK193 HIG193 HSC193 IBY193 ILU193 IVQ193 JFM193 JPI193 JZE193 KJA193 KSW193 LCS193 LMO193 LWK193 MGG193 MQC193 MZY193 NJU193 NTQ193 ODM193 ONI193 OXE193 PHA193 PQW193 QAS193 QKO193 QUK193 REG193 ROC193 RXY193 SHU193 SRQ193 TBM193 TLI193 TVE193 UFA193 UOW193 UYS193 VIO193 VSK193 WCG193 M292:M293 WUC294 WTY294 WKG294 WKC294 WAK294 WAG294 VQO294 VQK294 VGS294 VGO294 UWW294 UWS294 UNA294 UMW294 UDE294 UDA294 TTI294 TTE294 TJM294 TJI294 SZQ294 SZM294 SPU294 SPQ294 SFY294 SFU294 RWC294 RVY294 RMG294 RMC294 RCK294 RCG294 QSO294 QSK294 QIS294 QIO294 PYW294 PYS294 PPA294 POW294 PFE294 PFA294 OVI294 OVE294 OLM294 OLI294 OBQ294 OBM294 NRU294 NRQ294 NHY294 NHU294 MYC294 MXY294 MOG294 MOC294 MEK294 MEG294 LUO294 LUK294 LKS294 LKO294 LAW294 LAS294 KRA294 KQW294 KHE294 KHA294 JXI294 JXE294 JNM294 JNI294 JDQ294 JDM294 ITU294 ITQ294 IJY294 IJU294 IAC294 HZY294 HQG294 HQC294 HGK294 HGG294 GWO294 GWK294 GMS294 GMO294 GCW294 GCS294 FTA294 FSW294 FJE294 FJA294 EZI294 EZE294 EPM294 EPI294 EFQ294 EFM294 DVU294 DVQ294 DLY294 DLU294 DCC294 DBY294 CSG294 CSC294 CIK294 CIG294 BYO294 BYK294 BOS294 BOO294 BEW294 BES294 AVA294 AUW294 ALE294 ALA294 ABI294 ABE294 RM294 RI294 HQ294 HM294 Q304 K305">
      <formula1>9</formula1>
    </dataValidation>
    <dataValidation type="textLength" operator="equal" allowBlank="1" showInputMessage="1" showErrorMessage="1" error="БИН должен содержать 12 символов" sqref="WWU983272:WWU984144 AY65774:AY66646 KI65768:KI66640 UE65768:UE66640 AEA65768:AEA66640 ANW65768:ANW66640 AXS65768:AXS66640 BHO65768:BHO66640 BRK65768:BRK66640 CBG65768:CBG66640 CLC65768:CLC66640 CUY65768:CUY66640 DEU65768:DEU66640 DOQ65768:DOQ66640 DYM65768:DYM66640 EII65768:EII66640 ESE65768:ESE66640 FCA65768:FCA66640 FLW65768:FLW66640 FVS65768:FVS66640 GFO65768:GFO66640 GPK65768:GPK66640 GZG65768:GZG66640 HJC65768:HJC66640 HSY65768:HSY66640 ICU65768:ICU66640 IMQ65768:IMQ66640 IWM65768:IWM66640 JGI65768:JGI66640 JQE65768:JQE66640 KAA65768:KAA66640 KJW65768:KJW66640 KTS65768:KTS66640 LDO65768:LDO66640 LNK65768:LNK66640 LXG65768:LXG66640 MHC65768:MHC66640 MQY65768:MQY66640 NAU65768:NAU66640 NKQ65768:NKQ66640 NUM65768:NUM66640 OEI65768:OEI66640 OOE65768:OOE66640 OYA65768:OYA66640 PHW65768:PHW66640 PRS65768:PRS66640 QBO65768:QBO66640 QLK65768:QLK66640 QVG65768:QVG66640 RFC65768:RFC66640 ROY65768:ROY66640 RYU65768:RYU66640 SIQ65768:SIQ66640 SSM65768:SSM66640 TCI65768:TCI66640 TME65768:TME66640 TWA65768:TWA66640 UFW65768:UFW66640 UPS65768:UPS66640 UZO65768:UZO66640 VJK65768:VJK66640 VTG65768:VTG66640 WDC65768:WDC66640 WMY65768:WMY66640 WWU65768:WWU66640 AY131310:AY132182 KI131304:KI132176 UE131304:UE132176 AEA131304:AEA132176 ANW131304:ANW132176 AXS131304:AXS132176 BHO131304:BHO132176 BRK131304:BRK132176 CBG131304:CBG132176 CLC131304:CLC132176 CUY131304:CUY132176 DEU131304:DEU132176 DOQ131304:DOQ132176 DYM131304:DYM132176 EII131304:EII132176 ESE131304:ESE132176 FCA131304:FCA132176 FLW131304:FLW132176 FVS131304:FVS132176 GFO131304:GFO132176 GPK131304:GPK132176 GZG131304:GZG132176 HJC131304:HJC132176 HSY131304:HSY132176 ICU131304:ICU132176 IMQ131304:IMQ132176 IWM131304:IWM132176 JGI131304:JGI132176 JQE131304:JQE132176 KAA131304:KAA132176 KJW131304:KJW132176 KTS131304:KTS132176 LDO131304:LDO132176 LNK131304:LNK132176 LXG131304:LXG132176 MHC131304:MHC132176 MQY131304:MQY132176 NAU131304:NAU132176 NKQ131304:NKQ132176 NUM131304:NUM132176 OEI131304:OEI132176 OOE131304:OOE132176 OYA131304:OYA132176 PHW131304:PHW132176 PRS131304:PRS132176 QBO131304:QBO132176 QLK131304:QLK132176 QVG131304:QVG132176 RFC131304:RFC132176 ROY131304:ROY132176 RYU131304:RYU132176 SIQ131304:SIQ132176 SSM131304:SSM132176 TCI131304:TCI132176 TME131304:TME132176 TWA131304:TWA132176 UFW131304:UFW132176 UPS131304:UPS132176 UZO131304:UZO132176 VJK131304:VJK132176 VTG131304:VTG132176 WDC131304:WDC132176 WMY131304:WMY132176 WWU131304:WWU132176 AY196846:AY197718 KI196840:KI197712 UE196840:UE197712 AEA196840:AEA197712 ANW196840:ANW197712 AXS196840:AXS197712 BHO196840:BHO197712 BRK196840:BRK197712 CBG196840:CBG197712 CLC196840:CLC197712 CUY196840:CUY197712 DEU196840:DEU197712 DOQ196840:DOQ197712 DYM196840:DYM197712 EII196840:EII197712 ESE196840:ESE197712 FCA196840:FCA197712 FLW196840:FLW197712 FVS196840:FVS197712 GFO196840:GFO197712 GPK196840:GPK197712 GZG196840:GZG197712 HJC196840:HJC197712 HSY196840:HSY197712 ICU196840:ICU197712 IMQ196840:IMQ197712 IWM196840:IWM197712 JGI196840:JGI197712 JQE196840:JQE197712 KAA196840:KAA197712 KJW196840:KJW197712 KTS196840:KTS197712 LDO196840:LDO197712 LNK196840:LNK197712 LXG196840:LXG197712 MHC196840:MHC197712 MQY196840:MQY197712 NAU196840:NAU197712 NKQ196840:NKQ197712 NUM196840:NUM197712 OEI196840:OEI197712 OOE196840:OOE197712 OYA196840:OYA197712 PHW196840:PHW197712 PRS196840:PRS197712 QBO196840:QBO197712 QLK196840:QLK197712 QVG196840:QVG197712 RFC196840:RFC197712 ROY196840:ROY197712 RYU196840:RYU197712 SIQ196840:SIQ197712 SSM196840:SSM197712 TCI196840:TCI197712 TME196840:TME197712 TWA196840:TWA197712 UFW196840:UFW197712 UPS196840:UPS197712 UZO196840:UZO197712 VJK196840:VJK197712 VTG196840:VTG197712 WDC196840:WDC197712 WMY196840:WMY197712 WWU196840:WWU197712 AY262382:AY263254 KI262376:KI263248 UE262376:UE263248 AEA262376:AEA263248 ANW262376:ANW263248 AXS262376:AXS263248 BHO262376:BHO263248 BRK262376:BRK263248 CBG262376:CBG263248 CLC262376:CLC263248 CUY262376:CUY263248 DEU262376:DEU263248 DOQ262376:DOQ263248 DYM262376:DYM263248 EII262376:EII263248 ESE262376:ESE263248 FCA262376:FCA263248 FLW262376:FLW263248 FVS262376:FVS263248 GFO262376:GFO263248 GPK262376:GPK263248 GZG262376:GZG263248 HJC262376:HJC263248 HSY262376:HSY263248 ICU262376:ICU263248 IMQ262376:IMQ263248 IWM262376:IWM263248 JGI262376:JGI263248 JQE262376:JQE263248 KAA262376:KAA263248 KJW262376:KJW263248 KTS262376:KTS263248 LDO262376:LDO263248 LNK262376:LNK263248 LXG262376:LXG263248 MHC262376:MHC263248 MQY262376:MQY263248 NAU262376:NAU263248 NKQ262376:NKQ263248 NUM262376:NUM263248 OEI262376:OEI263248 OOE262376:OOE263248 OYA262376:OYA263248 PHW262376:PHW263248 PRS262376:PRS263248 QBO262376:QBO263248 QLK262376:QLK263248 QVG262376:QVG263248 RFC262376:RFC263248 ROY262376:ROY263248 RYU262376:RYU263248 SIQ262376:SIQ263248 SSM262376:SSM263248 TCI262376:TCI263248 TME262376:TME263248 TWA262376:TWA263248 UFW262376:UFW263248 UPS262376:UPS263248 UZO262376:UZO263248 VJK262376:VJK263248 VTG262376:VTG263248 WDC262376:WDC263248 WMY262376:WMY263248 WWU262376:WWU263248 AY327918:AY328790 KI327912:KI328784 UE327912:UE328784 AEA327912:AEA328784 ANW327912:ANW328784 AXS327912:AXS328784 BHO327912:BHO328784 BRK327912:BRK328784 CBG327912:CBG328784 CLC327912:CLC328784 CUY327912:CUY328784 DEU327912:DEU328784 DOQ327912:DOQ328784 DYM327912:DYM328784 EII327912:EII328784 ESE327912:ESE328784 FCA327912:FCA328784 FLW327912:FLW328784 FVS327912:FVS328784 GFO327912:GFO328784 GPK327912:GPK328784 GZG327912:GZG328784 HJC327912:HJC328784 HSY327912:HSY328784 ICU327912:ICU328784 IMQ327912:IMQ328784 IWM327912:IWM328784 JGI327912:JGI328784 JQE327912:JQE328784 KAA327912:KAA328784 KJW327912:KJW328784 KTS327912:KTS328784 LDO327912:LDO328784 LNK327912:LNK328784 LXG327912:LXG328784 MHC327912:MHC328784 MQY327912:MQY328784 NAU327912:NAU328784 NKQ327912:NKQ328784 NUM327912:NUM328784 OEI327912:OEI328784 OOE327912:OOE328784 OYA327912:OYA328784 PHW327912:PHW328784 PRS327912:PRS328784 QBO327912:QBO328784 QLK327912:QLK328784 QVG327912:QVG328784 RFC327912:RFC328784 ROY327912:ROY328784 RYU327912:RYU328784 SIQ327912:SIQ328784 SSM327912:SSM328784 TCI327912:TCI328784 TME327912:TME328784 TWA327912:TWA328784 UFW327912:UFW328784 UPS327912:UPS328784 UZO327912:UZO328784 VJK327912:VJK328784 VTG327912:VTG328784 WDC327912:WDC328784 WMY327912:WMY328784 WWU327912:WWU328784 AY393454:AY394326 KI393448:KI394320 UE393448:UE394320 AEA393448:AEA394320 ANW393448:ANW394320 AXS393448:AXS394320 BHO393448:BHO394320 BRK393448:BRK394320 CBG393448:CBG394320 CLC393448:CLC394320 CUY393448:CUY394320 DEU393448:DEU394320 DOQ393448:DOQ394320 DYM393448:DYM394320 EII393448:EII394320 ESE393448:ESE394320 FCA393448:FCA394320 FLW393448:FLW394320 FVS393448:FVS394320 GFO393448:GFO394320 GPK393448:GPK394320 GZG393448:GZG394320 HJC393448:HJC394320 HSY393448:HSY394320 ICU393448:ICU394320 IMQ393448:IMQ394320 IWM393448:IWM394320 JGI393448:JGI394320 JQE393448:JQE394320 KAA393448:KAA394320 KJW393448:KJW394320 KTS393448:KTS394320 LDO393448:LDO394320 LNK393448:LNK394320 LXG393448:LXG394320 MHC393448:MHC394320 MQY393448:MQY394320 NAU393448:NAU394320 NKQ393448:NKQ394320 NUM393448:NUM394320 OEI393448:OEI394320 OOE393448:OOE394320 OYA393448:OYA394320 PHW393448:PHW394320 PRS393448:PRS394320 QBO393448:QBO394320 QLK393448:QLK394320 QVG393448:QVG394320 RFC393448:RFC394320 ROY393448:ROY394320 RYU393448:RYU394320 SIQ393448:SIQ394320 SSM393448:SSM394320 TCI393448:TCI394320 TME393448:TME394320 TWA393448:TWA394320 UFW393448:UFW394320 UPS393448:UPS394320 UZO393448:UZO394320 VJK393448:VJK394320 VTG393448:VTG394320 WDC393448:WDC394320 WMY393448:WMY394320 WWU393448:WWU394320 AY458990:AY459862 KI458984:KI459856 UE458984:UE459856 AEA458984:AEA459856 ANW458984:ANW459856 AXS458984:AXS459856 BHO458984:BHO459856 BRK458984:BRK459856 CBG458984:CBG459856 CLC458984:CLC459856 CUY458984:CUY459856 DEU458984:DEU459856 DOQ458984:DOQ459856 DYM458984:DYM459856 EII458984:EII459856 ESE458984:ESE459856 FCA458984:FCA459856 FLW458984:FLW459856 FVS458984:FVS459856 GFO458984:GFO459856 GPK458984:GPK459856 GZG458984:GZG459856 HJC458984:HJC459856 HSY458984:HSY459856 ICU458984:ICU459856 IMQ458984:IMQ459856 IWM458984:IWM459856 JGI458984:JGI459856 JQE458984:JQE459856 KAA458984:KAA459856 KJW458984:KJW459856 KTS458984:KTS459856 LDO458984:LDO459856 LNK458984:LNK459856 LXG458984:LXG459856 MHC458984:MHC459856 MQY458984:MQY459856 NAU458984:NAU459856 NKQ458984:NKQ459856 NUM458984:NUM459856 OEI458984:OEI459856 OOE458984:OOE459856 OYA458984:OYA459856 PHW458984:PHW459856 PRS458984:PRS459856 QBO458984:QBO459856 QLK458984:QLK459856 QVG458984:QVG459856 RFC458984:RFC459856 ROY458984:ROY459856 RYU458984:RYU459856 SIQ458984:SIQ459856 SSM458984:SSM459856 TCI458984:TCI459856 TME458984:TME459856 TWA458984:TWA459856 UFW458984:UFW459856 UPS458984:UPS459856 UZO458984:UZO459856 VJK458984:VJK459856 VTG458984:VTG459856 WDC458984:WDC459856 WMY458984:WMY459856 WWU458984:WWU459856 AY524526:AY525398 KI524520:KI525392 UE524520:UE525392 AEA524520:AEA525392 ANW524520:ANW525392 AXS524520:AXS525392 BHO524520:BHO525392 BRK524520:BRK525392 CBG524520:CBG525392 CLC524520:CLC525392 CUY524520:CUY525392 DEU524520:DEU525392 DOQ524520:DOQ525392 DYM524520:DYM525392 EII524520:EII525392 ESE524520:ESE525392 FCA524520:FCA525392 FLW524520:FLW525392 FVS524520:FVS525392 GFO524520:GFO525392 GPK524520:GPK525392 GZG524520:GZG525392 HJC524520:HJC525392 HSY524520:HSY525392 ICU524520:ICU525392 IMQ524520:IMQ525392 IWM524520:IWM525392 JGI524520:JGI525392 JQE524520:JQE525392 KAA524520:KAA525392 KJW524520:KJW525392 KTS524520:KTS525392 LDO524520:LDO525392 LNK524520:LNK525392 LXG524520:LXG525392 MHC524520:MHC525392 MQY524520:MQY525392 NAU524520:NAU525392 NKQ524520:NKQ525392 NUM524520:NUM525392 OEI524520:OEI525392 OOE524520:OOE525392 OYA524520:OYA525392 PHW524520:PHW525392 PRS524520:PRS525392 QBO524520:QBO525392 QLK524520:QLK525392 QVG524520:QVG525392 RFC524520:RFC525392 ROY524520:ROY525392 RYU524520:RYU525392 SIQ524520:SIQ525392 SSM524520:SSM525392 TCI524520:TCI525392 TME524520:TME525392 TWA524520:TWA525392 UFW524520:UFW525392 UPS524520:UPS525392 UZO524520:UZO525392 VJK524520:VJK525392 VTG524520:VTG525392 WDC524520:WDC525392 WMY524520:WMY525392 WWU524520:WWU525392 AY590062:AY590934 KI590056:KI590928 UE590056:UE590928 AEA590056:AEA590928 ANW590056:ANW590928 AXS590056:AXS590928 BHO590056:BHO590928 BRK590056:BRK590928 CBG590056:CBG590928 CLC590056:CLC590928 CUY590056:CUY590928 DEU590056:DEU590928 DOQ590056:DOQ590928 DYM590056:DYM590928 EII590056:EII590928 ESE590056:ESE590928 FCA590056:FCA590928 FLW590056:FLW590928 FVS590056:FVS590928 GFO590056:GFO590928 GPK590056:GPK590928 GZG590056:GZG590928 HJC590056:HJC590928 HSY590056:HSY590928 ICU590056:ICU590928 IMQ590056:IMQ590928 IWM590056:IWM590928 JGI590056:JGI590928 JQE590056:JQE590928 KAA590056:KAA590928 KJW590056:KJW590928 KTS590056:KTS590928 LDO590056:LDO590928 LNK590056:LNK590928 LXG590056:LXG590928 MHC590056:MHC590928 MQY590056:MQY590928 NAU590056:NAU590928 NKQ590056:NKQ590928 NUM590056:NUM590928 OEI590056:OEI590928 OOE590056:OOE590928 OYA590056:OYA590928 PHW590056:PHW590928 PRS590056:PRS590928 QBO590056:QBO590928 QLK590056:QLK590928 QVG590056:QVG590928 RFC590056:RFC590928 ROY590056:ROY590928 RYU590056:RYU590928 SIQ590056:SIQ590928 SSM590056:SSM590928 TCI590056:TCI590928 TME590056:TME590928 TWA590056:TWA590928 UFW590056:UFW590928 UPS590056:UPS590928 UZO590056:UZO590928 VJK590056:VJK590928 VTG590056:VTG590928 WDC590056:WDC590928 WMY590056:WMY590928 WWU590056:WWU590928 AY655598:AY656470 KI655592:KI656464 UE655592:UE656464 AEA655592:AEA656464 ANW655592:ANW656464 AXS655592:AXS656464 BHO655592:BHO656464 BRK655592:BRK656464 CBG655592:CBG656464 CLC655592:CLC656464 CUY655592:CUY656464 DEU655592:DEU656464 DOQ655592:DOQ656464 DYM655592:DYM656464 EII655592:EII656464 ESE655592:ESE656464 FCA655592:FCA656464 FLW655592:FLW656464 FVS655592:FVS656464 GFO655592:GFO656464 GPK655592:GPK656464 GZG655592:GZG656464 HJC655592:HJC656464 HSY655592:HSY656464 ICU655592:ICU656464 IMQ655592:IMQ656464 IWM655592:IWM656464 JGI655592:JGI656464 JQE655592:JQE656464 KAA655592:KAA656464 KJW655592:KJW656464 KTS655592:KTS656464 LDO655592:LDO656464 LNK655592:LNK656464 LXG655592:LXG656464 MHC655592:MHC656464 MQY655592:MQY656464 NAU655592:NAU656464 NKQ655592:NKQ656464 NUM655592:NUM656464 OEI655592:OEI656464 OOE655592:OOE656464 OYA655592:OYA656464 PHW655592:PHW656464 PRS655592:PRS656464 QBO655592:QBO656464 QLK655592:QLK656464 QVG655592:QVG656464 RFC655592:RFC656464 ROY655592:ROY656464 RYU655592:RYU656464 SIQ655592:SIQ656464 SSM655592:SSM656464 TCI655592:TCI656464 TME655592:TME656464 TWA655592:TWA656464 UFW655592:UFW656464 UPS655592:UPS656464 UZO655592:UZO656464 VJK655592:VJK656464 VTG655592:VTG656464 WDC655592:WDC656464 WMY655592:WMY656464 WWU655592:WWU656464 AY721134:AY722006 KI721128:KI722000 UE721128:UE722000 AEA721128:AEA722000 ANW721128:ANW722000 AXS721128:AXS722000 BHO721128:BHO722000 BRK721128:BRK722000 CBG721128:CBG722000 CLC721128:CLC722000 CUY721128:CUY722000 DEU721128:DEU722000 DOQ721128:DOQ722000 DYM721128:DYM722000 EII721128:EII722000 ESE721128:ESE722000 FCA721128:FCA722000 FLW721128:FLW722000 FVS721128:FVS722000 GFO721128:GFO722000 GPK721128:GPK722000 GZG721128:GZG722000 HJC721128:HJC722000 HSY721128:HSY722000 ICU721128:ICU722000 IMQ721128:IMQ722000 IWM721128:IWM722000 JGI721128:JGI722000 JQE721128:JQE722000 KAA721128:KAA722000 KJW721128:KJW722000 KTS721128:KTS722000 LDO721128:LDO722000 LNK721128:LNK722000 LXG721128:LXG722000 MHC721128:MHC722000 MQY721128:MQY722000 NAU721128:NAU722000 NKQ721128:NKQ722000 NUM721128:NUM722000 OEI721128:OEI722000 OOE721128:OOE722000 OYA721128:OYA722000 PHW721128:PHW722000 PRS721128:PRS722000 QBO721128:QBO722000 QLK721128:QLK722000 QVG721128:QVG722000 RFC721128:RFC722000 ROY721128:ROY722000 RYU721128:RYU722000 SIQ721128:SIQ722000 SSM721128:SSM722000 TCI721128:TCI722000 TME721128:TME722000 TWA721128:TWA722000 UFW721128:UFW722000 UPS721128:UPS722000 UZO721128:UZO722000 VJK721128:VJK722000 VTG721128:VTG722000 WDC721128:WDC722000 WMY721128:WMY722000 WWU721128:WWU722000 AY786670:AY787542 KI786664:KI787536 UE786664:UE787536 AEA786664:AEA787536 ANW786664:ANW787536 AXS786664:AXS787536 BHO786664:BHO787536 BRK786664:BRK787536 CBG786664:CBG787536 CLC786664:CLC787536 CUY786664:CUY787536 DEU786664:DEU787536 DOQ786664:DOQ787536 DYM786664:DYM787536 EII786664:EII787536 ESE786664:ESE787536 FCA786664:FCA787536 FLW786664:FLW787536 FVS786664:FVS787536 GFO786664:GFO787536 GPK786664:GPK787536 GZG786664:GZG787536 HJC786664:HJC787536 HSY786664:HSY787536 ICU786664:ICU787536 IMQ786664:IMQ787536 IWM786664:IWM787536 JGI786664:JGI787536 JQE786664:JQE787536 KAA786664:KAA787536 KJW786664:KJW787536 KTS786664:KTS787536 LDO786664:LDO787536 LNK786664:LNK787536 LXG786664:LXG787536 MHC786664:MHC787536 MQY786664:MQY787536 NAU786664:NAU787536 NKQ786664:NKQ787536 NUM786664:NUM787536 OEI786664:OEI787536 OOE786664:OOE787536 OYA786664:OYA787536 PHW786664:PHW787536 PRS786664:PRS787536 QBO786664:QBO787536 QLK786664:QLK787536 QVG786664:QVG787536 RFC786664:RFC787536 ROY786664:ROY787536 RYU786664:RYU787536 SIQ786664:SIQ787536 SSM786664:SSM787536 TCI786664:TCI787536 TME786664:TME787536 TWA786664:TWA787536 UFW786664:UFW787536 UPS786664:UPS787536 UZO786664:UZO787536 VJK786664:VJK787536 VTG786664:VTG787536 WDC786664:WDC787536 WMY786664:WMY787536 WWU786664:WWU787536 AY852206:AY853078 KI852200:KI853072 UE852200:UE853072 AEA852200:AEA853072 ANW852200:ANW853072 AXS852200:AXS853072 BHO852200:BHO853072 BRK852200:BRK853072 CBG852200:CBG853072 CLC852200:CLC853072 CUY852200:CUY853072 DEU852200:DEU853072 DOQ852200:DOQ853072 DYM852200:DYM853072 EII852200:EII853072 ESE852200:ESE853072 FCA852200:FCA853072 FLW852200:FLW853072 FVS852200:FVS853072 GFO852200:GFO853072 GPK852200:GPK853072 GZG852200:GZG853072 HJC852200:HJC853072 HSY852200:HSY853072 ICU852200:ICU853072 IMQ852200:IMQ853072 IWM852200:IWM853072 JGI852200:JGI853072 JQE852200:JQE853072 KAA852200:KAA853072 KJW852200:KJW853072 KTS852200:KTS853072 LDO852200:LDO853072 LNK852200:LNK853072 LXG852200:LXG853072 MHC852200:MHC853072 MQY852200:MQY853072 NAU852200:NAU853072 NKQ852200:NKQ853072 NUM852200:NUM853072 OEI852200:OEI853072 OOE852200:OOE853072 OYA852200:OYA853072 PHW852200:PHW853072 PRS852200:PRS853072 QBO852200:QBO853072 QLK852200:QLK853072 QVG852200:QVG853072 RFC852200:RFC853072 ROY852200:ROY853072 RYU852200:RYU853072 SIQ852200:SIQ853072 SSM852200:SSM853072 TCI852200:TCI853072 TME852200:TME853072 TWA852200:TWA853072 UFW852200:UFW853072 UPS852200:UPS853072 UZO852200:UZO853072 VJK852200:VJK853072 VTG852200:VTG853072 WDC852200:WDC853072 WMY852200:WMY853072 WWU852200:WWU853072 AY917742:AY918614 KI917736:KI918608 UE917736:UE918608 AEA917736:AEA918608 ANW917736:ANW918608 AXS917736:AXS918608 BHO917736:BHO918608 BRK917736:BRK918608 CBG917736:CBG918608 CLC917736:CLC918608 CUY917736:CUY918608 DEU917736:DEU918608 DOQ917736:DOQ918608 DYM917736:DYM918608 EII917736:EII918608 ESE917736:ESE918608 FCA917736:FCA918608 FLW917736:FLW918608 FVS917736:FVS918608 GFO917736:GFO918608 GPK917736:GPK918608 GZG917736:GZG918608 HJC917736:HJC918608 HSY917736:HSY918608 ICU917736:ICU918608 IMQ917736:IMQ918608 IWM917736:IWM918608 JGI917736:JGI918608 JQE917736:JQE918608 KAA917736:KAA918608 KJW917736:KJW918608 KTS917736:KTS918608 LDO917736:LDO918608 LNK917736:LNK918608 LXG917736:LXG918608 MHC917736:MHC918608 MQY917736:MQY918608 NAU917736:NAU918608 NKQ917736:NKQ918608 NUM917736:NUM918608 OEI917736:OEI918608 OOE917736:OOE918608 OYA917736:OYA918608 PHW917736:PHW918608 PRS917736:PRS918608 QBO917736:QBO918608 QLK917736:QLK918608 QVG917736:QVG918608 RFC917736:RFC918608 ROY917736:ROY918608 RYU917736:RYU918608 SIQ917736:SIQ918608 SSM917736:SSM918608 TCI917736:TCI918608 TME917736:TME918608 TWA917736:TWA918608 UFW917736:UFW918608 UPS917736:UPS918608 UZO917736:UZO918608 VJK917736:VJK918608 VTG917736:VTG918608 WDC917736:WDC918608 WMY917736:WMY918608 WWU917736:WWU918608 AY983278:AY984150 KI983272:KI984144 UE983272:UE984144 AEA983272:AEA984144 ANW983272:ANW984144 AXS983272:AXS984144 BHO983272:BHO984144 BRK983272:BRK984144 CBG983272:CBG984144 CLC983272:CLC984144 CUY983272:CUY984144 DEU983272:DEU984144 DOQ983272:DOQ984144 DYM983272:DYM984144 EII983272:EII984144 ESE983272:ESE984144 FCA983272:FCA984144 FLW983272:FLW984144 FVS983272:FVS984144 GFO983272:GFO984144 GPK983272:GPK984144 GZG983272:GZG984144 HJC983272:HJC984144 HSY983272:HSY984144 ICU983272:ICU984144 IMQ983272:IMQ984144 IWM983272:IWM984144 JGI983272:JGI984144 JQE983272:JQE984144 KAA983272:KAA984144 KJW983272:KJW984144 KTS983272:KTS984144 LDO983272:LDO984144 LNK983272:LNK984144 LXG983272:LXG984144 MHC983272:MHC984144 MQY983272:MQY984144 NAU983272:NAU984144 NKQ983272:NKQ984144 NUM983272:NUM984144 OEI983272:OEI984144 OOE983272:OOE984144 OYA983272:OYA984144 PHW983272:PHW984144 PRS983272:PRS984144 QBO983272:QBO984144 QLK983272:QLK984144 QVG983272:QVG984144 RFC983272:RFC984144 ROY983272:ROY984144 RYU983272:RYU984144 SIQ983272:SIQ984144 SSM983272:SSM984144 TCI983272:TCI984144 TME983272:TME984144 TWA983272:TWA984144 UFW983272:UFW984144 UPS983272:UPS984144 UZO983272:UZO984144 VJK983272:VJK984144 VTG983272:VTG984144 WDC983272:WDC984144 WMY983272:WMY984144 KI310:KI1104 AY316:AY1110 WWU310:WWU1104 WMY310:WMY1104 WDC310:WDC1104 VTG310:VTG1104 VJK310:VJK1104 UZO310:UZO1104 UPS310:UPS1104 UFW310:UFW1104 TWA310:TWA1104 TME310:TME1104 TCI310:TCI1104 SSM310:SSM1104 SIQ310:SIQ1104 RYU310:RYU1104 ROY310:ROY1104 RFC310:RFC1104 QVG310:QVG1104 QLK310:QLK1104 QBO310:QBO1104 PRS310:PRS1104 PHW310:PHW1104 OYA310:OYA1104 OOE310:OOE1104 OEI310:OEI1104 NUM310:NUM1104 NKQ310:NKQ1104 NAU310:NAU1104 MQY310:MQY1104 MHC310:MHC1104 LXG310:LXG1104 LNK310:LNK1104 LDO310:LDO1104 KTS310:KTS1104 KJW310:KJW1104 KAA310:KAA1104 JQE310:JQE1104 JGI310:JGI1104 IWM310:IWM1104 IMQ310:IMQ1104 ICU310:ICU1104 HSY310:HSY1104 HJC310:HJC1104 GZG310:GZG1104 GPK310:GPK1104 GFO310:GFO1104 FVS310:FVS1104 FLW310:FLW1104 FCA310:FCA1104 ESE310:ESE1104 EII310:EII1104 DYM310:DYM1104 DOQ310:DOQ1104 DEU310:DEU1104 CUY310:CUY1104 CLC310:CLC1104 CBG310:CBG1104 BRK310:BRK1104 BHO310:BHO1104 AXS310:AXS1104 ANW310:ANW1104 AEA310:AEA1104 UE310:UE1104 ANW15 AXS15 BHO15 BRK15 CBG15 CLC15 CUY15 DEU15 DOQ15 DYM15 EII15 ESE15 FCA15 FLW15 FVS15 GFO15 GPK15 GZG15 HJC15 HSY15 ICU15 IMQ15 IWM15 JGI15 JQE15 KAA15 KJW15 KTS15 LDO15 LNK15 LXG15 MHC15 MQY15 NAU15 NKQ15 NUM15 OEI15 OOE15 OYA15 PHW15 PRS15 QBO15 QLK15 QVG15 RFC15 ROY15 RYU15 SIQ15 SSM15 TCI15 TME15 TWA15 UFW15 UPS15 UZO15 VJK15 VTG15 WDC15 WMY15 WWU15 KI15 UE15 AEA15 AUY258 AXS154 BHO154 BRK154 CBG154 CLC154 CUY154 DEU154 DOQ154 DYM154 EII154 ESE154 FCA154 FLW154 FVS154 GFO154 GPK154 GZG154 HJC154 HSY154 ICU154 IMQ154 IWM154 JGI154 JQE154 KAA154 KJW154 KTS154 LDO154 LNK154 LXG154 MHC154 MQY154 NAU154 NKQ154 NUM154 OEI154 OOE154 OYA154 PHW154 PRS154 QBO154 QLK154 QVG154 RFC154 ROY154 RYU154 SIQ154 SSM154 TCI154 TME154 TWA154 UFW154 UPS154 UZO154 VJK154 VTG154 WDC154 WMY154 WWU154 KI154 UE154 AV153 AEA154 ANT153 ADX153 UB153 KF153 WWR153 WMV153 WCZ153 VTD153 VJH153 UZL153 UPP153 UFT153 TVX153 TMB153 TCF153 SSJ153 SIN153 RYR153 ROV153 REZ153 QVD153 QLH153 QBL153 PRP153 PHT153 OXX153 OOB153 OEF153 NUJ153 NKN153 NAR153 MQV153 MGZ153 LXD153 LNH153 LDL153 KTP153 KJT153 JZX153 JQB153 JGF153 IWJ153 IMN153 ICR153 HSV153 HIZ153 GZD153 GPH153 GFL153 FVP153 FLT153 FBX153 ESB153 EIF153 DYJ153 DON153 DER153 CUV153 CKZ153 CBD153 BRH153 BHL153 AXP153 ANW154 WCW306:WCW307 BGI257 WWO252 WMS252 WCW252 VTA252 VJE252 UZI252 UPM252 UFQ252 TVU252 TLY252 TCC252 SSG252 SIK252 RYO252 ROS252 REW252 QVA252 QLE252 QBI252 PRM252 PHQ252 OXU252 ONY252 OEC252 NUG252 NKK252 NAO252 MQS252 MGW252 LXA252 LNE252 LDI252 KTM252 KJQ252 JZU252 JPY252 JGC252 IWG252 IMK252 ICO252 HSS252 HIW252 GZA252 GPE252 GFI252 FVM252 FLQ252 FBU252 ERY252 EIC252 DYG252 DOK252 DEO252 CUS252 CKW252 CBA252 BRE252 BHI252 AXM252 ANQ252 ADU252 TY252 KC252 AV306:AV307 VTA306:VTA307 VJE306:VJE307 UZI306:UZI307 UPM306:UPM307 UFQ306:UFQ307 TVU306:TVU307 TLY306:TLY307 TCC306:TCC307 SSG306:SSG307 SIK306:SIK307 RYO306:RYO307 ROS306:ROS307 REW306:REW307 QVA306:QVA307 QLE306:QLE307 QBI306:QBI307 PRM306:PRM307 PHQ306:PHQ307 OXU306:OXU307 ONY306:ONY307 OEC306:OEC307 NUG306:NUG307 NKK306:NKK307 NAO306:NAO307 MQS306:MQS307 MGW306:MGW307 LXA306:LXA307 LNE306:LNE307 LDI306:LDI307 KTM306:KTM307 KJQ306:KJQ307 JZU306:JZU307 JPY306:JPY307 JGC306:JGC307 IWG306:IWG307 IMK306:IMK307 ICO306:ICO307 HSS306:HSS307 HIW306:HIW307 GZA306:GZA307 GPE306:GPE307 GFI306:GFI307 FVM306:FVM307 FLQ306:FLQ307 FBU306:FBU307 ERY306:ERY307 EIC306:EIC307 DYG306:DYG307 DOK306:DOK307 DEO306:DEO307 CUS306:CUS307 CKW306:CKW307 CBA306:CBA307 BRE306:BRE307 BHI306:BHI307 AXM306:AXM307 ANQ306:ANQ307 ADU306:ADU307 TY306:TY307 KC306:KC307 WWO306:WWO307 WMS306:WMS307 AY166:AY167 AY235:AY244 BHT243:BHT244 BRP243:BRP244 CBL243:CBL244 CLH243:CLH244 CVD243:CVD244 DEZ243:DEZ244 DOV243:DOV244 DYR243:DYR244 EIN243:EIN244 ESJ243:ESJ244 FCF243:FCF244 FMB243:FMB244 FVX243:FVX244 GFT243:GFT244 GPP243:GPP244 GZL243:GZL244 HJH243:HJH244 HTD243:HTD244 ICZ243:ICZ244 IMV243:IMV244 IWR243:IWR244 JGN243:JGN244 JQJ243:JQJ244 KAF243:KAF244 KKB243:KKB244 KTX243:KTX244 LDT243:LDT244 LNP243:LNP244 LXL243:LXL244 MHH243:MHH244 MRD243:MRD244 NAZ243:NAZ244 NKV243:NKV244 NUR243:NUR244 OEN243:OEN244 OOJ243:OOJ244 OYF243:OYF244 PIB243:PIB244 PRX243:PRX244 QBT243:QBT244 QLP243:QLP244 QVL243:QVL244 RFH243:RFH244 RPD243:RPD244 RYZ243:RYZ244 SIV243:SIV244 SSR243:SSR244 TCN243:TCN244 TMJ243:TMJ244 TWF243:TWF244 UGB243:UGB244 UPX243:UPX244 UZT243:UZT244 VJP243:VJP244 VTL243:VTL244 WDH243:WDH244 WND243:WND244 WWZ243:WWZ244 KN243:KN244 UJ243:UJ244 AEF243:AEF244 AOB243:AOB244 AXX243:AXX244 AUV271 AY254:AY255 BQE257 CAA257 CJW257 CTS257 DDO257 DNK257 DXG257 EHC257 EQY257 FAU257 FKQ257 FUM257 GEI257 GOE257 GYA257 HHW257 HRS257 IBO257 ILK257 IVG257 JFC257 JOY257 JYU257 KIQ257 KSM257 LCI257 LME257 LWA257 MFW257 MPS257 MZO257 NJK257 NTG257 ODC257 OMY257 OWU257 PGQ257 PQM257 QAI257 QKE257 QUA257 RDW257 RNS257 RXO257 SHK257 SRG257 TBC257 TKY257 TUU257 UEQ257 UOM257 UYI257 VIE257 VSA257 WBW257 WLS257 WVO257 JC257 SY257 ACU257 AMQ257 AWM257 AY15:AY31 BM130 BEU258 BOQ258 BYM258 CII258 CSE258 DCA258 DLW258 DVS258 EFO258 EPK258 EZG258 FJC258 FSY258 GCU258 GMQ258 GWM258 HGI258 HQE258 IAA258 IJW258 ITS258 JDO258 JNK258 JXG258 KHC258 KQY258 LAU258 LKQ258 LUM258 MEI258 MOE258 MYA258 NHW258 NRS258 OBO258 OLK258 OVG258 PFC258 POY258 PYU258 QIQ258 QSM258 RCI258 RME258 RWA258 SFW258 SPS258 SZO258 TJK258 TTG258 UDC258 UMY258 UWU258 VGQ258 VQM258 WAI258 WKE258 WUA258 HO258 RK258 ABG258 ALC258 BM32 BM35 BM38 BM41 BM44 BM47 BM50 BM53 BM56 BM59 BM62 BM65 BM68 BM71 BM74 BM77 BM80 BM83 BM86 BM89 BM92 BM95 BM98 BM101 BM104 BM107 BM109 BM112 BM115 BM118 BM121 BM124 BM127 AY287:AY290 BER271 BON271 BYJ271 CIF271 CSB271 DBX271 DLT271 DVP271 EFL271 EPH271 EZD271 FIZ271 FSV271 GCR271 GMN271 GWJ271 HGF271 HQB271 HZX271 IJT271 ITP271 JDL271 JNH271 JXD271 KGZ271 KQV271 LAR271 LKN271 LUJ271 MEF271 MOB271 MXX271 NHT271 NRP271 OBL271 OLH271 OVD271 PEZ271 POV271 PYR271 QIN271 QSJ271 RCF271 RMB271 RVX271 SFT271 SPP271 SZL271 TJH271 TTD271 UCZ271 UMV271 UWR271 VGN271 VQJ271 WAF271 WKB271 WTX271 HL271 RH271 ABD271 AKZ271 AY154:AY160 AY257:AY270 WNK193 WXG193 AY193 KU193 UQ193 AEM193 AOI193 AYE193 BIA193 BRW193 CBS193 CLO193 CVK193 DFG193 DPC193 DYY193 EIU193 ESQ193 FCM193 FMI193 FWE193 GGA193 GPW193 GZS193 HJO193 HTK193 IDG193 INC193 IWY193 JGU193 JQQ193 KAM193 KKI193 KUE193 LEA193 LNW193 LXS193 MHO193 MRK193 NBG193 NLC193 NUY193 OEU193 OOQ193 OYM193 PII193 PSE193 QCA193 QLW193 QVS193 RFO193 RPK193 RZG193 SJC193 SSY193 TCU193 TMQ193 TWM193 UGI193 UQE193 VAA193 VJW193 VTS193 WDO193 AMQ294 AWM294 BGI294 BQE294 CAA294 CJW294 CTS294 DDO294 DNK294 DXG294 EHC294 EQY294 FAU294 FKQ294 FUM294 GEI294 GOE294 GYA294 HHW294 HRS294 IBO294 ILK294 IVG294 JFC294 JOY294 JYU294 KIQ294 KSM294 LCI294 LME294 LWA294 MFW294 MPS294 MZO294 NJK294 NTG294 ODC294 OMY294 OWU294 PGQ294 PQM294 QAI294 QKE294 QUA294 RDW294 RNS294 RXO294 SHK294 SRG294 TBC294 TKY294 TUU294 UEQ294 UOM294 UYI294 VIE294 VSA294 WBW294 WLS294 WVO294 JC294 SY294 ACU294 AY292:AY304 BA305">
      <formula1>12</formula1>
    </dataValidation>
    <dataValidation type="whole" allowBlank="1" showInputMessage="1" showErrorMessage="1" sqref="W65774:Y66646 JC65768:JE66640 SY65768:TA66640 ACU65768:ACW66640 AMQ65768:AMS66640 AWM65768:AWO66640 BGI65768:BGK66640 BQE65768:BQG66640 CAA65768:CAC66640 CJW65768:CJY66640 CTS65768:CTU66640 DDO65768:DDQ66640 DNK65768:DNM66640 DXG65768:DXI66640 EHC65768:EHE66640 EQY65768:ERA66640 FAU65768:FAW66640 FKQ65768:FKS66640 FUM65768:FUO66640 GEI65768:GEK66640 GOE65768:GOG66640 GYA65768:GYC66640 HHW65768:HHY66640 HRS65768:HRU66640 IBO65768:IBQ66640 ILK65768:ILM66640 IVG65768:IVI66640 JFC65768:JFE66640 JOY65768:JPA66640 JYU65768:JYW66640 KIQ65768:KIS66640 KSM65768:KSO66640 LCI65768:LCK66640 LME65768:LMG66640 LWA65768:LWC66640 MFW65768:MFY66640 MPS65768:MPU66640 MZO65768:MZQ66640 NJK65768:NJM66640 NTG65768:NTI66640 ODC65768:ODE66640 OMY65768:ONA66640 OWU65768:OWW66640 PGQ65768:PGS66640 PQM65768:PQO66640 QAI65768:QAK66640 QKE65768:QKG66640 QUA65768:QUC66640 RDW65768:RDY66640 RNS65768:RNU66640 RXO65768:RXQ66640 SHK65768:SHM66640 SRG65768:SRI66640 TBC65768:TBE66640 TKY65768:TLA66640 TUU65768:TUW66640 UEQ65768:UES66640 UOM65768:UOO66640 UYI65768:UYK66640 VIE65768:VIG66640 VSA65768:VSC66640 WBW65768:WBY66640 WLS65768:WLU66640 WVO65768:WVQ66640 W131310:Y132182 JC131304:JE132176 SY131304:TA132176 ACU131304:ACW132176 AMQ131304:AMS132176 AWM131304:AWO132176 BGI131304:BGK132176 BQE131304:BQG132176 CAA131304:CAC132176 CJW131304:CJY132176 CTS131304:CTU132176 DDO131304:DDQ132176 DNK131304:DNM132176 DXG131304:DXI132176 EHC131304:EHE132176 EQY131304:ERA132176 FAU131304:FAW132176 FKQ131304:FKS132176 FUM131304:FUO132176 GEI131304:GEK132176 GOE131304:GOG132176 GYA131304:GYC132176 HHW131304:HHY132176 HRS131304:HRU132176 IBO131304:IBQ132176 ILK131304:ILM132176 IVG131304:IVI132176 JFC131304:JFE132176 JOY131304:JPA132176 JYU131304:JYW132176 KIQ131304:KIS132176 KSM131304:KSO132176 LCI131304:LCK132176 LME131304:LMG132176 LWA131304:LWC132176 MFW131304:MFY132176 MPS131304:MPU132176 MZO131304:MZQ132176 NJK131304:NJM132176 NTG131304:NTI132176 ODC131304:ODE132176 OMY131304:ONA132176 OWU131304:OWW132176 PGQ131304:PGS132176 PQM131304:PQO132176 QAI131304:QAK132176 QKE131304:QKG132176 QUA131304:QUC132176 RDW131304:RDY132176 RNS131304:RNU132176 RXO131304:RXQ132176 SHK131304:SHM132176 SRG131304:SRI132176 TBC131304:TBE132176 TKY131304:TLA132176 TUU131304:TUW132176 UEQ131304:UES132176 UOM131304:UOO132176 UYI131304:UYK132176 VIE131304:VIG132176 VSA131304:VSC132176 WBW131304:WBY132176 WLS131304:WLU132176 WVO131304:WVQ132176 W196846:Y197718 JC196840:JE197712 SY196840:TA197712 ACU196840:ACW197712 AMQ196840:AMS197712 AWM196840:AWO197712 BGI196840:BGK197712 BQE196840:BQG197712 CAA196840:CAC197712 CJW196840:CJY197712 CTS196840:CTU197712 DDO196840:DDQ197712 DNK196840:DNM197712 DXG196840:DXI197712 EHC196840:EHE197712 EQY196840:ERA197712 FAU196840:FAW197712 FKQ196840:FKS197712 FUM196840:FUO197712 GEI196840:GEK197712 GOE196840:GOG197712 GYA196840:GYC197712 HHW196840:HHY197712 HRS196840:HRU197712 IBO196840:IBQ197712 ILK196840:ILM197712 IVG196840:IVI197712 JFC196840:JFE197712 JOY196840:JPA197712 JYU196840:JYW197712 KIQ196840:KIS197712 KSM196840:KSO197712 LCI196840:LCK197712 LME196840:LMG197712 LWA196840:LWC197712 MFW196840:MFY197712 MPS196840:MPU197712 MZO196840:MZQ197712 NJK196840:NJM197712 NTG196840:NTI197712 ODC196840:ODE197712 OMY196840:ONA197712 OWU196840:OWW197712 PGQ196840:PGS197712 PQM196840:PQO197712 QAI196840:QAK197712 QKE196840:QKG197712 QUA196840:QUC197712 RDW196840:RDY197712 RNS196840:RNU197712 RXO196840:RXQ197712 SHK196840:SHM197712 SRG196840:SRI197712 TBC196840:TBE197712 TKY196840:TLA197712 TUU196840:TUW197712 UEQ196840:UES197712 UOM196840:UOO197712 UYI196840:UYK197712 VIE196840:VIG197712 VSA196840:VSC197712 WBW196840:WBY197712 WLS196840:WLU197712 WVO196840:WVQ197712 W262382:Y263254 JC262376:JE263248 SY262376:TA263248 ACU262376:ACW263248 AMQ262376:AMS263248 AWM262376:AWO263248 BGI262376:BGK263248 BQE262376:BQG263248 CAA262376:CAC263248 CJW262376:CJY263248 CTS262376:CTU263248 DDO262376:DDQ263248 DNK262376:DNM263248 DXG262376:DXI263248 EHC262376:EHE263248 EQY262376:ERA263248 FAU262376:FAW263248 FKQ262376:FKS263248 FUM262376:FUO263248 GEI262376:GEK263248 GOE262376:GOG263248 GYA262376:GYC263248 HHW262376:HHY263248 HRS262376:HRU263248 IBO262376:IBQ263248 ILK262376:ILM263248 IVG262376:IVI263248 JFC262376:JFE263248 JOY262376:JPA263248 JYU262376:JYW263248 KIQ262376:KIS263248 KSM262376:KSO263248 LCI262376:LCK263248 LME262376:LMG263248 LWA262376:LWC263248 MFW262376:MFY263248 MPS262376:MPU263248 MZO262376:MZQ263248 NJK262376:NJM263248 NTG262376:NTI263248 ODC262376:ODE263248 OMY262376:ONA263248 OWU262376:OWW263248 PGQ262376:PGS263248 PQM262376:PQO263248 QAI262376:QAK263248 QKE262376:QKG263248 QUA262376:QUC263248 RDW262376:RDY263248 RNS262376:RNU263248 RXO262376:RXQ263248 SHK262376:SHM263248 SRG262376:SRI263248 TBC262376:TBE263248 TKY262376:TLA263248 TUU262376:TUW263248 UEQ262376:UES263248 UOM262376:UOO263248 UYI262376:UYK263248 VIE262376:VIG263248 VSA262376:VSC263248 WBW262376:WBY263248 WLS262376:WLU263248 WVO262376:WVQ263248 W327918:Y328790 JC327912:JE328784 SY327912:TA328784 ACU327912:ACW328784 AMQ327912:AMS328784 AWM327912:AWO328784 BGI327912:BGK328784 BQE327912:BQG328784 CAA327912:CAC328784 CJW327912:CJY328784 CTS327912:CTU328784 DDO327912:DDQ328784 DNK327912:DNM328784 DXG327912:DXI328784 EHC327912:EHE328784 EQY327912:ERA328784 FAU327912:FAW328784 FKQ327912:FKS328784 FUM327912:FUO328784 GEI327912:GEK328784 GOE327912:GOG328784 GYA327912:GYC328784 HHW327912:HHY328784 HRS327912:HRU328784 IBO327912:IBQ328784 ILK327912:ILM328784 IVG327912:IVI328784 JFC327912:JFE328784 JOY327912:JPA328784 JYU327912:JYW328784 KIQ327912:KIS328784 KSM327912:KSO328784 LCI327912:LCK328784 LME327912:LMG328784 LWA327912:LWC328784 MFW327912:MFY328784 MPS327912:MPU328784 MZO327912:MZQ328784 NJK327912:NJM328784 NTG327912:NTI328784 ODC327912:ODE328784 OMY327912:ONA328784 OWU327912:OWW328784 PGQ327912:PGS328784 PQM327912:PQO328784 QAI327912:QAK328784 QKE327912:QKG328784 QUA327912:QUC328784 RDW327912:RDY328784 RNS327912:RNU328784 RXO327912:RXQ328784 SHK327912:SHM328784 SRG327912:SRI328784 TBC327912:TBE328784 TKY327912:TLA328784 TUU327912:TUW328784 UEQ327912:UES328784 UOM327912:UOO328784 UYI327912:UYK328784 VIE327912:VIG328784 VSA327912:VSC328784 WBW327912:WBY328784 WLS327912:WLU328784 WVO327912:WVQ328784 W393454:Y394326 JC393448:JE394320 SY393448:TA394320 ACU393448:ACW394320 AMQ393448:AMS394320 AWM393448:AWO394320 BGI393448:BGK394320 BQE393448:BQG394320 CAA393448:CAC394320 CJW393448:CJY394320 CTS393448:CTU394320 DDO393448:DDQ394320 DNK393448:DNM394320 DXG393448:DXI394320 EHC393448:EHE394320 EQY393448:ERA394320 FAU393448:FAW394320 FKQ393448:FKS394320 FUM393448:FUO394320 GEI393448:GEK394320 GOE393448:GOG394320 GYA393448:GYC394320 HHW393448:HHY394320 HRS393448:HRU394320 IBO393448:IBQ394320 ILK393448:ILM394320 IVG393448:IVI394320 JFC393448:JFE394320 JOY393448:JPA394320 JYU393448:JYW394320 KIQ393448:KIS394320 KSM393448:KSO394320 LCI393448:LCK394320 LME393448:LMG394320 LWA393448:LWC394320 MFW393448:MFY394320 MPS393448:MPU394320 MZO393448:MZQ394320 NJK393448:NJM394320 NTG393448:NTI394320 ODC393448:ODE394320 OMY393448:ONA394320 OWU393448:OWW394320 PGQ393448:PGS394320 PQM393448:PQO394320 QAI393448:QAK394320 QKE393448:QKG394320 QUA393448:QUC394320 RDW393448:RDY394320 RNS393448:RNU394320 RXO393448:RXQ394320 SHK393448:SHM394320 SRG393448:SRI394320 TBC393448:TBE394320 TKY393448:TLA394320 TUU393448:TUW394320 UEQ393448:UES394320 UOM393448:UOO394320 UYI393448:UYK394320 VIE393448:VIG394320 VSA393448:VSC394320 WBW393448:WBY394320 WLS393448:WLU394320 WVO393448:WVQ394320 W458990:Y459862 JC458984:JE459856 SY458984:TA459856 ACU458984:ACW459856 AMQ458984:AMS459856 AWM458984:AWO459856 BGI458984:BGK459856 BQE458984:BQG459856 CAA458984:CAC459856 CJW458984:CJY459856 CTS458984:CTU459856 DDO458984:DDQ459856 DNK458984:DNM459856 DXG458984:DXI459856 EHC458984:EHE459856 EQY458984:ERA459856 FAU458984:FAW459856 FKQ458984:FKS459856 FUM458984:FUO459856 GEI458984:GEK459856 GOE458984:GOG459856 GYA458984:GYC459856 HHW458984:HHY459856 HRS458984:HRU459856 IBO458984:IBQ459856 ILK458984:ILM459856 IVG458984:IVI459856 JFC458984:JFE459856 JOY458984:JPA459856 JYU458984:JYW459856 KIQ458984:KIS459856 KSM458984:KSO459856 LCI458984:LCK459856 LME458984:LMG459856 LWA458984:LWC459856 MFW458984:MFY459856 MPS458984:MPU459856 MZO458984:MZQ459856 NJK458984:NJM459856 NTG458984:NTI459856 ODC458984:ODE459856 OMY458984:ONA459856 OWU458984:OWW459856 PGQ458984:PGS459856 PQM458984:PQO459856 QAI458984:QAK459856 QKE458984:QKG459856 QUA458984:QUC459856 RDW458984:RDY459856 RNS458984:RNU459856 RXO458984:RXQ459856 SHK458984:SHM459856 SRG458984:SRI459856 TBC458984:TBE459856 TKY458984:TLA459856 TUU458984:TUW459856 UEQ458984:UES459856 UOM458984:UOO459856 UYI458984:UYK459856 VIE458984:VIG459856 VSA458984:VSC459856 WBW458984:WBY459856 WLS458984:WLU459856 WVO458984:WVQ459856 W524526:Y525398 JC524520:JE525392 SY524520:TA525392 ACU524520:ACW525392 AMQ524520:AMS525392 AWM524520:AWO525392 BGI524520:BGK525392 BQE524520:BQG525392 CAA524520:CAC525392 CJW524520:CJY525392 CTS524520:CTU525392 DDO524520:DDQ525392 DNK524520:DNM525392 DXG524520:DXI525392 EHC524520:EHE525392 EQY524520:ERA525392 FAU524520:FAW525392 FKQ524520:FKS525392 FUM524520:FUO525392 GEI524520:GEK525392 GOE524520:GOG525392 GYA524520:GYC525392 HHW524520:HHY525392 HRS524520:HRU525392 IBO524520:IBQ525392 ILK524520:ILM525392 IVG524520:IVI525392 JFC524520:JFE525392 JOY524520:JPA525392 JYU524520:JYW525392 KIQ524520:KIS525392 KSM524520:KSO525392 LCI524520:LCK525392 LME524520:LMG525392 LWA524520:LWC525392 MFW524520:MFY525392 MPS524520:MPU525392 MZO524520:MZQ525392 NJK524520:NJM525392 NTG524520:NTI525392 ODC524520:ODE525392 OMY524520:ONA525392 OWU524520:OWW525392 PGQ524520:PGS525392 PQM524520:PQO525392 QAI524520:QAK525392 QKE524520:QKG525392 QUA524520:QUC525392 RDW524520:RDY525392 RNS524520:RNU525392 RXO524520:RXQ525392 SHK524520:SHM525392 SRG524520:SRI525392 TBC524520:TBE525392 TKY524520:TLA525392 TUU524520:TUW525392 UEQ524520:UES525392 UOM524520:UOO525392 UYI524520:UYK525392 VIE524520:VIG525392 VSA524520:VSC525392 WBW524520:WBY525392 WLS524520:WLU525392 WVO524520:WVQ525392 W590062:Y590934 JC590056:JE590928 SY590056:TA590928 ACU590056:ACW590928 AMQ590056:AMS590928 AWM590056:AWO590928 BGI590056:BGK590928 BQE590056:BQG590928 CAA590056:CAC590928 CJW590056:CJY590928 CTS590056:CTU590928 DDO590056:DDQ590928 DNK590056:DNM590928 DXG590056:DXI590928 EHC590056:EHE590928 EQY590056:ERA590928 FAU590056:FAW590928 FKQ590056:FKS590928 FUM590056:FUO590928 GEI590056:GEK590928 GOE590056:GOG590928 GYA590056:GYC590928 HHW590056:HHY590928 HRS590056:HRU590928 IBO590056:IBQ590928 ILK590056:ILM590928 IVG590056:IVI590928 JFC590056:JFE590928 JOY590056:JPA590928 JYU590056:JYW590928 KIQ590056:KIS590928 KSM590056:KSO590928 LCI590056:LCK590928 LME590056:LMG590928 LWA590056:LWC590928 MFW590056:MFY590928 MPS590056:MPU590928 MZO590056:MZQ590928 NJK590056:NJM590928 NTG590056:NTI590928 ODC590056:ODE590928 OMY590056:ONA590928 OWU590056:OWW590928 PGQ590056:PGS590928 PQM590056:PQO590928 QAI590056:QAK590928 QKE590056:QKG590928 QUA590056:QUC590928 RDW590056:RDY590928 RNS590056:RNU590928 RXO590056:RXQ590928 SHK590056:SHM590928 SRG590056:SRI590928 TBC590056:TBE590928 TKY590056:TLA590928 TUU590056:TUW590928 UEQ590056:UES590928 UOM590056:UOO590928 UYI590056:UYK590928 VIE590056:VIG590928 VSA590056:VSC590928 WBW590056:WBY590928 WLS590056:WLU590928 WVO590056:WVQ590928 W655598:Y656470 JC655592:JE656464 SY655592:TA656464 ACU655592:ACW656464 AMQ655592:AMS656464 AWM655592:AWO656464 BGI655592:BGK656464 BQE655592:BQG656464 CAA655592:CAC656464 CJW655592:CJY656464 CTS655592:CTU656464 DDO655592:DDQ656464 DNK655592:DNM656464 DXG655592:DXI656464 EHC655592:EHE656464 EQY655592:ERA656464 FAU655592:FAW656464 FKQ655592:FKS656464 FUM655592:FUO656464 GEI655592:GEK656464 GOE655592:GOG656464 GYA655592:GYC656464 HHW655592:HHY656464 HRS655592:HRU656464 IBO655592:IBQ656464 ILK655592:ILM656464 IVG655592:IVI656464 JFC655592:JFE656464 JOY655592:JPA656464 JYU655592:JYW656464 KIQ655592:KIS656464 KSM655592:KSO656464 LCI655592:LCK656464 LME655592:LMG656464 LWA655592:LWC656464 MFW655592:MFY656464 MPS655592:MPU656464 MZO655592:MZQ656464 NJK655592:NJM656464 NTG655592:NTI656464 ODC655592:ODE656464 OMY655592:ONA656464 OWU655592:OWW656464 PGQ655592:PGS656464 PQM655592:PQO656464 QAI655592:QAK656464 QKE655592:QKG656464 QUA655592:QUC656464 RDW655592:RDY656464 RNS655592:RNU656464 RXO655592:RXQ656464 SHK655592:SHM656464 SRG655592:SRI656464 TBC655592:TBE656464 TKY655592:TLA656464 TUU655592:TUW656464 UEQ655592:UES656464 UOM655592:UOO656464 UYI655592:UYK656464 VIE655592:VIG656464 VSA655592:VSC656464 WBW655592:WBY656464 WLS655592:WLU656464 WVO655592:WVQ656464 W721134:Y722006 JC721128:JE722000 SY721128:TA722000 ACU721128:ACW722000 AMQ721128:AMS722000 AWM721128:AWO722000 BGI721128:BGK722000 BQE721128:BQG722000 CAA721128:CAC722000 CJW721128:CJY722000 CTS721128:CTU722000 DDO721128:DDQ722000 DNK721128:DNM722000 DXG721128:DXI722000 EHC721128:EHE722000 EQY721128:ERA722000 FAU721128:FAW722000 FKQ721128:FKS722000 FUM721128:FUO722000 GEI721128:GEK722000 GOE721128:GOG722000 GYA721128:GYC722000 HHW721128:HHY722000 HRS721128:HRU722000 IBO721128:IBQ722000 ILK721128:ILM722000 IVG721128:IVI722000 JFC721128:JFE722000 JOY721128:JPA722000 JYU721128:JYW722000 KIQ721128:KIS722000 KSM721128:KSO722000 LCI721128:LCK722000 LME721128:LMG722000 LWA721128:LWC722000 MFW721128:MFY722000 MPS721128:MPU722000 MZO721128:MZQ722000 NJK721128:NJM722000 NTG721128:NTI722000 ODC721128:ODE722000 OMY721128:ONA722000 OWU721128:OWW722000 PGQ721128:PGS722000 PQM721128:PQO722000 QAI721128:QAK722000 QKE721128:QKG722000 QUA721128:QUC722000 RDW721128:RDY722000 RNS721128:RNU722000 RXO721128:RXQ722000 SHK721128:SHM722000 SRG721128:SRI722000 TBC721128:TBE722000 TKY721128:TLA722000 TUU721128:TUW722000 UEQ721128:UES722000 UOM721128:UOO722000 UYI721128:UYK722000 VIE721128:VIG722000 VSA721128:VSC722000 WBW721128:WBY722000 WLS721128:WLU722000 WVO721128:WVQ722000 W786670:Y787542 JC786664:JE787536 SY786664:TA787536 ACU786664:ACW787536 AMQ786664:AMS787536 AWM786664:AWO787536 BGI786664:BGK787536 BQE786664:BQG787536 CAA786664:CAC787536 CJW786664:CJY787536 CTS786664:CTU787536 DDO786664:DDQ787536 DNK786664:DNM787536 DXG786664:DXI787536 EHC786664:EHE787536 EQY786664:ERA787536 FAU786664:FAW787536 FKQ786664:FKS787536 FUM786664:FUO787536 GEI786664:GEK787536 GOE786664:GOG787536 GYA786664:GYC787536 HHW786664:HHY787536 HRS786664:HRU787536 IBO786664:IBQ787536 ILK786664:ILM787536 IVG786664:IVI787536 JFC786664:JFE787536 JOY786664:JPA787536 JYU786664:JYW787536 KIQ786664:KIS787536 KSM786664:KSO787536 LCI786664:LCK787536 LME786664:LMG787536 LWA786664:LWC787536 MFW786664:MFY787536 MPS786664:MPU787536 MZO786664:MZQ787536 NJK786664:NJM787536 NTG786664:NTI787536 ODC786664:ODE787536 OMY786664:ONA787536 OWU786664:OWW787536 PGQ786664:PGS787536 PQM786664:PQO787536 QAI786664:QAK787536 QKE786664:QKG787536 QUA786664:QUC787536 RDW786664:RDY787536 RNS786664:RNU787536 RXO786664:RXQ787536 SHK786664:SHM787536 SRG786664:SRI787536 TBC786664:TBE787536 TKY786664:TLA787536 TUU786664:TUW787536 UEQ786664:UES787536 UOM786664:UOO787536 UYI786664:UYK787536 VIE786664:VIG787536 VSA786664:VSC787536 WBW786664:WBY787536 WLS786664:WLU787536 WVO786664:WVQ787536 W852206:Y853078 JC852200:JE853072 SY852200:TA853072 ACU852200:ACW853072 AMQ852200:AMS853072 AWM852200:AWO853072 BGI852200:BGK853072 BQE852200:BQG853072 CAA852200:CAC853072 CJW852200:CJY853072 CTS852200:CTU853072 DDO852200:DDQ853072 DNK852200:DNM853072 DXG852200:DXI853072 EHC852200:EHE853072 EQY852200:ERA853072 FAU852200:FAW853072 FKQ852200:FKS853072 FUM852200:FUO853072 GEI852200:GEK853072 GOE852200:GOG853072 GYA852200:GYC853072 HHW852200:HHY853072 HRS852200:HRU853072 IBO852200:IBQ853072 ILK852200:ILM853072 IVG852200:IVI853072 JFC852200:JFE853072 JOY852200:JPA853072 JYU852200:JYW853072 KIQ852200:KIS853072 KSM852200:KSO853072 LCI852200:LCK853072 LME852200:LMG853072 LWA852200:LWC853072 MFW852200:MFY853072 MPS852200:MPU853072 MZO852200:MZQ853072 NJK852200:NJM853072 NTG852200:NTI853072 ODC852200:ODE853072 OMY852200:ONA853072 OWU852200:OWW853072 PGQ852200:PGS853072 PQM852200:PQO853072 QAI852200:QAK853072 QKE852200:QKG853072 QUA852200:QUC853072 RDW852200:RDY853072 RNS852200:RNU853072 RXO852200:RXQ853072 SHK852200:SHM853072 SRG852200:SRI853072 TBC852200:TBE853072 TKY852200:TLA853072 TUU852200:TUW853072 UEQ852200:UES853072 UOM852200:UOO853072 UYI852200:UYK853072 VIE852200:VIG853072 VSA852200:VSC853072 WBW852200:WBY853072 WLS852200:WLU853072 WVO852200:WVQ853072 W917742:Y918614 JC917736:JE918608 SY917736:TA918608 ACU917736:ACW918608 AMQ917736:AMS918608 AWM917736:AWO918608 BGI917736:BGK918608 BQE917736:BQG918608 CAA917736:CAC918608 CJW917736:CJY918608 CTS917736:CTU918608 DDO917736:DDQ918608 DNK917736:DNM918608 DXG917736:DXI918608 EHC917736:EHE918608 EQY917736:ERA918608 FAU917736:FAW918608 FKQ917736:FKS918608 FUM917736:FUO918608 GEI917736:GEK918608 GOE917736:GOG918608 GYA917736:GYC918608 HHW917736:HHY918608 HRS917736:HRU918608 IBO917736:IBQ918608 ILK917736:ILM918608 IVG917736:IVI918608 JFC917736:JFE918608 JOY917736:JPA918608 JYU917736:JYW918608 KIQ917736:KIS918608 KSM917736:KSO918608 LCI917736:LCK918608 LME917736:LMG918608 LWA917736:LWC918608 MFW917736:MFY918608 MPS917736:MPU918608 MZO917736:MZQ918608 NJK917736:NJM918608 NTG917736:NTI918608 ODC917736:ODE918608 OMY917736:ONA918608 OWU917736:OWW918608 PGQ917736:PGS918608 PQM917736:PQO918608 QAI917736:QAK918608 QKE917736:QKG918608 QUA917736:QUC918608 RDW917736:RDY918608 RNS917736:RNU918608 RXO917736:RXQ918608 SHK917736:SHM918608 SRG917736:SRI918608 TBC917736:TBE918608 TKY917736:TLA918608 TUU917736:TUW918608 UEQ917736:UES918608 UOM917736:UOO918608 UYI917736:UYK918608 VIE917736:VIG918608 VSA917736:VSC918608 WBW917736:WBY918608 WLS917736:WLU918608 WVO917736:WVQ918608 W983278:Y984150 JC983272:JE984144 SY983272:TA984144 ACU983272:ACW984144 AMQ983272:AMS984144 AWM983272:AWO984144 BGI983272:BGK984144 BQE983272:BQG984144 CAA983272:CAC984144 CJW983272:CJY984144 CTS983272:CTU984144 DDO983272:DDQ984144 DNK983272:DNM984144 DXG983272:DXI984144 EHC983272:EHE984144 EQY983272:ERA984144 FAU983272:FAW984144 FKQ983272:FKS984144 FUM983272:FUO984144 GEI983272:GEK984144 GOE983272:GOG984144 GYA983272:GYC984144 HHW983272:HHY984144 HRS983272:HRU984144 IBO983272:IBQ984144 ILK983272:ILM984144 IVG983272:IVI984144 JFC983272:JFE984144 JOY983272:JPA984144 JYU983272:JYW984144 KIQ983272:KIS984144 KSM983272:KSO984144 LCI983272:LCK984144 LME983272:LMG984144 LWA983272:LWC984144 MFW983272:MFY984144 MPS983272:MPU984144 MZO983272:MZQ984144 NJK983272:NJM984144 NTG983272:NTI984144 ODC983272:ODE984144 OMY983272:ONA984144 OWU983272:OWW984144 PGQ983272:PGS984144 PQM983272:PQO984144 QAI983272:QAK984144 QKE983272:QKG984144 QUA983272:QUC984144 RDW983272:RDY984144 RNS983272:RNU984144 RXO983272:RXQ984144 SHK983272:SHM984144 SRG983272:SRI984144 TBC983272:TBE984144 TKY983272:TLA984144 TUU983272:TUW984144 UEQ983272:UES984144 UOM983272:UOO984144 UYI983272:UYK984144 VIE983272:VIG984144 VSA983272:VSC984144 WBW983272:WBY984144 WLS983272:WLU984144 WVO983272:WVQ984144 WVD983272:WVD984144 L65774:L66646 IR65768:IR66640 SN65768:SN66640 ACJ65768:ACJ66640 AMF65768:AMF66640 AWB65768:AWB66640 BFX65768:BFX66640 BPT65768:BPT66640 BZP65768:BZP66640 CJL65768:CJL66640 CTH65768:CTH66640 DDD65768:DDD66640 DMZ65768:DMZ66640 DWV65768:DWV66640 EGR65768:EGR66640 EQN65768:EQN66640 FAJ65768:FAJ66640 FKF65768:FKF66640 FUB65768:FUB66640 GDX65768:GDX66640 GNT65768:GNT66640 GXP65768:GXP66640 HHL65768:HHL66640 HRH65768:HRH66640 IBD65768:IBD66640 IKZ65768:IKZ66640 IUV65768:IUV66640 JER65768:JER66640 JON65768:JON66640 JYJ65768:JYJ66640 KIF65768:KIF66640 KSB65768:KSB66640 LBX65768:LBX66640 LLT65768:LLT66640 LVP65768:LVP66640 MFL65768:MFL66640 MPH65768:MPH66640 MZD65768:MZD66640 NIZ65768:NIZ66640 NSV65768:NSV66640 OCR65768:OCR66640 OMN65768:OMN66640 OWJ65768:OWJ66640 PGF65768:PGF66640 PQB65768:PQB66640 PZX65768:PZX66640 QJT65768:QJT66640 QTP65768:QTP66640 RDL65768:RDL66640 RNH65768:RNH66640 RXD65768:RXD66640 SGZ65768:SGZ66640 SQV65768:SQV66640 TAR65768:TAR66640 TKN65768:TKN66640 TUJ65768:TUJ66640 UEF65768:UEF66640 UOB65768:UOB66640 UXX65768:UXX66640 VHT65768:VHT66640 VRP65768:VRP66640 WBL65768:WBL66640 WLH65768:WLH66640 WVD65768:WVD66640 L131310:L132182 IR131304:IR132176 SN131304:SN132176 ACJ131304:ACJ132176 AMF131304:AMF132176 AWB131304:AWB132176 BFX131304:BFX132176 BPT131304:BPT132176 BZP131304:BZP132176 CJL131304:CJL132176 CTH131304:CTH132176 DDD131304:DDD132176 DMZ131304:DMZ132176 DWV131304:DWV132176 EGR131304:EGR132176 EQN131304:EQN132176 FAJ131304:FAJ132176 FKF131304:FKF132176 FUB131304:FUB132176 GDX131304:GDX132176 GNT131304:GNT132176 GXP131304:GXP132176 HHL131304:HHL132176 HRH131304:HRH132176 IBD131304:IBD132176 IKZ131304:IKZ132176 IUV131304:IUV132176 JER131304:JER132176 JON131304:JON132176 JYJ131304:JYJ132176 KIF131304:KIF132176 KSB131304:KSB132176 LBX131304:LBX132176 LLT131304:LLT132176 LVP131304:LVP132176 MFL131304:MFL132176 MPH131304:MPH132176 MZD131304:MZD132176 NIZ131304:NIZ132176 NSV131304:NSV132176 OCR131304:OCR132176 OMN131304:OMN132176 OWJ131304:OWJ132176 PGF131304:PGF132176 PQB131304:PQB132176 PZX131304:PZX132176 QJT131304:QJT132176 QTP131304:QTP132176 RDL131304:RDL132176 RNH131304:RNH132176 RXD131304:RXD132176 SGZ131304:SGZ132176 SQV131304:SQV132176 TAR131304:TAR132176 TKN131304:TKN132176 TUJ131304:TUJ132176 UEF131304:UEF132176 UOB131304:UOB132176 UXX131304:UXX132176 VHT131304:VHT132176 VRP131304:VRP132176 WBL131304:WBL132176 WLH131304:WLH132176 WVD131304:WVD132176 L196846:L197718 IR196840:IR197712 SN196840:SN197712 ACJ196840:ACJ197712 AMF196840:AMF197712 AWB196840:AWB197712 BFX196840:BFX197712 BPT196840:BPT197712 BZP196840:BZP197712 CJL196840:CJL197712 CTH196840:CTH197712 DDD196840:DDD197712 DMZ196840:DMZ197712 DWV196840:DWV197712 EGR196840:EGR197712 EQN196840:EQN197712 FAJ196840:FAJ197712 FKF196840:FKF197712 FUB196840:FUB197712 GDX196840:GDX197712 GNT196840:GNT197712 GXP196840:GXP197712 HHL196840:HHL197712 HRH196840:HRH197712 IBD196840:IBD197712 IKZ196840:IKZ197712 IUV196840:IUV197712 JER196840:JER197712 JON196840:JON197712 JYJ196840:JYJ197712 KIF196840:KIF197712 KSB196840:KSB197712 LBX196840:LBX197712 LLT196840:LLT197712 LVP196840:LVP197712 MFL196840:MFL197712 MPH196840:MPH197712 MZD196840:MZD197712 NIZ196840:NIZ197712 NSV196840:NSV197712 OCR196840:OCR197712 OMN196840:OMN197712 OWJ196840:OWJ197712 PGF196840:PGF197712 PQB196840:PQB197712 PZX196840:PZX197712 QJT196840:QJT197712 QTP196840:QTP197712 RDL196840:RDL197712 RNH196840:RNH197712 RXD196840:RXD197712 SGZ196840:SGZ197712 SQV196840:SQV197712 TAR196840:TAR197712 TKN196840:TKN197712 TUJ196840:TUJ197712 UEF196840:UEF197712 UOB196840:UOB197712 UXX196840:UXX197712 VHT196840:VHT197712 VRP196840:VRP197712 WBL196840:WBL197712 WLH196840:WLH197712 WVD196840:WVD197712 L262382:L263254 IR262376:IR263248 SN262376:SN263248 ACJ262376:ACJ263248 AMF262376:AMF263248 AWB262376:AWB263248 BFX262376:BFX263248 BPT262376:BPT263248 BZP262376:BZP263248 CJL262376:CJL263248 CTH262376:CTH263248 DDD262376:DDD263248 DMZ262376:DMZ263248 DWV262376:DWV263248 EGR262376:EGR263248 EQN262376:EQN263248 FAJ262376:FAJ263248 FKF262376:FKF263248 FUB262376:FUB263248 GDX262376:GDX263248 GNT262376:GNT263248 GXP262376:GXP263248 HHL262376:HHL263248 HRH262376:HRH263248 IBD262376:IBD263248 IKZ262376:IKZ263248 IUV262376:IUV263248 JER262376:JER263248 JON262376:JON263248 JYJ262376:JYJ263248 KIF262376:KIF263248 KSB262376:KSB263248 LBX262376:LBX263248 LLT262376:LLT263248 LVP262376:LVP263248 MFL262376:MFL263248 MPH262376:MPH263248 MZD262376:MZD263248 NIZ262376:NIZ263248 NSV262376:NSV263248 OCR262376:OCR263248 OMN262376:OMN263248 OWJ262376:OWJ263248 PGF262376:PGF263248 PQB262376:PQB263248 PZX262376:PZX263248 QJT262376:QJT263248 QTP262376:QTP263248 RDL262376:RDL263248 RNH262376:RNH263248 RXD262376:RXD263248 SGZ262376:SGZ263248 SQV262376:SQV263248 TAR262376:TAR263248 TKN262376:TKN263248 TUJ262376:TUJ263248 UEF262376:UEF263248 UOB262376:UOB263248 UXX262376:UXX263248 VHT262376:VHT263248 VRP262376:VRP263248 WBL262376:WBL263248 WLH262376:WLH263248 WVD262376:WVD263248 L327918:L328790 IR327912:IR328784 SN327912:SN328784 ACJ327912:ACJ328784 AMF327912:AMF328784 AWB327912:AWB328784 BFX327912:BFX328784 BPT327912:BPT328784 BZP327912:BZP328784 CJL327912:CJL328784 CTH327912:CTH328784 DDD327912:DDD328784 DMZ327912:DMZ328784 DWV327912:DWV328784 EGR327912:EGR328784 EQN327912:EQN328784 FAJ327912:FAJ328784 FKF327912:FKF328784 FUB327912:FUB328784 GDX327912:GDX328784 GNT327912:GNT328784 GXP327912:GXP328784 HHL327912:HHL328784 HRH327912:HRH328784 IBD327912:IBD328784 IKZ327912:IKZ328784 IUV327912:IUV328784 JER327912:JER328784 JON327912:JON328784 JYJ327912:JYJ328784 KIF327912:KIF328784 KSB327912:KSB328784 LBX327912:LBX328784 LLT327912:LLT328784 LVP327912:LVP328784 MFL327912:MFL328784 MPH327912:MPH328784 MZD327912:MZD328784 NIZ327912:NIZ328784 NSV327912:NSV328784 OCR327912:OCR328784 OMN327912:OMN328784 OWJ327912:OWJ328784 PGF327912:PGF328784 PQB327912:PQB328784 PZX327912:PZX328784 QJT327912:QJT328784 QTP327912:QTP328784 RDL327912:RDL328784 RNH327912:RNH328784 RXD327912:RXD328784 SGZ327912:SGZ328784 SQV327912:SQV328784 TAR327912:TAR328784 TKN327912:TKN328784 TUJ327912:TUJ328784 UEF327912:UEF328784 UOB327912:UOB328784 UXX327912:UXX328784 VHT327912:VHT328784 VRP327912:VRP328784 WBL327912:WBL328784 WLH327912:WLH328784 WVD327912:WVD328784 L393454:L394326 IR393448:IR394320 SN393448:SN394320 ACJ393448:ACJ394320 AMF393448:AMF394320 AWB393448:AWB394320 BFX393448:BFX394320 BPT393448:BPT394320 BZP393448:BZP394320 CJL393448:CJL394320 CTH393448:CTH394320 DDD393448:DDD394320 DMZ393448:DMZ394320 DWV393448:DWV394320 EGR393448:EGR394320 EQN393448:EQN394320 FAJ393448:FAJ394320 FKF393448:FKF394320 FUB393448:FUB394320 GDX393448:GDX394320 GNT393448:GNT394320 GXP393448:GXP394320 HHL393448:HHL394320 HRH393448:HRH394320 IBD393448:IBD394320 IKZ393448:IKZ394320 IUV393448:IUV394320 JER393448:JER394320 JON393448:JON394320 JYJ393448:JYJ394320 KIF393448:KIF394320 KSB393448:KSB394320 LBX393448:LBX394320 LLT393448:LLT394320 LVP393448:LVP394320 MFL393448:MFL394320 MPH393448:MPH394320 MZD393448:MZD394320 NIZ393448:NIZ394320 NSV393448:NSV394320 OCR393448:OCR394320 OMN393448:OMN394320 OWJ393448:OWJ394320 PGF393448:PGF394320 PQB393448:PQB394320 PZX393448:PZX394320 QJT393448:QJT394320 QTP393448:QTP394320 RDL393448:RDL394320 RNH393448:RNH394320 RXD393448:RXD394320 SGZ393448:SGZ394320 SQV393448:SQV394320 TAR393448:TAR394320 TKN393448:TKN394320 TUJ393448:TUJ394320 UEF393448:UEF394320 UOB393448:UOB394320 UXX393448:UXX394320 VHT393448:VHT394320 VRP393448:VRP394320 WBL393448:WBL394320 WLH393448:WLH394320 WVD393448:WVD394320 L458990:L459862 IR458984:IR459856 SN458984:SN459856 ACJ458984:ACJ459856 AMF458984:AMF459856 AWB458984:AWB459856 BFX458984:BFX459856 BPT458984:BPT459856 BZP458984:BZP459856 CJL458984:CJL459856 CTH458984:CTH459856 DDD458984:DDD459856 DMZ458984:DMZ459856 DWV458984:DWV459856 EGR458984:EGR459856 EQN458984:EQN459856 FAJ458984:FAJ459856 FKF458984:FKF459856 FUB458984:FUB459856 GDX458984:GDX459856 GNT458984:GNT459856 GXP458984:GXP459856 HHL458984:HHL459856 HRH458984:HRH459856 IBD458984:IBD459856 IKZ458984:IKZ459856 IUV458984:IUV459856 JER458984:JER459856 JON458984:JON459856 JYJ458984:JYJ459856 KIF458984:KIF459856 KSB458984:KSB459856 LBX458984:LBX459856 LLT458984:LLT459856 LVP458984:LVP459856 MFL458984:MFL459856 MPH458984:MPH459856 MZD458984:MZD459856 NIZ458984:NIZ459856 NSV458984:NSV459856 OCR458984:OCR459856 OMN458984:OMN459856 OWJ458984:OWJ459856 PGF458984:PGF459856 PQB458984:PQB459856 PZX458984:PZX459856 QJT458984:QJT459856 QTP458984:QTP459856 RDL458984:RDL459856 RNH458984:RNH459856 RXD458984:RXD459856 SGZ458984:SGZ459856 SQV458984:SQV459856 TAR458984:TAR459856 TKN458984:TKN459856 TUJ458984:TUJ459856 UEF458984:UEF459856 UOB458984:UOB459856 UXX458984:UXX459856 VHT458984:VHT459856 VRP458984:VRP459856 WBL458984:WBL459856 WLH458984:WLH459856 WVD458984:WVD459856 L524526:L525398 IR524520:IR525392 SN524520:SN525392 ACJ524520:ACJ525392 AMF524520:AMF525392 AWB524520:AWB525392 BFX524520:BFX525392 BPT524520:BPT525392 BZP524520:BZP525392 CJL524520:CJL525392 CTH524520:CTH525392 DDD524520:DDD525392 DMZ524520:DMZ525392 DWV524520:DWV525392 EGR524520:EGR525392 EQN524520:EQN525392 FAJ524520:FAJ525392 FKF524520:FKF525392 FUB524520:FUB525392 GDX524520:GDX525392 GNT524520:GNT525392 GXP524520:GXP525392 HHL524520:HHL525392 HRH524520:HRH525392 IBD524520:IBD525392 IKZ524520:IKZ525392 IUV524520:IUV525392 JER524520:JER525392 JON524520:JON525392 JYJ524520:JYJ525392 KIF524520:KIF525392 KSB524520:KSB525392 LBX524520:LBX525392 LLT524520:LLT525392 LVP524520:LVP525392 MFL524520:MFL525392 MPH524520:MPH525392 MZD524520:MZD525392 NIZ524520:NIZ525392 NSV524520:NSV525392 OCR524520:OCR525392 OMN524520:OMN525392 OWJ524520:OWJ525392 PGF524520:PGF525392 PQB524520:PQB525392 PZX524520:PZX525392 QJT524520:QJT525392 QTP524520:QTP525392 RDL524520:RDL525392 RNH524520:RNH525392 RXD524520:RXD525392 SGZ524520:SGZ525392 SQV524520:SQV525392 TAR524520:TAR525392 TKN524520:TKN525392 TUJ524520:TUJ525392 UEF524520:UEF525392 UOB524520:UOB525392 UXX524520:UXX525392 VHT524520:VHT525392 VRP524520:VRP525392 WBL524520:WBL525392 WLH524520:WLH525392 WVD524520:WVD525392 L590062:L590934 IR590056:IR590928 SN590056:SN590928 ACJ590056:ACJ590928 AMF590056:AMF590928 AWB590056:AWB590928 BFX590056:BFX590928 BPT590056:BPT590928 BZP590056:BZP590928 CJL590056:CJL590928 CTH590056:CTH590928 DDD590056:DDD590928 DMZ590056:DMZ590928 DWV590056:DWV590928 EGR590056:EGR590928 EQN590056:EQN590928 FAJ590056:FAJ590928 FKF590056:FKF590928 FUB590056:FUB590928 GDX590056:GDX590928 GNT590056:GNT590928 GXP590056:GXP590928 HHL590056:HHL590928 HRH590056:HRH590928 IBD590056:IBD590928 IKZ590056:IKZ590928 IUV590056:IUV590928 JER590056:JER590928 JON590056:JON590928 JYJ590056:JYJ590928 KIF590056:KIF590928 KSB590056:KSB590928 LBX590056:LBX590928 LLT590056:LLT590928 LVP590056:LVP590928 MFL590056:MFL590928 MPH590056:MPH590928 MZD590056:MZD590928 NIZ590056:NIZ590928 NSV590056:NSV590928 OCR590056:OCR590928 OMN590056:OMN590928 OWJ590056:OWJ590928 PGF590056:PGF590928 PQB590056:PQB590928 PZX590056:PZX590928 QJT590056:QJT590928 QTP590056:QTP590928 RDL590056:RDL590928 RNH590056:RNH590928 RXD590056:RXD590928 SGZ590056:SGZ590928 SQV590056:SQV590928 TAR590056:TAR590928 TKN590056:TKN590928 TUJ590056:TUJ590928 UEF590056:UEF590928 UOB590056:UOB590928 UXX590056:UXX590928 VHT590056:VHT590928 VRP590056:VRP590928 WBL590056:WBL590928 WLH590056:WLH590928 WVD590056:WVD590928 L655598:L656470 IR655592:IR656464 SN655592:SN656464 ACJ655592:ACJ656464 AMF655592:AMF656464 AWB655592:AWB656464 BFX655592:BFX656464 BPT655592:BPT656464 BZP655592:BZP656464 CJL655592:CJL656464 CTH655592:CTH656464 DDD655592:DDD656464 DMZ655592:DMZ656464 DWV655592:DWV656464 EGR655592:EGR656464 EQN655592:EQN656464 FAJ655592:FAJ656464 FKF655592:FKF656464 FUB655592:FUB656464 GDX655592:GDX656464 GNT655592:GNT656464 GXP655592:GXP656464 HHL655592:HHL656464 HRH655592:HRH656464 IBD655592:IBD656464 IKZ655592:IKZ656464 IUV655592:IUV656464 JER655592:JER656464 JON655592:JON656464 JYJ655592:JYJ656464 KIF655592:KIF656464 KSB655592:KSB656464 LBX655592:LBX656464 LLT655592:LLT656464 LVP655592:LVP656464 MFL655592:MFL656464 MPH655592:MPH656464 MZD655592:MZD656464 NIZ655592:NIZ656464 NSV655592:NSV656464 OCR655592:OCR656464 OMN655592:OMN656464 OWJ655592:OWJ656464 PGF655592:PGF656464 PQB655592:PQB656464 PZX655592:PZX656464 QJT655592:QJT656464 QTP655592:QTP656464 RDL655592:RDL656464 RNH655592:RNH656464 RXD655592:RXD656464 SGZ655592:SGZ656464 SQV655592:SQV656464 TAR655592:TAR656464 TKN655592:TKN656464 TUJ655592:TUJ656464 UEF655592:UEF656464 UOB655592:UOB656464 UXX655592:UXX656464 VHT655592:VHT656464 VRP655592:VRP656464 WBL655592:WBL656464 WLH655592:WLH656464 WVD655592:WVD656464 L721134:L722006 IR721128:IR722000 SN721128:SN722000 ACJ721128:ACJ722000 AMF721128:AMF722000 AWB721128:AWB722000 BFX721128:BFX722000 BPT721128:BPT722000 BZP721128:BZP722000 CJL721128:CJL722000 CTH721128:CTH722000 DDD721128:DDD722000 DMZ721128:DMZ722000 DWV721128:DWV722000 EGR721128:EGR722000 EQN721128:EQN722000 FAJ721128:FAJ722000 FKF721128:FKF722000 FUB721128:FUB722000 GDX721128:GDX722000 GNT721128:GNT722000 GXP721128:GXP722000 HHL721128:HHL722000 HRH721128:HRH722000 IBD721128:IBD722000 IKZ721128:IKZ722000 IUV721128:IUV722000 JER721128:JER722000 JON721128:JON722000 JYJ721128:JYJ722000 KIF721128:KIF722000 KSB721128:KSB722000 LBX721128:LBX722000 LLT721128:LLT722000 LVP721128:LVP722000 MFL721128:MFL722000 MPH721128:MPH722000 MZD721128:MZD722000 NIZ721128:NIZ722000 NSV721128:NSV722000 OCR721128:OCR722000 OMN721128:OMN722000 OWJ721128:OWJ722000 PGF721128:PGF722000 PQB721128:PQB722000 PZX721128:PZX722000 QJT721128:QJT722000 QTP721128:QTP722000 RDL721128:RDL722000 RNH721128:RNH722000 RXD721128:RXD722000 SGZ721128:SGZ722000 SQV721128:SQV722000 TAR721128:TAR722000 TKN721128:TKN722000 TUJ721128:TUJ722000 UEF721128:UEF722000 UOB721128:UOB722000 UXX721128:UXX722000 VHT721128:VHT722000 VRP721128:VRP722000 WBL721128:WBL722000 WLH721128:WLH722000 WVD721128:WVD722000 L786670:L787542 IR786664:IR787536 SN786664:SN787536 ACJ786664:ACJ787536 AMF786664:AMF787536 AWB786664:AWB787536 BFX786664:BFX787536 BPT786664:BPT787536 BZP786664:BZP787536 CJL786664:CJL787536 CTH786664:CTH787536 DDD786664:DDD787536 DMZ786664:DMZ787536 DWV786664:DWV787536 EGR786664:EGR787536 EQN786664:EQN787536 FAJ786664:FAJ787536 FKF786664:FKF787536 FUB786664:FUB787536 GDX786664:GDX787536 GNT786664:GNT787536 GXP786664:GXP787536 HHL786664:HHL787536 HRH786664:HRH787536 IBD786664:IBD787536 IKZ786664:IKZ787536 IUV786664:IUV787536 JER786664:JER787536 JON786664:JON787536 JYJ786664:JYJ787536 KIF786664:KIF787536 KSB786664:KSB787536 LBX786664:LBX787536 LLT786664:LLT787536 LVP786664:LVP787536 MFL786664:MFL787536 MPH786664:MPH787536 MZD786664:MZD787536 NIZ786664:NIZ787536 NSV786664:NSV787536 OCR786664:OCR787536 OMN786664:OMN787536 OWJ786664:OWJ787536 PGF786664:PGF787536 PQB786664:PQB787536 PZX786664:PZX787536 QJT786664:QJT787536 QTP786664:QTP787536 RDL786664:RDL787536 RNH786664:RNH787536 RXD786664:RXD787536 SGZ786664:SGZ787536 SQV786664:SQV787536 TAR786664:TAR787536 TKN786664:TKN787536 TUJ786664:TUJ787536 UEF786664:UEF787536 UOB786664:UOB787536 UXX786664:UXX787536 VHT786664:VHT787536 VRP786664:VRP787536 WBL786664:WBL787536 WLH786664:WLH787536 WVD786664:WVD787536 L852206:L853078 IR852200:IR853072 SN852200:SN853072 ACJ852200:ACJ853072 AMF852200:AMF853072 AWB852200:AWB853072 BFX852200:BFX853072 BPT852200:BPT853072 BZP852200:BZP853072 CJL852200:CJL853072 CTH852200:CTH853072 DDD852200:DDD853072 DMZ852200:DMZ853072 DWV852200:DWV853072 EGR852200:EGR853072 EQN852200:EQN853072 FAJ852200:FAJ853072 FKF852200:FKF853072 FUB852200:FUB853072 GDX852200:GDX853072 GNT852200:GNT853072 GXP852200:GXP853072 HHL852200:HHL853072 HRH852200:HRH853072 IBD852200:IBD853072 IKZ852200:IKZ853072 IUV852200:IUV853072 JER852200:JER853072 JON852200:JON853072 JYJ852200:JYJ853072 KIF852200:KIF853072 KSB852200:KSB853072 LBX852200:LBX853072 LLT852200:LLT853072 LVP852200:LVP853072 MFL852200:MFL853072 MPH852200:MPH853072 MZD852200:MZD853072 NIZ852200:NIZ853072 NSV852200:NSV853072 OCR852200:OCR853072 OMN852200:OMN853072 OWJ852200:OWJ853072 PGF852200:PGF853072 PQB852200:PQB853072 PZX852200:PZX853072 QJT852200:QJT853072 QTP852200:QTP853072 RDL852200:RDL853072 RNH852200:RNH853072 RXD852200:RXD853072 SGZ852200:SGZ853072 SQV852200:SQV853072 TAR852200:TAR853072 TKN852200:TKN853072 TUJ852200:TUJ853072 UEF852200:UEF853072 UOB852200:UOB853072 UXX852200:UXX853072 VHT852200:VHT853072 VRP852200:VRP853072 WBL852200:WBL853072 WLH852200:WLH853072 WVD852200:WVD853072 L917742:L918614 IR917736:IR918608 SN917736:SN918608 ACJ917736:ACJ918608 AMF917736:AMF918608 AWB917736:AWB918608 BFX917736:BFX918608 BPT917736:BPT918608 BZP917736:BZP918608 CJL917736:CJL918608 CTH917736:CTH918608 DDD917736:DDD918608 DMZ917736:DMZ918608 DWV917736:DWV918608 EGR917736:EGR918608 EQN917736:EQN918608 FAJ917736:FAJ918608 FKF917736:FKF918608 FUB917736:FUB918608 GDX917736:GDX918608 GNT917736:GNT918608 GXP917736:GXP918608 HHL917736:HHL918608 HRH917736:HRH918608 IBD917736:IBD918608 IKZ917736:IKZ918608 IUV917736:IUV918608 JER917736:JER918608 JON917736:JON918608 JYJ917736:JYJ918608 KIF917736:KIF918608 KSB917736:KSB918608 LBX917736:LBX918608 LLT917736:LLT918608 LVP917736:LVP918608 MFL917736:MFL918608 MPH917736:MPH918608 MZD917736:MZD918608 NIZ917736:NIZ918608 NSV917736:NSV918608 OCR917736:OCR918608 OMN917736:OMN918608 OWJ917736:OWJ918608 PGF917736:PGF918608 PQB917736:PQB918608 PZX917736:PZX918608 QJT917736:QJT918608 QTP917736:QTP918608 RDL917736:RDL918608 RNH917736:RNH918608 RXD917736:RXD918608 SGZ917736:SGZ918608 SQV917736:SQV918608 TAR917736:TAR918608 TKN917736:TKN918608 TUJ917736:TUJ918608 UEF917736:UEF918608 UOB917736:UOB918608 UXX917736:UXX918608 VHT917736:VHT918608 VRP917736:VRP918608 WBL917736:WBL918608 WLH917736:WLH918608 WVD917736:WVD918608 L983278:L984150 IR983272:IR984144 SN983272:SN984144 ACJ983272:ACJ984144 AMF983272:AMF984144 AWB983272:AWB984144 BFX983272:BFX984144 BPT983272:BPT984144 BZP983272:BZP984144 CJL983272:CJL984144 CTH983272:CTH984144 DDD983272:DDD984144 DMZ983272:DMZ984144 DWV983272:DWV984144 EGR983272:EGR984144 EQN983272:EQN984144 FAJ983272:FAJ984144 FKF983272:FKF984144 FUB983272:FUB984144 GDX983272:GDX984144 GNT983272:GNT984144 GXP983272:GXP984144 HHL983272:HHL984144 HRH983272:HRH984144 IBD983272:IBD984144 IKZ983272:IKZ984144 IUV983272:IUV984144 JER983272:JER984144 JON983272:JON984144 JYJ983272:JYJ984144 KIF983272:KIF984144 KSB983272:KSB984144 LBX983272:LBX984144 LLT983272:LLT984144 LVP983272:LVP984144 MFL983272:MFL984144 MPH983272:MPH984144 MZD983272:MZD984144 NIZ983272:NIZ984144 NSV983272:NSV984144 OCR983272:OCR984144 OMN983272:OMN984144 OWJ983272:OWJ984144 PGF983272:PGF984144 PQB983272:PQB984144 PZX983272:PZX984144 QJT983272:QJT984144 QTP983272:QTP984144 RDL983272:RDL984144 RNH983272:RNH984144 RXD983272:RXD984144 SGZ983272:SGZ984144 SQV983272:SQV984144 TAR983272:TAR984144 TKN983272:TKN984144 TUJ983272:TUJ984144 UEF983272:UEF984144 UOB983272:UOB984144 UXX983272:UXX984144 VHT983272:VHT984144 VRP983272:VRP984144 WBL983272:WBL984144 WLH983272:WLH984144 WLH310:WLH1104 WBL310:WBL1104 VRP310:VRP1104 VHT310:VHT1104 UXX310:UXX1104 UOB310:UOB1104 UEF310:UEF1104 TUJ310:TUJ1104 TKN310:TKN1104 TAR310:TAR1104 SQV310:SQV1104 SGZ310:SGZ1104 RXD310:RXD1104 RNH310:RNH1104 RDL310:RDL1104 QTP310:QTP1104 QJT310:QJT1104 PZX310:PZX1104 PQB310:PQB1104 PGF310:PGF1104 OWJ310:OWJ1104 OMN310:OMN1104 OCR310:OCR1104 NSV310:NSV1104 NIZ310:NIZ1104 MZD310:MZD1104 MPH310:MPH1104 MFL310:MFL1104 LVP310:LVP1104 LLT310:LLT1104 LBX310:LBX1104 KSB310:KSB1104 KIF310:KIF1104 JYJ310:JYJ1104 JON310:JON1104 JER310:JER1104 IUV310:IUV1104 IKZ310:IKZ1104 IBD310:IBD1104 HRH310:HRH1104 HHL310:HHL1104 GXP310:GXP1104 GNT310:GNT1104 GDX310:GDX1104 FUB310:FUB1104 FKF310:FKF1104 FAJ310:FAJ1104 EQN310:EQN1104 EGR310:EGR1104 DWV310:DWV1104 DMZ310:DMZ1104 DDD310:DDD1104 CTH310:CTH1104 CJL310:CJL1104 BZP310:BZP1104 BPT310:BPT1104 BFX310:BFX1104 AWB310:AWB1104 AMF310:AMF1104 ACJ310:ACJ1104 SN310:SN1104 IR310:IR1104 WVO310:WVQ1104 WLS310:WLU1104 WBW310:WBY1104 VSA310:VSC1104 VIE310:VIG1104 UYI310:UYK1104 UOM310:UOO1104 UEQ310:UES1104 TUU310:TUW1104 TKY310:TLA1104 TBC310:TBE1104 SRG310:SRI1104 SHK310:SHM1104 RXO310:RXQ1104 RNS310:RNU1104 RDW310:RDY1104 QUA310:QUC1104 QKE310:QKG1104 QAI310:QAK1104 PQM310:PQO1104 PGQ310:PGS1104 OWU310:OWW1104 OMY310:ONA1104 ODC310:ODE1104 NTG310:NTI1104 NJK310:NJM1104 MZO310:MZQ1104 MPS310:MPU1104 MFW310:MFY1104 LWA310:LWC1104 LME310:LMG1104 LCI310:LCK1104 KSM310:KSO1104 KIQ310:KIS1104 JYU310:JYW1104 JOY310:JPA1104 JFC310:JFE1104 IVG310:IVI1104 ILK310:ILM1104 IBO310:IBQ1104 HRS310:HRU1104 HHW310:HHY1104 GYA310:GYC1104 GOE310:GOG1104 GEI310:GEK1104 FUM310:FUO1104 FKQ310:FKS1104 FAU310:FAW1104 EQY310:ERA1104 EHC310:EHE1104 DXG310:DXI1104 DNK310:DNM1104 DDO310:DDQ1104 CTS310:CTU1104 CJW310:CJY1104 CAA310:CAC1104 BQE310:BQG1104 BGI310:BGK1104 AWM310:AWO1104 AMQ310:AMS1104 ACU310:ACW1104 SY310:TA1104 JC310:JE1104 WVD310:WVD1104 W316:Y1110 L316:L1110 L15 ACU15:ACW15 AMQ15:AMS15 AWM15:AWO15 BGI15:BGK15 BQE15:BQG15 CAA15:CAC15 CJW15:CJY15 CTS15:CTU15 DDO15:DDQ15 DNK15:DNM15 DXG15:DXI15 EHC15:EHE15 EQY15:ERA15 FAU15:FAW15 FKQ15:FKS15 FUM15:FUO15 GEI15:GEK15 GOE15:GOG15 GYA15:GYC15 HHW15:HHY15 HRS15:HRU15 IBO15:IBQ15 ILK15:ILM15 IVG15:IVI15 JFC15:JFE15 JOY15:JPA15 JYU15:JYW15 KIQ15:KIS15 KSM15:KSO15 LCI15:LCK15 LME15:LMG15 LWA15:LWC15 MFW15:MFY15 MPS15:MPU15 MZO15:MZQ15 NJK15:NJM15 NTG15:NTI15 ODC15:ODE15 OMY15:ONA15 OWU15:OWW15 PGQ15:PGS15 PQM15:PQO15 QAI15:QAK15 QKE15:QKG15 QUA15:QUC15 RDW15:RDY15 RNS15:RNU15 RXO15:RXQ15 SHK15:SHM15 SRG15:SRI15 TBC15:TBE15 TKY15:TLA15 TUU15:TUW15 UEQ15:UES15 UOM15:UOO15 UYI15:UYK15 VIE15:VIG15 VSA15:VSC15 WBW15:WBY15 WLS15:WLU15 WVO15:WVQ15 IR15 SN15 ACJ15 AMF15 AWB15 BFX15 BPT15 BZP15 CJL15 CTH15 DDD15 DMZ15 DWV15 EGR15 EQN15 FAJ15 FKF15 FUB15 GDX15 GNT15 GXP15 HHL15 HRH15 IBD15 IKZ15 IUV15 JER15 JON15 JYJ15 KIF15 KSB15 LBX15 LLT15 LVP15 MFL15 MPH15 MZD15 NIZ15 NSV15 OCR15 OMN15 OWJ15 PGF15 PQB15 PZX15 QJT15 QTP15 RDL15 RNH15 RXD15 SGZ15 SQV15 TAR15 TKN15 TUJ15 UEF15 UOB15 UXX15 VHT15 VRP15 WBL15 WLH15 WVD15 JC15:JE15 SY15:TA15 W15:Y15 AMQ154:AMS154 AWM154:AWO154 BGI154:BGK154 BQE154:BQG154 CAA154:CAC154 CJW154:CJY154 CTS154:CTU154 DDO154:DDQ154 DNK154:DNM154 DXG154:DXI154 EHC154:EHE154 EQY154:ERA154 FAU154:FAW154 FKQ154:FKS154 FUM154:FUO154 GEI154:GEK154 GOE154:GOG154 GYA154:GYC154 HHW154:HHY154 HRS154:HRU154 IBO154:IBQ154 ILK154:ILM154 IVG154:IVI154 JFC154:JFE154 JOY154:JPA154 JYU154:JYW154 KIQ154:KIS154 KSM154:KSO154 LCI154:LCK154 LME154:LMG154 LWA154:LWC154 MFW154:MFY154 MPS154:MPU154 MZO154:MZQ154 NJK154:NJM154 NTG154:NTI154 ODC154:ODE154 OMY154:ONA154 OWU154:OWW154 PGQ154:PGS154 PQM154:PQO154 QAI154:QAK154 QKE154:QKG154 QUA154:QUC154 RDW154:RDY154 RNS154:RNU154 RXO154:RXQ154 SHK154:SHM154 SRG154:SRI154 TBC154:TBE154 TKY154:TLA154 TUU154:TUW154 UEQ154:UES154 UOM154:UOO154 UYI154:UYK154 VIE154:VIG154 VSA154:VSC154 WBW154:WBY154 WLS154:WLU154 WVO154:WVQ154 IR154 SN154 ACJ154 AMF154 AWB154 BFX154 BPT154 BZP154 CJL154 CTH154 DDD154 DMZ154 DWV154 EGR154 EQN154 FAJ154 FKF154 FUB154 GDX154 GNT154 GXP154 HHL154 HRH154 IBD154 IKZ154 IUV154 JER154 JON154 JYJ154 KIF154 KSB154 LBX154 LLT154 LVP154 MFL154 MPH154 MZD154 NIZ154 NSV154 OCR154 OMN154 OWJ154 PGF154 PQB154 PZX154 QJT154 QTP154 RDL154 RNH154 RXD154 SGZ154 SQV154 TAR154 TKN154 TUJ154 UEF154 UOB154 UXX154 VHT154 VRP154 WBL154 WLH154 WVD154 JC154:JE154 I153 T153:V153 SY154:TA154 ACR153:ACT153 SV153:SX153 IZ153:JB153 WVA153 WLE153 WBI153 VRM153 VHQ153 UXU153 UNY153 UEC153 TUG153 TKK153 TAO153 SQS153 SGW153 RXA153 RNE153 RDI153 QTM153 QJQ153 PZU153 PPY153 PGC153 OWG153 OMK153 OCO153 NSS153 NIW153 MZA153 MPE153 MFI153 LVM153 LLQ153 LBU153 KRY153 KIC153 JYG153 JOK153 JEO153 IUS153 IKW153 IBA153 HRE153 HHI153 GXM153 GNQ153 GDU153 FTY153 FKC153 FAG153 EQK153 EGO153 DWS153 DMW153 DDA153 CTE153 CJI153 BZM153 BPQ153 BFU153 AVY153 AMC153 ACG153 SK153 IO153 WVL153:WVN153 WLP153:WLR153 WBT153:WBV153 VRX153:VRZ153 VIB153:VID153 UYF153:UYH153 UOJ153:UOL153 UEN153:UEP153 TUR153:TUT153 TKV153:TKX153 TAZ153:TBB153 SRD153:SRF153 SHH153:SHJ153 RXL153:RXN153 RNP153:RNR153 RDT153:RDV153 QTX153:QTZ153 QKB153:QKD153 QAF153:QAH153 PQJ153:PQL153 PGN153:PGP153 OWR153:OWT153 OMV153:OMX153 OCZ153:ODB153 NTD153:NTF153 NJH153:NJJ153 MZL153:MZN153 MPP153:MPR153 MFT153:MFV153 LVX153:LVZ153 LMB153:LMD153 LCF153:LCH153 KSJ153:KSL153 KIN153:KIP153 JYR153:JYT153 JOV153:JOX153 JEZ153:JFB153 IVD153:IVF153 ILH153:ILJ153 IBL153:IBN153 HRP153:HRR153 HHT153:HHV153 GXX153:GXZ153 GOB153:GOD153 GEF153:GEH153 FUJ153:FUL153 FKN153:FKP153 FAR153:FAT153 EQV153:EQX153 EGZ153:EHB153 DXD153:DXF153 DNH153:DNJ153 DDL153:DDN153 CTP153:CTR153 CJT153:CJV153 BZX153:BZZ153 BQB153:BQD153 BGF153:BGH153 AWJ153:AWL153 AMN153:AMP153 ACU154:ACW154 W154:Y160 M306:M307 W166:Y166 L166 L235:L236 W235:Y237 W245:W247 BA198:BA201 L243:L244 WBF252 VRJ252 VHN252 UXR252 UNV252 UDZ252 TUD252 TKH252 TAL252 SQP252 SGT252 RWX252 RNB252 RDF252 QTJ252 QJN252 PZR252 PPV252 PFZ252 OWD252 OMH252 OCL252 NSP252 NIT252 MYX252 MPB252 MFF252 LVJ252 LLN252 LBR252 KRV252 KHZ252 JYD252 JOH252 JEL252 IUP252 IKT252 IAX252 HRB252 HHF252 GXJ252 GNN252 GDR252 FTV252 FJZ252 FAD252 EQH252 EGL252 DWP252 DMT252 DCX252 CTB252 CJF252 BZJ252 BPN252 BFR252 AVV252 ALZ252 ACD252 SH252 IL252 WVI252:WVK252 WLM252:WLO252 WBQ252:WBS252 VRU252:VRW252 VHY252:VIA252 UYC252:UYE252 UOG252:UOI252 UEK252:UEM252 TUO252:TUQ252 TKS252:TKU252 TAW252:TAY252 SRA252:SRC252 SHE252:SHG252 RXI252:RXK252 RNM252:RNO252 RDQ252:RDS252 QTU252:QTW252 QJY252:QKA252 QAC252:QAE252 PQG252:PQI252 PGK252:PGM252 OWO252:OWQ252 OMS252:OMU252 OCW252:OCY252 NTA252:NTC252 NJE252:NJG252 MZI252:MZK252 MPM252:MPO252 MFQ252:MFS252 LVU252:LVW252 LLY252:LMA252 LCC252:LCE252 KSG252:KSI252 KIK252:KIM252 JYO252:JYQ252 JOS252:JOU252 JEW252:JEY252 IVA252:IVC252 ILE252:ILG252 IBI252:IBK252 HRM252:HRO252 HHQ252:HHS252 GXU252:GXW252 GNY252:GOA252 GEC252:GEE252 FUG252:FUI252 FKK252:FKM252 FAO252:FAQ252 EQS252:EQU252 EGW252:EGY252 DXA252:DXC252 DNE252:DNG252 DDI252:DDK252 CTM252:CTO252 CJQ252:CJS252 BZU252:BZW252 BPY252:BQA252 BGC252:BGE252 AWG252:AWI252 AMK252:AMM252 ACO252:ACQ252 SS252:SU252 IW252:IY252 WUX252 WLB252 BWV258 CJQ243:CJQ244 X306:Z307 AMH306:AMH307 ACL306:ACL307 SP306:SP307 IT306:IT307 WVQ306:WVS307 WLU306:WLW307 WBY306:WCA307 VSC306:VSE307 VIG306:VII307 UYK306:UYM307 UOO306:UOQ307 UES306:UEU307 TUW306:TUY307 TLA306:TLC307 TBE306:TBG307 SRI306:SRK307 SHM306:SHO307 RXQ306:RXS307 RNU306:RNW307 RDY306:REA307 QUC306:QUE307 QKG306:QKI307 QAK306:QAM307 PQO306:PQQ307 PGS306:PGU307 OWW306:OWY307 ONA306:ONC307 ODE306:ODG307 NTI306:NTK307 NJM306:NJO307 MZQ306:MZS307 MPU306:MPW307 MFY306:MGA307 LWC306:LWE307 LMG306:LMI307 LCK306:LCM307 KSO306:KSQ307 KIS306:KIU307 JYW306:JYY307 JPA306:JPC307 JFE306:JFG307 IVI306:IVK307 ILM306:ILO307 IBQ306:IBS307 HRU306:HRW307 HHY306:HIA307 GYC306:GYE307 GOG306:GOI307 GEK306:GEM307 FUO306:FUQ307 FKS306:FKU307 FAW306:FAY307 ERA306:ERC307 EHE306:EHG307 DXI306:DXK307 DNM306:DNO307 DDQ306:DDS307 CTU306:CTW307 CJY306:CKA307 CAC306:CAE307 BQG306:BQI307 BGK306:BGM307 AWO306:AWQ307 AMS306:AMU307 ACW306:ACY307 TA306:TC307 JE306:JG307 WVF306:WVF307 WLJ306:WLJ307 WBN306:WBN307 VRR306:VRR307 VHV306:VHV307 UXZ306:UXZ307 UOD306:UOD307 UEH306:UEH307 TUL306:TUL307 TKP306:TKP307 TAT306:TAT307 SQX306:SQX307 SHB306:SHB307 RXF306:RXF307 RNJ306:RNJ307 RDN306:RDN307 QTR306:QTR307 QJV306:QJV307 PZZ306:PZZ307 PQD306:PQD307 PGH306:PGH307 OWL306:OWL307 OMP306:OMP307 OCT306:OCT307 NSX306:NSX307 NJB306:NJB307 MZF306:MZF307 MPJ306:MPJ307 MFN306:MFN307 LVR306:LVR307 LLV306:LLV307 LBZ306:LBZ307 KSD306:KSD307 KIH306:KIH307 JYL306:JYL307 JOP306:JOP307 JET306:JET307 IUX306:IUX307 ILB306:ILB307 IBF306:IBF307 HRJ306:HRJ307 HHN306:HHN307 GXR306:GXR307 GNV306:GNV307 GDZ306:GDZ307 FUD306:FUD307 FKH306:FKH307 FAL306:FAL307 EQP306:EQP307 EGT306:EGT307 DWX306:DWX307 DNB306:DNB307 DDF306:DDF307 CTJ306:CTJ307 CJN306:CJN307 BZR306:BZR307 BPV306:BPV307 BFZ306:BFZ307 AWD306:AWD307 DDI243:DDI244 DNE243:DNE244 DXA243:DXA244 EGW243:EGW244 EQS243:EQS244 FAO243:FAO244 FKK243:FKK244 FUG243:FUG244 GEC243:GEC244 GNY243:GNY244 GXU243:GXU244 HHQ243:HHQ244 HRM243:HRM244 IBI243:IBI244 ILE243:ILE244 IVA243:IVA244 JEW243:JEW244 JOS243:JOS244 JYO243:JYO244 KIK243:KIK244 KSG243:KSG244 LCC243:LCC244 LLY243:LLY244 LVU243:LVU244 MFQ243:MFQ244 MPM243:MPM244 MZI243:MZI244 NJE243:NJE244 NTA243:NTA244 OCW243:OCW244 OMS243:OMS244 OWO243:OWO244 PGK243:PGK244 PQG243:PQG244 QAC243:QAC244 QJY243:QJY244 QTU243:QTU244 RDQ243:RDQ244 RNM243:RNM244 RXI243:RXI244 SHE243:SHE244 SRA243:SRA244 TAW243:TAW244 TKS243:TKS244 TUO243:TUO244 UEK243:UEK244 UOG243:UOG244 UYC243:UYC244 VHY243:VHY244 VRU243:VRU244 WBQ243:WBQ244 WLM243:WLM244 WVI243:WVI244 JH243:JJ244 TD243:TF244 ACZ243:ADB244 AMV243:AMX244 AWR243:AWT244 BGN243:BGP244 BQJ243:BQL244 CAF243:CAH244 CKB243:CKD244 CTX243:CTZ244 DDT243:DDV244 DNP243:DNR244 DXL243:DXN244 EHH243:EHJ244 ERD243:ERF244 FAZ243:FBB244 FKV243:FKX244 FUR243:FUT244 GEN243:GEP244 GOJ243:GOL244 GYF243:GYH244 HIB243:HID244 HRX243:HRZ244 IBT243:IBV244 ILP243:ILR244 IVL243:IVN244 JFH243:JFJ244 JPD243:JPF244 JYZ243:JZB244 KIV243:KIX244 KSR243:KST244 LCN243:LCP244 LMJ243:LML244 LWF243:LWH244 MGB243:MGD244 MPX243:MPZ244 MZT243:MZV244 NJP243:NJR244 NTL243:NTN244 ODH243:ODJ244 OND243:ONF244 OWZ243:OXB244 PGV243:PGX244 PQR243:PQT244 QAN243:QAP244 QKJ243:QKL244 QUF243:QUH244 REB243:RED244 RNX243:RNZ244 RXT243:RXV244 SHP243:SHR244 SRL243:SRN244 TBH243:TBJ244 TLD243:TLF244 TUZ243:TVB244 UEV243:UEX244 UOR243:UOT244 UYN243:UYP244 VIJ243:VIL244 VSF243:VSH244 WCB243:WCD244 WLX243:WLZ244 WVT243:WVV244 IW243:IW244 SS243:SS244 ACO243:ACO244 AMK243:AMK244 AWG243:AWG244 BGC243:BGC244 BPY243:BPY244 BZU243:BZU244 CTM243:CTM244 W256:Y256 BER257 CSB257 CIF257 DBX257 DLT257 DVP257 EFL257 EPH257 EZD257 FIZ257 FSV257 GCR257 GMN257 GWJ257 HGF257 HQB257 HZX257 IJT257 ITP257 JDL257 JNH257 JXD257 KGZ257 KQV257 LAR257 LKN257 LUJ257 MEF257 MOB257 MXX257 NHT257 NRP257 OBL257 OLH257 OVD257 PEZ257 POV257 PYR257 QIN257 QSJ257 RCF257 RMB257 RVX257 SFT257 SPP257 SZL257 TJH257 TTD257 UCZ257 UMV257 UWR257 VGN257 VQJ257 WAF257 WKB257 WTX257 HW257:HY257 RS257:RU257 ABO257:ABQ257 ALK257:ALM257 AVG257:AVI257 BFC257:BFE257 BOY257:BPA257 BYU257:BYW257 CIQ257:CIS257 CSM257:CSO257 DCI257:DCK257 DME257:DMG257 DWA257:DWC257 EFW257:EFY257 EPS257:EPU257 EZO257:EZQ257 FJK257:FJM257 FTG257:FTI257 GDC257:GDE257 GMY257:GNA257 GWU257:GWW257 HGQ257:HGS257 HQM257:HQO257 IAI257:IAK257 IKE257:IKG257 IUA257:IUC257 JDW257:JDY257 JNS257:JNU257 JXO257:JXQ257 KHK257:KHM257 KRG257:KRI257 LBC257:LBE257 LKY257:LLA257 LUU257:LUW257 MEQ257:MES257 MOM257:MOO257 MYI257:MYK257 NIE257:NIG257 NSA257:NSC257 OBW257:OBY257 OLS257:OLU257 OVO257:OVQ257 PFK257:PFM257 PPG257:PPI257 PZC257:PZE257 QIY257:QJA257 QSU257:QSW257 RCQ257:RCS257 RMM257:RMO257 RWI257:RWK257 SGE257:SGG257 SQA257:SQC257 SZW257:SZY257 TJS257:TJU257 TTO257:TTQ257 UDK257:UDM257 UNG257:UNI257 UXC257:UXE257 VGY257:VHA257 VQU257:VQW257 WAQ257:WAS257 WKM257:WKO257 WUI257:WUK257 HL257 RH257 ABD257 AKZ257 AUV257 BON257 BYJ257 L208:L210 BDD258 CQN258 CGR258 DAJ258 DKF258 DUB258 EDX258 ENT258 EXP258 FHL258 FRH258 GBD258 GKZ258 GUV258 HER258 HON258 HYJ258 IIF258 ISB258 JBX258 JLT258 JVP258 KFL258 KPH258 KZD258 LIZ258 LSV258 MCR258 MMN258 MWJ258 NGF258 NQB258 NZX258 OJT258 OTP258 PDL258 PNH258 PXD258 QGZ258 QQV258 RAR258 RKN258 RUJ258 SEF258 SOB258 SXX258 THT258 TRP258 UBL258 ULH258 UVD258 VEZ258 VOV258 VYR258 WIN258 WSJ258 GI258:GK258 QE258:QG258 AAA258:AAC258 AJW258:AJY258 ATS258:ATU258 BDO258:BDQ258 BNK258:BNM258 BXG258:BXI258 CHC258:CHE258 CQY258:CRA258 DAU258:DAW258 DKQ258:DKS258 DUM258:DUO258 EEI258:EEK258 EOE258:EOG258 EYA258:EYC258 FHW258:FHY258 FRS258:FRU258 GBO258:GBQ258 GLK258:GLM258 GVG258:GVI258 HFC258:HFE258 HOY258:HPA258 HYU258:HYW258 IIQ258:IIS258 ISM258:ISO258 JCI258:JCK258 JME258:JMG258 JWA258:JWC258 KFW258:KFY258 KPS258:KPU258 KZO258:KZQ258 LJK258:LJM258 LTG258:LTI258 MDC258:MDE258 MMY258:MNA258 MWU258:MWW258 NGQ258:NGS258 NQM258:NQO258 OAI258:OAK258 OKE258:OKG258 OUA258:OUC258 PDW258:PDY258 PNS258:PNU258 PXO258:PXQ258 QHK258:QHM258 QRG258:QRI258 RBC258:RBE258 RKY258:RLA258 RUU258:RUW258 SEQ258:SES258 SOM258:SOO258 SYI258:SYK258 TIE258:TIG258 TSA258:TSC258 UBW258:UBY258 ULS258:ULU258 UVO258:UVQ258 VFK258:VFM258 VPG258:VPI258 VZC258:VZE258 WIY258:WJA258 WSU258:WSW258 FX258 PT258 ZP258 AJL258 ATH258 BMZ258 W287:Y290 Z133 BWS271 BDA271 CQK271 CGO271 DAG271 DKC271 DTY271 EDU271 ENQ271 EXM271 FHI271 FRE271 GBA271 GKW271 GUS271 HEO271 HOK271 HYG271 IIC271 IRY271 JBU271 JLQ271 JVM271 KFI271 KPE271 KZA271 LIW271 LSS271 MCO271 MMK271 MWG271 NGC271 NPY271 NZU271 OJQ271 OTM271 PDI271 PNE271 PXA271 QGW271 QQS271 RAO271 RKK271 RUG271 SEC271 SNY271 SXU271 THQ271 TRM271 UBI271 ULE271 UVA271 VEW271 VOS271 VYO271 WIK271 WSG271 GF271:GH271 QB271:QD271 ZX271:ZZ271 AJT271:AJV271 ATP271:ATR271 BDL271:BDN271 BNH271:BNJ271 BXD271:BXF271 CGZ271:CHB271 CQV271:CQX271 DAR271:DAT271 DKN271:DKP271 DUJ271:DUL271 EEF271:EEH271 EOB271:EOD271 EXX271:EXZ271 FHT271:FHV271 FRP271:FRR271 GBL271:GBN271 GLH271:GLJ271 GVD271:GVF271 HEZ271:HFB271 HOV271:HOX271 HYR271:HYT271 IIN271:IIP271 ISJ271:ISL271 JCF271:JCH271 JMB271:JMD271 JVX271:JVZ271 KFT271:KFV271 KPP271:KPR271 KZL271:KZN271 LJH271:LJJ271 LTD271:LTF271 MCZ271:MDB271 MMV271:MMX271 MWR271:MWT271 NGN271:NGP271 NQJ271:NQL271 OAF271:OAH271 OKB271:OKD271 OTX271:OTZ271 PDT271:PDV271 PNP271:PNR271 PXL271:PXN271 QHH271:QHJ271 QRD271:QRF271 RAZ271:RBB271 RKV271:RKX271 RUR271:RUT271 SEN271:SEP271 SOJ271:SOL271 SYF271:SYH271 TIB271:TID271 TRX271:TRZ271 UBT271:UBV271 ULP271:ULR271 UVL271:UVN271 VFH271:VFJ271 VPD271:VPF271 VYZ271:VZB271 WIV271:WIX271 WSR271:WST271 FU271 PQ271 ZM271 AJI271 ATE271 BMW271 Y245:Y247 W249:Y253 L154:L160 L287:L290 W258:Y270 L249:L273 AS241:AS242 WCB193 X135:X152 W193:Y193 WLX193 WVT193 L193 JS193:JU193 TO193:TQ193 ADK193:ADM193 ANG193:ANI193 AXC193:AXE193 BGY193:BHA193 BQU193:BQW193 CAQ193:CAS193 CKM193:CKO193 CUI193:CUK193 DEE193:DEG193 DOA193:DOC193 DXW193:DXY193 EHS193:EHU193 ERO193:ERQ193 FBK193:FBM193 FLG193:FLI193 FVC193:FVE193 GEY193:GFA193 GOU193:GOW193 GYQ193:GYS193 HIM193:HIO193 HSI193:HSK193 ICE193:ICG193 IMA193:IMC193 IVW193:IVY193 JFS193:JFU193 JPO193:JPQ193 JZK193:JZM193 KJG193:KJI193 KTC193:KTE193 LCY193:LDA193 LMU193:LMW193 LWQ193:LWS193 MGM193:MGO193 MQI193:MQK193 NAE193:NAG193 NKA193:NKC193 NTW193:NTY193 ODS193:ODU193 ONO193:ONQ193 OXK193:OXM193 PHG193:PHI193 PRC193:PRE193 QAY193:QBA193 QKU193:QKW193 QUQ193:QUS193 REM193:REO193 ROI193:ROK193 RYE193:RYG193 SIA193:SIC193 SRW193:SRY193 TBS193:TBU193 TLO193:TLQ193 TVK193:TVM193 UFG193:UFI193 UPC193:UPE193 UYY193:UZA193 VIU193:VIW193 VSQ193:VSS193 WCM193:WCO193 WMI193:WMK193 WWE193:WWG193 JH193 TD193 ACZ193 AMV193 AWR193 BGN193 BQJ193 CAF193 CKB193 CTX193 DDT193 DNP193 DXL193 EHH193 ERD193 FAZ193 FKV193 FUR193 GEN193 GOJ193 GYF193 HIB193 HRX193 IBT193 ILP193 IVL193 JFH193 JPD193 JYZ193 KIV193 KSR193 LCN193 LMJ193 LWF193 MGB193 MPX193 MZT193 NJP193 NTL193 ODH193 OND193 OWZ193 PGV193 PQR193 QAN193 QKJ193 QUF193 REB193 RNX193 RXT193 SHP193 SRL193 TBH193 TLD193 TUZ193 UEV193 UOR193 UYN193 VIJ193 VSF193 W292:Y293 BYJ294 BER294 CSB294 CIF294 DBX294 DLT294 DVP294 EFL294 EPH294 EZD294 FIZ294 FSV294 GCR294 GMN294 GWJ294 HGF294 HQB294 HZX294 IJT294 ITP294 JDL294 JNH294 JXD294 KGZ294 KQV294 LAR294 LKN294 LUJ294 MEF294 MOB294 MXX294 NHT294 NRP294 OBL294 OLH294 OVD294 PEZ294 POV294 PYR294 QIN294 QSJ294 RCF294 RMB294 RVX294 SFT294 SPP294 SZL294 TJH294 TTD294 UCZ294 UMV294 UWR294 VGN294 VQJ294 WAF294 WKB294 WTX294 HW294:HY294 RS294:RU294 ABO294:ABQ294 ALK294:ALM294 AVG294:AVI294 BFC294:BFE294 BOY294:BPA294 BYU294:BYW294 CIQ294:CIS294 CSM294:CSO294 DCI294:DCK294 DME294:DMG294 DWA294:DWC294 EFW294:EFY294 EPS294:EPU294 EZO294:EZQ294 FJK294:FJM294 FTG294:FTI294 GDC294:GDE294 GMY294:GNA294 GWU294:GWW294 HGQ294:HGS294 HQM294:HQO294 IAI294:IAK294 IKE294:IKG294 IUA294:IUC294 JDW294:JDY294 JNS294:JNU294 JXO294:JXQ294 KHK294:KHM294 KRG294:KRI294 LBC294:LBE294 LKY294:LLA294 LUU294:LUW294 MEQ294:MES294 MOM294:MOO294 MYI294:MYK294 NIE294:NIG294 NSA294:NSC294 OBW294:OBY294 OLS294:OLU294 OVO294:OVQ294 PFK294:PFM294 PPG294:PPI294 PZC294:PZE294 QIY294:QJA294 QSU294:QSW294 RCQ294:RCS294 RMM294:RMO294 RWI294:RWK294 SGE294:SGG294 SQA294:SQC294 SZW294:SZY294 TJS294:TJU294 TTO294:TTQ294 UDK294:UDM294 UNG294:UNI294 UXC294:UXE294 VGY294:VHA294 VQU294:VQW294 WAQ294:WAS294 WKM294:WKO294 WUI294:WUK294 HL294 RH294 ABD294 AKZ294 AUV294 BON294 W295:Y304 L292:L304 J305 U305:W305">
      <formula1>0</formula1>
      <formula2>100</formula2>
    </dataValidation>
    <dataValidation type="custom" allowBlank="1" showInputMessage="1" showErrorMessage="1" sqref="WVV983272:WVV984144 JJ65768:JJ66640 TF65768:TF66640 ADB65768:ADB66640 AMX65768:AMX66640 AWT65768:AWT66640 BGP65768:BGP66640 BQL65768:BQL66640 CAH65768:CAH66640 CKD65768:CKD66640 CTZ65768:CTZ66640 DDV65768:DDV66640 DNR65768:DNR66640 DXN65768:DXN66640 EHJ65768:EHJ66640 ERF65768:ERF66640 FBB65768:FBB66640 FKX65768:FKX66640 FUT65768:FUT66640 GEP65768:GEP66640 GOL65768:GOL66640 GYH65768:GYH66640 HID65768:HID66640 HRZ65768:HRZ66640 IBV65768:IBV66640 ILR65768:ILR66640 IVN65768:IVN66640 JFJ65768:JFJ66640 JPF65768:JPF66640 JZB65768:JZB66640 KIX65768:KIX66640 KST65768:KST66640 LCP65768:LCP66640 LML65768:LML66640 LWH65768:LWH66640 MGD65768:MGD66640 MPZ65768:MPZ66640 MZV65768:MZV66640 NJR65768:NJR66640 NTN65768:NTN66640 ODJ65768:ODJ66640 ONF65768:ONF66640 OXB65768:OXB66640 PGX65768:PGX66640 PQT65768:PQT66640 QAP65768:QAP66640 QKL65768:QKL66640 QUH65768:QUH66640 RED65768:RED66640 RNZ65768:RNZ66640 RXV65768:RXV66640 SHR65768:SHR66640 SRN65768:SRN66640 TBJ65768:TBJ66640 TLF65768:TLF66640 TVB65768:TVB66640 UEX65768:UEX66640 UOT65768:UOT66640 UYP65768:UYP66640 VIL65768:VIL66640 VSH65768:VSH66640 WCD65768:WCD66640 WLZ65768:WLZ66640 WVV65768:WVV66640 JJ131304:JJ132176 TF131304:TF132176 ADB131304:ADB132176 AMX131304:AMX132176 AWT131304:AWT132176 BGP131304:BGP132176 BQL131304:BQL132176 CAH131304:CAH132176 CKD131304:CKD132176 CTZ131304:CTZ132176 DDV131304:DDV132176 DNR131304:DNR132176 DXN131304:DXN132176 EHJ131304:EHJ132176 ERF131304:ERF132176 FBB131304:FBB132176 FKX131304:FKX132176 FUT131304:FUT132176 GEP131304:GEP132176 GOL131304:GOL132176 GYH131304:GYH132176 HID131304:HID132176 HRZ131304:HRZ132176 IBV131304:IBV132176 ILR131304:ILR132176 IVN131304:IVN132176 JFJ131304:JFJ132176 JPF131304:JPF132176 JZB131304:JZB132176 KIX131304:KIX132176 KST131304:KST132176 LCP131304:LCP132176 LML131304:LML132176 LWH131304:LWH132176 MGD131304:MGD132176 MPZ131304:MPZ132176 MZV131304:MZV132176 NJR131304:NJR132176 NTN131304:NTN132176 ODJ131304:ODJ132176 ONF131304:ONF132176 OXB131304:OXB132176 PGX131304:PGX132176 PQT131304:PQT132176 QAP131304:QAP132176 QKL131304:QKL132176 QUH131304:QUH132176 RED131304:RED132176 RNZ131304:RNZ132176 RXV131304:RXV132176 SHR131304:SHR132176 SRN131304:SRN132176 TBJ131304:TBJ132176 TLF131304:TLF132176 TVB131304:TVB132176 UEX131304:UEX132176 UOT131304:UOT132176 UYP131304:UYP132176 VIL131304:VIL132176 VSH131304:VSH132176 WCD131304:WCD132176 WLZ131304:WLZ132176 WVV131304:WVV132176 JJ196840:JJ197712 TF196840:TF197712 ADB196840:ADB197712 AMX196840:AMX197712 AWT196840:AWT197712 BGP196840:BGP197712 BQL196840:BQL197712 CAH196840:CAH197712 CKD196840:CKD197712 CTZ196840:CTZ197712 DDV196840:DDV197712 DNR196840:DNR197712 DXN196840:DXN197712 EHJ196840:EHJ197712 ERF196840:ERF197712 FBB196840:FBB197712 FKX196840:FKX197712 FUT196840:FUT197712 GEP196840:GEP197712 GOL196840:GOL197712 GYH196840:GYH197712 HID196840:HID197712 HRZ196840:HRZ197712 IBV196840:IBV197712 ILR196840:ILR197712 IVN196840:IVN197712 JFJ196840:JFJ197712 JPF196840:JPF197712 JZB196840:JZB197712 KIX196840:KIX197712 KST196840:KST197712 LCP196840:LCP197712 LML196840:LML197712 LWH196840:LWH197712 MGD196840:MGD197712 MPZ196840:MPZ197712 MZV196840:MZV197712 NJR196840:NJR197712 NTN196840:NTN197712 ODJ196840:ODJ197712 ONF196840:ONF197712 OXB196840:OXB197712 PGX196840:PGX197712 PQT196840:PQT197712 QAP196840:QAP197712 QKL196840:QKL197712 QUH196840:QUH197712 RED196840:RED197712 RNZ196840:RNZ197712 RXV196840:RXV197712 SHR196840:SHR197712 SRN196840:SRN197712 TBJ196840:TBJ197712 TLF196840:TLF197712 TVB196840:TVB197712 UEX196840:UEX197712 UOT196840:UOT197712 UYP196840:UYP197712 VIL196840:VIL197712 VSH196840:VSH197712 WCD196840:WCD197712 WLZ196840:WLZ197712 WVV196840:WVV197712 JJ262376:JJ263248 TF262376:TF263248 ADB262376:ADB263248 AMX262376:AMX263248 AWT262376:AWT263248 BGP262376:BGP263248 BQL262376:BQL263248 CAH262376:CAH263248 CKD262376:CKD263248 CTZ262376:CTZ263248 DDV262376:DDV263248 DNR262376:DNR263248 DXN262376:DXN263248 EHJ262376:EHJ263248 ERF262376:ERF263248 FBB262376:FBB263248 FKX262376:FKX263248 FUT262376:FUT263248 GEP262376:GEP263248 GOL262376:GOL263248 GYH262376:GYH263248 HID262376:HID263248 HRZ262376:HRZ263248 IBV262376:IBV263248 ILR262376:ILR263248 IVN262376:IVN263248 JFJ262376:JFJ263248 JPF262376:JPF263248 JZB262376:JZB263248 KIX262376:KIX263248 KST262376:KST263248 LCP262376:LCP263248 LML262376:LML263248 LWH262376:LWH263248 MGD262376:MGD263248 MPZ262376:MPZ263248 MZV262376:MZV263248 NJR262376:NJR263248 NTN262376:NTN263248 ODJ262376:ODJ263248 ONF262376:ONF263248 OXB262376:OXB263248 PGX262376:PGX263248 PQT262376:PQT263248 QAP262376:QAP263248 QKL262376:QKL263248 QUH262376:QUH263248 RED262376:RED263248 RNZ262376:RNZ263248 RXV262376:RXV263248 SHR262376:SHR263248 SRN262376:SRN263248 TBJ262376:TBJ263248 TLF262376:TLF263248 TVB262376:TVB263248 UEX262376:UEX263248 UOT262376:UOT263248 UYP262376:UYP263248 VIL262376:VIL263248 VSH262376:VSH263248 WCD262376:WCD263248 WLZ262376:WLZ263248 WVV262376:WVV263248 JJ327912:JJ328784 TF327912:TF328784 ADB327912:ADB328784 AMX327912:AMX328784 AWT327912:AWT328784 BGP327912:BGP328784 BQL327912:BQL328784 CAH327912:CAH328784 CKD327912:CKD328784 CTZ327912:CTZ328784 DDV327912:DDV328784 DNR327912:DNR328784 DXN327912:DXN328784 EHJ327912:EHJ328784 ERF327912:ERF328784 FBB327912:FBB328784 FKX327912:FKX328784 FUT327912:FUT328784 GEP327912:GEP328784 GOL327912:GOL328784 GYH327912:GYH328784 HID327912:HID328784 HRZ327912:HRZ328784 IBV327912:IBV328784 ILR327912:ILR328784 IVN327912:IVN328784 JFJ327912:JFJ328784 JPF327912:JPF328784 JZB327912:JZB328784 KIX327912:KIX328784 KST327912:KST328784 LCP327912:LCP328784 LML327912:LML328784 LWH327912:LWH328784 MGD327912:MGD328784 MPZ327912:MPZ328784 MZV327912:MZV328784 NJR327912:NJR328784 NTN327912:NTN328784 ODJ327912:ODJ328784 ONF327912:ONF328784 OXB327912:OXB328784 PGX327912:PGX328784 PQT327912:PQT328784 QAP327912:QAP328784 QKL327912:QKL328784 QUH327912:QUH328784 RED327912:RED328784 RNZ327912:RNZ328784 RXV327912:RXV328784 SHR327912:SHR328784 SRN327912:SRN328784 TBJ327912:TBJ328784 TLF327912:TLF328784 TVB327912:TVB328784 UEX327912:UEX328784 UOT327912:UOT328784 UYP327912:UYP328784 VIL327912:VIL328784 VSH327912:VSH328784 WCD327912:WCD328784 WLZ327912:WLZ328784 WVV327912:WVV328784 JJ393448:JJ394320 TF393448:TF394320 ADB393448:ADB394320 AMX393448:AMX394320 AWT393448:AWT394320 BGP393448:BGP394320 BQL393448:BQL394320 CAH393448:CAH394320 CKD393448:CKD394320 CTZ393448:CTZ394320 DDV393448:DDV394320 DNR393448:DNR394320 DXN393448:DXN394320 EHJ393448:EHJ394320 ERF393448:ERF394320 FBB393448:FBB394320 FKX393448:FKX394320 FUT393448:FUT394320 GEP393448:GEP394320 GOL393448:GOL394320 GYH393448:GYH394320 HID393448:HID394320 HRZ393448:HRZ394320 IBV393448:IBV394320 ILR393448:ILR394320 IVN393448:IVN394320 JFJ393448:JFJ394320 JPF393448:JPF394320 JZB393448:JZB394320 KIX393448:KIX394320 KST393448:KST394320 LCP393448:LCP394320 LML393448:LML394320 LWH393448:LWH394320 MGD393448:MGD394320 MPZ393448:MPZ394320 MZV393448:MZV394320 NJR393448:NJR394320 NTN393448:NTN394320 ODJ393448:ODJ394320 ONF393448:ONF394320 OXB393448:OXB394320 PGX393448:PGX394320 PQT393448:PQT394320 QAP393448:QAP394320 QKL393448:QKL394320 QUH393448:QUH394320 RED393448:RED394320 RNZ393448:RNZ394320 RXV393448:RXV394320 SHR393448:SHR394320 SRN393448:SRN394320 TBJ393448:TBJ394320 TLF393448:TLF394320 TVB393448:TVB394320 UEX393448:UEX394320 UOT393448:UOT394320 UYP393448:UYP394320 VIL393448:VIL394320 VSH393448:VSH394320 WCD393448:WCD394320 WLZ393448:WLZ394320 WVV393448:WVV394320 JJ458984:JJ459856 TF458984:TF459856 ADB458984:ADB459856 AMX458984:AMX459856 AWT458984:AWT459856 BGP458984:BGP459856 BQL458984:BQL459856 CAH458984:CAH459856 CKD458984:CKD459856 CTZ458984:CTZ459856 DDV458984:DDV459856 DNR458984:DNR459856 DXN458984:DXN459856 EHJ458984:EHJ459856 ERF458984:ERF459856 FBB458984:FBB459856 FKX458984:FKX459856 FUT458984:FUT459856 GEP458984:GEP459856 GOL458984:GOL459856 GYH458984:GYH459856 HID458984:HID459856 HRZ458984:HRZ459856 IBV458984:IBV459856 ILR458984:ILR459856 IVN458984:IVN459856 JFJ458984:JFJ459856 JPF458984:JPF459856 JZB458984:JZB459856 KIX458984:KIX459856 KST458984:KST459856 LCP458984:LCP459856 LML458984:LML459856 LWH458984:LWH459856 MGD458984:MGD459856 MPZ458984:MPZ459856 MZV458984:MZV459856 NJR458984:NJR459856 NTN458984:NTN459856 ODJ458984:ODJ459856 ONF458984:ONF459856 OXB458984:OXB459856 PGX458984:PGX459856 PQT458984:PQT459856 QAP458984:QAP459856 QKL458984:QKL459856 QUH458984:QUH459856 RED458984:RED459856 RNZ458984:RNZ459856 RXV458984:RXV459856 SHR458984:SHR459856 SRN458984:SRN459856 TBJ458984:TBJ459856 TLF458984:TLF459856 TVB458984:TVB459856 UEX458984:UEX459856 UOT458984:UOT459856 UYP458984:UYP459856 VIL458984:VIL459856 VSH458984:VSH459856 WCD458984:WCD459856 WLZ458984:WLZ459856 WVV458984:WVV459856 JJ524520:JJ525392 TF524520:TF525392 ADB524520:ADB525392 AMX524520:AMX525392 AWT524520:AWT525392 BGP524520:BGP525392 BQL524520:BQL525392 CAH524520:CAH525392 CKD524520:CKD525392 CTZ524520:CTZ525392 DDV524520:DDV525392 DNR524520:DNR525392 DXN524520:DXN525392 EHJ524520:EHJ525392 ERF524520:ERF525392 FBB524520:FBB525392 FKX524520:FKX525392 FUT524520:FUT525392 GEP524520:GEP525392 GOL524520:GOL525392 GYH524520:GYH525392 HID524520:HID525392 HRZ524520:HRZ525392 IBV524520:IBV525392 ILR524520:ILR525392 IVN524520:IVN525392 JFJ524520:JFJ525392 JPF524520:JPF525392 JZB524520:JZB525392 KIX524520:KIX525392 KST524520:KST525392 LCP524520:LCP525392 LML524520:LML525392 LWH524520:LWH525392 MGD524520:MGD525392 MPZ524520:MPZ525392 MZV524520:MZV525392 NJR524520:NJR525392 NTN524520:NTN525392 ODJ524520:ODJ525392 ONF524520:ONF525392 OXB524520:OXB525392 PGX524520:PGX525392 PQT524520:PQT525392 QAP524520:QAP525392 QKL524520:QKL525392 QUH524520:QUH525392 RED524520:RED525392 RNZ524520:RNZ525392 RXV524520:RXV525392 SHR524520:SHR525392 SRN524520:SRN525392 TBJ524520:TBJ525392 TLF524520:TLF525392 TVB524520:TVB525392 UEX524520:UEX525392 UOT524520:UOT525392 UYP524520:UYP525392 VIL524520:VIL525392 VSH524520:VSH525392 WCD524520:WCD525392 WLZ524520:WLZ525392 WVV524520:WVV525392 JJ590056:JJ590928 TF590056:TF590928 ADB590056:ADB590928 AMX590056:AMX590928 AWT590056:AWT590928 BGP590056:BGP590928 BQL590056:BQL590928 CAH590056:CAH590928 CKD590056:CKD590928 CTZ590056:CTZ590928 DDV590056:DDV590928 DNR590056:DNR590928 DXN590056:DXN590928 EHJ590056:EHJ590928 ERF590056:ERF590928 FBB590056:FBB590928 FKX590056:FKX590928 FUT590056:FUT590928 GEP590056:GEP590928 GOL590056:GOL590928 GYH590056:GYH590928 HID590056:HID590928 HRZ590056:HRZ590928 IBV590056:IBV590928 ILR590056:ILR590928 IVN590056:IVN590928 JFJ590056:JFJ590928 JPF590056:JPF590928 JZB590056:JZB590928 KIX590056:KIX590928 KST590056:KST590928 LCP590056:LCP590928 LML590056:LML590928 LWH590056:LWH590928 MGD590056:MGD590928 MPZ590056:MPZ590928 MZV590056:MZV590928 NJR590056:NJR590928 NTN590056:NTN590928 ODJ590056:ODJ590928 ONF590056:ONF590928 OXB590056:OXB590928 PGX590056:PGX590928 PQT590056:PQT590928 QAP590056:QAP590928 QKL590056:QKL590928 QUH590056:QUH590928 RED590056:RED590928 RNZ590056:RNZ590928 RXV590056:RXV590928 SHR590056:SHR590928 SRN590056:SRN590928 TBJ590056:TBJ590928 TLF590056:TLF590928 TVB590056:TVB590928 UEX590056:UEX590928 UOT590056:UOT590928 UYP590056:UYP590928 VIL590056:VIL590928 VSH590056:VSH590928 WCD590056:WCD590928 WLZ590056:WLZ590928 WVV590056:WVV590928 JJ655592:JJ656464 TF655592:TF656464 ADB655592:ADB656464 AMX655592:AMX656464 AWT655592:AWT656464 BGP655592:BGP656464 BQL655592:BQL656464 CAH655592:CAH656464 CKD655592:CKD656464 CTZ655592:CTZ656464 DDV655592:DDV656464 DNR655592:DNR656464 DXN655592:DXN656464 EHJ655592:EHJ656464 ERF655592:ERF656464 FBB655592:FBB656464 FKX655592:FKX656464 FUT655592:FUT656464 GEP655592:GEP656464 GOL655592:GOL656464 GYH655592:GYH656464 HID655592:HID656464 HRZ655592:HRZ656464 IBV655592:IBV656464 ILR655592:ILR656464 IVN655592:IVN656464 JFJ655592:JFJ656464 JPF655592:JPF656464 JZB655592:JZB656464 KIX655592:KIX656464 KST655592:KST656464 LCP655592:LCP656464 LML655592:LML656464 LWH655592:LWH656464 MGD655592:MGD656464 MPZ655592:MPZ656464 MZV655592:MZV656464 NJR655592:NJR656464 NTN655592:NTN656464 ODJ655592:ODJ656464 ONF655592:ONF656464 OXB655592:OXB656464 PGX655592:PGX656464 PQT655592:PQT656464 QAP655592:QAP656464 QKL655592:QKL656464 QUH655592:QUH656464 RED655592:RED656464 RNZ655592:RNZ656464 RXV655592:RXV656464 SHR655592:SHR656464 SRN655592:SRN656464 TBJ655592:TBJ656464 TLF655592:TLF656464 TVB655592:TVB656464 UEX655592:UEX656464 UOT655592:UOT656464 UYP655592:UYP656464 VIL655592:VIL656464 VSH655592:VSH656464 WCD655592:WCD656464 WLZ655592:WLZ656464 WVV655592:WVV656464 JJ721128:JJ722000 TF721128:TF722000 ADB721128:ADB722000 AMX721128:AMX722000 AWT721128:AWT722000 BGP721128:BGP722000 BQL721128:BQL722000 CAH721128:CAH722000 CKD721128:CKD722000 CTZ721128:CTZ722000 DDV721128:DDV722000 DNR721128:DNR722000 DXN721128:DXN722000 EHJ721128:EHJ722000 ERF721128:ERF722000 FBB721128:FBB722000 FKX721128:FKX722000 FUT721128:FUT722000 GEP721128:GEP722000 GOL721128:GOL722000 GYH721128:GYH722000 HID721128:HID722000 HRZ721128:HRZ722000 IBV721128:IBV722000 ILR721128:ILR722000 IVN721128:IVN722000 JFJ721128:JFJ722000 JPF721128:JPF722000 JZB721128:JZB722000 KIX721128:KIX722000 KST721128:KST722000 LCP721128:LCP722000 LML721128:LML722000 LWH721128:LWH722000 MGD721128:MGD722000 MPZ721128:MPZ722000 MZV721128:MZV722000 NJR721128:NJR722000 NTN721128:NTN722000 ODJ721128:ODJ722000 ONF721128:ONF722000 OXB721128:OXB722000 PGX721128:PGX722000 PQT721128:PQT722000 QAP721128:QAP722000 QKL721128:QKL722000 QUH721128:QUH722000 RED721128:RED722000 RNZ721128:RNZ722000 RXV721128:RXV722000 SHR721128:SHR722000 SRN721128:SRN722000 TBJ721128:TBJ722000 TLF721128:TLF722000 TVB721128:TVB722000 UEX721128:UEX722000 UOT721128:UOT722000 UYP721128:UYP722000 VIL721128:VIL722000 VSH721128:VSH722000 WCD721128:WCD722000 WLZ721128:WLZ722000 WVV721128:WVV722000 JJ786664:JJ787536 TF786664:TF787536 ADB786664:ADB787536 AMX786664:AMX787536 AWT786664:AWT787536 BGP786664:BGP787536 BQL786664:BQL787536 CAH786664:CAH787536 CKD786664:CKD787536 CTZ786664:CTZ787536 DDV786664:DDV787536 DNR786664:DNR787536 DXN786664:DXN787536 EHJ786664:EHJ787536 ERF786664:ERF787536 FBB786664:FBB787536 FKX786664:FKX787536 FUT786664:FUT787536 GEP786664:GEP787536 GOL786664:GOL787536 GYH786664:GYH787536 HID786664:HID787536 HRZ786664:HRZ787536 IBV786664:IBV787536 ILR786664:ILR787536 IVN786664:IVN787536 JFJ786664:JFJ787536 JPF786664:JPF787536 JZB786664:JZB787536 KIX786664:KIX787536 KST786664:KST787536 LCP786664:LCP787536 LML786664:LML787536 LWH786664:LWH787536 MGD786664:MGD787536 MPZ786664:MPZ787536 MZV786664:MZV787536 NJR786664:NJR787536 NTN786664:NTN787536 ODJ786664:ODJ787536 ONF786664:ONF787536 OXB786664:OXB787536 PGX786664:PGX787536 PQT786664:PQT787536 QAP786664:QAP787536 QKL786664:QKL787536 QUH786664:QUH787536 RED786664:RED787536 RNZ786664:RNZ787536 RXV786664:RXV787536 SHR786664:SHR787536 SRN786664:SRN787536 TBJ786664:TBJ787536 TLF786664:TLF787536 TVB786664:TVB787536 UEX786664:UEX787536 UOT786664:UOT787536 UYP786664:UYP787536 VIL786664:VIL787536 VSH786664:VSH787536 WCD786664:WCD787536 WLZ786664:WLZ787536 WVV786664:WVV787536 JJ852200:JJ853072 TF852200:TF853072 ADB852200:ADB853072 AMX852200:AMX853072 AWT852200:AWT853072 BGP852200:BGP853072 BQL852200:BQL853072 CAH852200:CAH853072 CKD852200:CKD853072 CTZ852200:CTZ853072 DDV852200:DDV853072 DNR852200:DNR853072 DXN852200:DXN853072 EHJ852200:EHJ853072 ERF852200:ERF853072 FBB852200:FBB853072 FKX852200:FKX853072 FUT852200:FUT853072 GEP852200:GEP853072 GOL852200:GOL853072 GYH852200:GYH853072 HID852200:HID853072 HRZ852200:HRZ853072 IBV852200:IBV853072 ILR852200:ILR853072 IVN852200:IVN853072 JFJ852200:JFJ853072 JPF852200:JPF853072 JZB852200:JZB853072 KIX852200:KIX853072 KST852200:KST853072 LCP852200:LCP853072 LML852200:LML853072 LWH852200:LWH853072 MGD852200:MGD853072 MPZ852200:MPZ853072 MZV852200:MZV853072 NJR852200:NJR853072 NTN852200:NTN853072 ODJ852200:ODJ853072 ONF852200:ONF853072 OXB852200:OXB853072 PGX852200:PGX853072 PQT852200:PQT853072 QAP852200:QAP853072 QKL852200:QKL853072 QUH852200:QUH853072 RED852200:RED853072 RNZ852200:RNZ853072 RXV852200:RXV853072 SHR852200:SHR853072 SRN852200:SRN853072 TBJ852200:TBJ853072 TLF852200:TLF853072 TVB852200:TVB853072 UEX852200:UEX853072 UOT852200:UOT853072 UYP852200:UYP853072 VIL852200:VIL853072 VSH852200:VSH853072 WCD852200:WCD853072 WLZ852200:WLZ853072 WVV852200:WVV853072 JJ917736:JJ918608 TF917736:TF918608 ADB917736:ADB918608 AMX917736:AMX918608 AWT917736:AWT918608 BGP917736:BGP918608 BQL917736:BQL918608 CAH917736:CAH918608 CKD917736:CKD918608 CTZ917736:CTZ918608 DDV917736:DDV918608 DNR917736:DNR918608 DXN917736:DXN918608 EHJ917736:EHJ918608 ERF917736:ERF918608 FBB917736:FBB918608 FKX917736:FKX918608 FUT917736:FUT918608 GEP917736:GEP918608 GOL917736:GOL918608 GYH917736:GYH918608 HID917736:HID918608 HRZ917736:HRZ918608 IBV917736:IBV918608 ILR917736:ILR918608 IVN917736:IVN918608 JFJ917736:JFJ918608 JPF917736:JPF918608 JZB917736:JZB918608 KIX917736:KIX918608 KST917736:KST918608 LCP917736:LCP918608 LML917736:LML918608 LWH917736:LWH918608 MGD917736:MGD918608 MPZ917736:MPZ918608 MZV917736:MZV918608 NJR917736:NJR918608 NTN917736:NTN918608 ODJ917736:ODJ918608 ONF917736:ONF918608 OXB917736:OXB918608 PGX917736:PGX918608 PQT917736:PQT918608 QAP917736:QAP918608 QKL917736:QKL918608 QUH917736:QUH918608 RED917736:RED918608 RNZ917736:RNZ918608 RXV917736:RXV918608 SHR917736:SHR918608 SRN917736:SRN918608 TBJ917736:TBJ918608 TLF917736:TLF918608 TVB917736:TVB918608 UEX917736:UEX918608 UOT917736:UOT918608 UYP917736:UYP918608 VIL917736:VIL918608 VSH917736:VSH918608 WCD917736:WCD918608 WLZ917736:WLZ918608 WVV917736:WVV918608 JJ983272:JJ984144 TF983272:TF984144 ADB983272:ADB984144 AMX983272:AMX984144 AWT983272:AWT984144 BGP983272:BGP984144 BQL983272:BQL984144 CAH983272:CAH984144 CKD983272:CKD984144 CTZ983272:CTZ984144 DDV983272:DDV984144 DNR983272:DNR984144 DXN983272:DXN984144 EHJ983272:EHJ984144 ERF983272:ERF984144 FBB983272:FBB984144 FKX983272:FKX984144 FUT983272:FUT984144 GEP983272:GEP984144 GOL983272:GOL984144 GYH983272:GYH984144 HID983272:HID984144 HRZ983272:HRZ984144 IBV983272:IBV984144 ILR983272:ILR984144 IVN983272:IVN984144 JFJ983272:JFJ984144 JPF983272:JPF984144 JZB983272:JZB984144 KIX983272:KIX984144 KST983272:KST984144 LCP983272:LCP984144 LML983272:LML984144 LWH983272:LWH984144 MGD983272:MGD984144 MPZ983272:MPZ984144 MZV983272:MZV984144 NJR983272:NJR984144 NTN983272:NTN984144 ODJ983272:ODJ984144 ONF983272:ONF984144 OXB983272:OXB984144 PGX983272:PGX984144 PQT983272:PQT984144 QAP983272:QAP984144 QKL983272:QKL984144 QUH983272:QUH984144 RED983272:RED984144 RNZ983272:RNZ984144 RXV983272:RXV984144 SHR983272:SHR984144 SRN983272:SRN984144 TBJ983272:TBJ984144 TLF983272:TLF984144 TVB983272:TVB984144 UEX983272:UEX984144 UOT983272:UOT984144 UYP983272:UYP984144 VIL983272:VIL984144 VSH983272:VSH984144 WCD983272:WCD984144 WLZ983272:WLZ984144 JJ310:JJ1104 WVV310:WVV1104 WLZ310:WLZ1104 WCD310:WCD1104 VSH310:VSH1104 VIL310:VIL1104 UYP310:UYP1104 UOT310:UOT1104 UEX310:UEX1104 TVB310:TVB1104 TLF310:TLF1104 TBJ310:TBJ1104 SRN310:SRN1104 SHR310:SHR1104 RXV310:RXV1104 RNZ310:RNZ1104 RED310:RED1104 QUH310:QUH1104 QKL310:QKL1104 QAP310:QAP1104 PQT310:PQT1104 PGX310:PGX1104 OXB310:OXB1104 ONF310:ONF1104 ODJ310:ODJ1104 NTN310:NTN1104 NJR310:NJR1104 MZV310:MZV1104 MPZ310:MPZ1104 MGD310:MGD1104 LWH310:LWH1104 LML310:LML1104 LCP310:LCP1104 KST310:KST1104 KIX310:KIX1104 JZB310:JZB1104 JPF310:JPF1104 JFJ310:JFJ1104 IVN310:IVN1104 ILR310:ILR1104 IBV310:IBV1104 HRZ310:HRZ1104 HID310:HID1104 GYH310:GYH1104 GOL310:GOL1104 GEP310:GEP1104 FUT310:FUT1104 FKX310:FKX1104 FBB310:FBB1104 ERF310:ERF1104 EHJ310:EHJ1104 DXN310:DXN1104 DNR310:DNR1104 DDV310:DDV1104 CTZ310:CTZ1104 CKD310:CKD1104 CAH310:CAH1104 BQL310:BQL1104 BGP310:BGP1104 AWT310:AWT1104 AMX310:AMX1104 ADB310:ADB1104 TF310:TF1104 UEX15 UOT15 UYP15 VIL15 VSH15 WCD15 WLZ15 WVV15 JJ15 TF15 ADB15 AMX15 AWT15 BGP15 BQL15 CAH15 CKD15 CTZ15 DDV15 DNR15 DXN15 EHJ15 ERF15 FBB15 FKX15 FUT15 GEP15 GOL15 GYH15 HID15 HRZ15 IBV15 ILR15 IVN15 JFJ15 JPF15 JZB15 KIX15 KST15 LCP15 LML15 LWH15 MGD15 MPZ15 MZV15 NJR15 NTN15 ODJ15 ONF15 OXB15 PGX15 PQT15 QAP15 QKL15 QUH15 RED15 RNZ15 RXV15 SHR15 SRN15 TLF15 TBJ15 TVB15 UEX154 UOT154 UYP154 VIL154 VSH154 WCD154 WLZ154 WVV154 JJ154 TF154 ADB154 AMX154 AWT154 BGP154 BQL154 CAH154 CKD154 CTZ154 DDV154 DNR154 DXN154 EHJ154 ERF154 FBB154 FKX154 FUT154 GEP154 GOL154 GYH154 HID154 HRZ154 IBV154 ILR154 IVN154 JFJ154 JPF154 JZB154 KIX154 KST154 LCP154 LML154 LWH154 MGD154 MPZ154 MZV154 NJR154 NTN154 ODJ154 ONF154 OXB154 PGX154 PQT154 QAP154 QKL154 QUH154 RED154 RNZ154 RXV154 SHR154 SRN154 TLF154 TBJ154 TUY153 TBG153 TLC153 SRK153 SHO153 RXS153 RNW153 REA153 QUE153 QKI153 QAM153 PQQ153 PGU153 OWY153 ONC153 ODG153 NTK153 NJO153 MZS153 MPW153 MGA153 LWE153 LMI153 LCM153 KSQ153 KIU153 JYY153 JPC153 JFG153 IVK153 ILO153 IBS153 HRW153 HIA153 GYE153 GOI153 GEM153 FUQ153 FKU153 FAY153 ERC153 EHG153 DXK153 DNO153 DDS153 CTW153 CKA153 CAE153 BQI153 BGM153 AWQ153 AMU153 ACY153 TC153 JG153 WVS153 WLW153 WCA153 VSE153 VII153 UYM153 UOQ153 UEU153 TVB154 AMZ306:AMZ307 JD252 WVP252 WLT252 WBX252 VSB252 VIF252 UYJ252 UON252 UER252 TUV252 TKZ252 TBD252 SRH252 SHL252 RXP252 RNT252 RDX252 QUB252 QKF252 QAJ252 PQN252 PGR252 OWV252 OMZ252 ODD252 NTH252 NJL252 MZP252 MPT252 MFX252 LWB252 LMF252 LCJ252 KSN252 KIR252 JYV252 JOZ252 JFD252 IVH252 ILL252 IBP252 HRT252 HHX252 GYB252 GOF252 GEJ252 FUN252 FKR252 FAV252 EQZ252 EHD252 DXH252 DNL252 DDP252 CTT252 CJX252 CAB252 BQF252 BGJ252 AWN252 AMR252 ACV252 SZ252 CAJ306:CAJ307 CKF306:CKF307 AWV306:AWV307 CUB306:CUB307 BGR306:BGR307 DDX306:DDX307 BQN306:BQN307 DNT306:DNT307 DXP306:DXP307 EHL306:EHL307 ERH306:ERH307 FBD306:FBD307 FKZ306:FKZ307 FUV306:FUV307 GER306:GER307 GON306:GON307 GYJ306:GYJ307 HIF306:HIF307 HSB306:HSB307 IBX306:IBX307 ILT306:ILT307 IVP306:IVP307 JFL306:JFL307 JPH306:JPH307 JZD306:JZD307 KIZ306:KIZ307 KSV306:KSV307 LCR306:LCR307 LMN306:LMN307 LWJ306:LWJ307 MGF306:MGF307 MQB306:MQB307 MZX306:MZX307 NJT306:NJT307 NTP306:NTP307 ODL306:ODL307 ONH306:ONH307 OXD306:OXD307 PGZ306:PGZ307 PQV306:PQV307 QAR306:QAR307 QKN306:QKN307 QUJ306:QUJ307 REF306:REF307 ROB306:ROB307 RXX306:RXX307 SHT306:SHT307 SRP306:SRP307 TBL306:TBL307 TLH306:TLH307 TVD306:TVD307 UEZ306:UEZ307 UOV306:UOV307 UYR306:UYR307 VIN306:VIN307 VSJ306:VSJ307 WCF306:WCF307 WMB306:WMB307 WVX306:WVX307 JL306:JL307 TH306:TH307 ADD306:ADD307 VSM243:VSM244 WCI243:WCI244 WME243:WME244 WWA243:WWA244 JO243:JO244 TK243:TK244 ADG243:ADG244 ANC243:ANC244 AWY243:AWY244 BGU243:BGU244 BQQ243:BQQ244 CAM243:CAM244 CKI243:CKI244 CUE243:CUE244 DEA243:DEA244 DNW243:DNW244 DXS243:DXS244 EHO243:EHO244 ERK243:ERK244 FBG243:FBG244 FLC243:FLC244 FUY243:FUY244 GEU243:GEU244 GOQ243:GOQ244 GYM243:GYM244 HII243:HII244 HSE243:HSE244 ICA243:ICA244 ILW243:ILW244 IVS243:IVS244 JFO243:JFO244 JPK243:JPK244 JZG243:JZG244 KJC243:KJC244 KSY243:KSY244 LCU243:LCU244 LMQ243:LMQ244 LWM243:LWM244 MGI243:MGI244 MQE243:MQE244 NAA243:NAA244 NJW243:NJW244 NTS243:NTS244 ODO243:ODO244 ONK243:ONK244 OXG243:OXG244 PHC243:PHC244 PQY243:PQY244 QAU243:QAU244 QKQ243:QKQ244 QUM243:QUM244 REI243:REI244 ROE243:ROE244 RYA243:RYA244 SHW243:SHW244 SRS243:SRS244 TBO243:TBO244 TLK243:TLK244 TVG243:TVG244 UFC243:UFC244 UOY243:UOY244 UYU243:UYU244 VIQ243:VIQ244 WAX257 WKT257 WUP257 ID257 RZ257 ABV257 ALR257 AVN257 BFJ257 BPF257 BZB257 CIX257 CST257 DCP257 DML257 DWH257 EGD257 EPZ257 EZV257 FJR257 FTN257 GDJ257 GNF257 GXB257 HGX257 HQT257 IAP257 IKL257 IUH257 JED257 JNZ257 JXV257 KHR257 KRN257 LBJ257 LLF257 LVB257 MEX257 MOT257 MYP257 NIL257 NSH257 OCD257 OLZ257 OVV257 PFR257 PPN257 PZJ257 QJF257 QTB257 RCX257 RMT257 RWP257 SGL257 SQH257 TAD257 TJZ257 TTV257 UDR257 UNN257 UXJ257 VHF257 VRB257 VPN258 VZJ258 WJF258 WTB258 GP258 QL258 AAH258 AKD258 ATZ258 BDV258 BNR258 BXN258 CHJ258 CRF258 DBB258 DKX258 DUT258 EEP258 EOL258 EYH258 FID258 FRZ258 GBV258 GLR258 GVN258 HFJ258 HPF258 HZB258 IIX258 IST258 JCP258 JML258 JWH258 KGD258 KPZ258 KZV258 LJR258 LTN258 MDJ258 MNF258 MXB258 NGX258 NQT258 OAP258 OKL258 OUH258 PED258 PNZ258 PXV258 QHR258 QRN258 RBJ258 RLF258 RVB258 SEX258 SOT258 SYP258 TIL258 TSH258 UCD258 ULZ258 UVV258 VFR258 VPK271 VZG271 WJC271 WSY271 GM271 QI271 AAE271 AKA271 ATW271 BDS271 BNO271 BXK271 CHG271 CRC271 DAY271 DKU271 DUQ271 EEM271 EOI271 EYE271 FIA271 FRW271 GBS271 GLO271 GVK271 HFG271 HPC271 HYY271 IIU271 ISQ271 JCM271 JMI271 JWE271 KGA271 KPW271 KZS271 LJO271 LTK271 MDG271 MNC271 MWY271 NGU271 NQQ271 OAM271 OKI271 OUE271 PEA271 PNW271 PXS271 QHO271 QRK271 RBG271 RLC271 RUY271 SEU271 SOQ271 SYM271 TII271 TSE271 UCA271 ULW271 UVS271 VFO271 AE133:AE134 VHF294 VRB294 WAX294 WKT294 WUP294 ID294 RZ294 ABV294 ALR294 AVN294 BFJ294 BPF294 BZB294 CIX294 CST294 DCP294 DML294 DWH294 EGD294 EPZ294 EZV294 FJR294 FTN294 GDJ294 GNF294 GXB294 HGX294 HQT294 IAP294 IKL294 IUH294 JED294 JNZ294 JXV294 KHR294 KRN294 LBJ294 LLF294 LVB294 MEX294 MOT294 MYP294 NIL294 NSH294 OCD294 OLZ294 OVV294 PFR294 PPN294 PZJ294 QJF294 QTB294 RCX294 RMT294 RWP294 SGL294 SQH294 TAD294 TJZ294 TTV294 UDR294 UNN294 UXJ294 AI305 AM305 AQ305 AU305:AV305">
      <formula1>AC15*AD15</formula1>
    </dataValidation>
    <dataValidation type="list" allowBlank="1" showInputMessage="1" showErrorMessage="1" sqref="WVS983272:WVS983298 AA65774:AA65800 JG65768:JG65794 TC65768:TC65794 ACY65768:ACY65794 AMU65768:AMU65794 AWQ65768:AWQ65794 BGM65768:BGM65794 BQI65768:BQI65794 CAE65768:CAE65794 CKA65768:CKA65794 CTW65768:CTW65794 DDS65768:DDS65794 DNO65768:DNO65794 DXK65768:DXK65794 EHG65768:EHG65794 ERC65768:ERC65794 FAY65768:FAY65794 FKU65768:FKU65794 FUQ65768:FUQ65794 GEM65768:GEM65794 GOI65768:GOI65794 GYE65768:GYE65794 HIA65768:HIA65794 HRW65768:HRW65794 IBS65768:IBS65794 ILO65768:ILO65794 IVK65768:IVK65794 JFG65768:JFG65794 JPC65768:JPC65794 JYY65768:JYY65794 KIU65768:KIU65794 KSQ65768:KSQ65794 LCM65768:LCM65794 LMI65768:LMI65794 LWE65768:LWE65794 MGA65768:MGA65794 MPW65768:MPW65794 MZS65768:MZS65794 NJO65768:NJO65794 NTK65768:NTK65794 ODG65768:ODG65794 ONC65768:ONC65794 OWY65768:OWY65794 PGU65768:PGU65794 PQQ65768:PQQ65794 QAM65768:QAM65794 QKI65768:QKI65794 QUE65768:QUE65794 REA65768:REA65794 RNW65768:RNW65794 RXS65768:RXS65794 SHO65768:SHO65794 SRK65768:SRK65794 TBG65768:TBG65794 TLC65768:TLC65794 TUY65768:TUY65794 UEU65768:UEU65794 UOQ65768:UOQ65794 UYM65768:UYM65794 VII65768:VII65794 VSE65768:VSE65794 WCA65768:WCA65794 WLW65768:WLW65794 WVS65768:WVS65794 AA131310:AA131336 JG131304:JG131330 TC131304:TC131330 ACY131304:ACY131330 AMU131304:AMU131330 AWQ131304:AWQ131330 BGM131304:BGM131330 BQI131304:BQI131330 CAE131304:CAE131330 CKA131304:CKA131330 CTW131304:CTW131330 DDS131304:DDS131330 DNO131304:DNO131330 DXK131304:DXK131330 EHG131304:EHG131330 ERC131304:ERC131330 FAY131304:FAY131330 FKU131304:FKU131330 FUQ131304:FUQ131330 GEM131304:GEM131330 GOI131304:GOI131330 GYE131304:GYE131330 HIA131304:HIA131330 HRW131304:HRW131330 IBS131304:IBS131330 ILO131304:ILO131330 IVK131304:IVK131330 JFG131304:JFG131330 JPC131304:JPC131330 JYY131304:JYY131330 KIU131304:KIU131330 KSQ131304:KSQ131330 LCM131304:LCM131330 LMI131304:LMI131330 LWE131304:LWE131330 MGA131304:MGA131330 MPW131304:MPW131330 MZS131304:MZS131330 NJO131304:NJO131330 NTK131304:NTK131330 ODG131304:ODG131330 ONC131304:ONC131330 OWY131304:OWY131330 PGU131304:PGU131330 PQQ131304:PQQ131330 QAM131304:QAM131330 QKI131304:QKI131330 QUE131304:QUE131330 REA131304:REA131330 RNW131304:RNW131330 RXS131304:RXS131330 SHO131304:SHO131330 SRK131304:SRK131330 TBG131304:TBG131330 TLC131304:TLC131330 TUY131304:TUY131330 UEU131304:UEU131330 UOQ131304:UOQ131330 UYM131304:UYM131330 VII131304:VII131330 VSE131304:VSE131330 WCA131304:WCA131330 WLW131304:WLW131330 WVS131304:WVS131330 AA196846:AA196872 JG196840:JG196866 TC196840:TC196866 ACY196840:ACY196866 AMU196840:AMU196866 AWQ196840:AWQ196866 BGM196840:BGM196866 BQI196840:BQI196866 CAE196840:CAE196866 CKA196840:CKA196866 CTW196840:CTW196866 DDS196840:DDS196866 DNO196840:DNO196866 DXK196840:DXK196866 EHG196840:EHG196866 ERC196840:ERC196866 FAY196840:FAY196866 FKU196840:FKU196866 FUQ196840:FUQ196866 GEM196840:GEM196866 GOI196840:GOI196866 GYE196840:GYE196866 HIA196840:HIA196866 HRW196840:HRW196866 IBS196840:IBS196866 ILO196840:ILO196866 IVK196840:IVK196866 JFG196840:JFG196866 JPC196840:JPC196866 JYY196840:JYY196866 KIU196840:KIU196866 KSQ196840:KSQ196866 LCM196840:LCM196866 LMI196840:LMI196866 LWE196840:LWE196866 MGA196840:MGA196866 MPW196840:MPW196866 MZS196840:MZS196866 NJO196840:NJO196866 NTK196840:NTK196866 ODG196840:ODG196866 ONC196840:ONC196866 OWY196840:OWY196866 PGU196840:PGU196866 PQQ196840:PQQ196866 QAM196840:QAM196866 QKI196840:QKI196866 QUE196840:QUE196866 REA196840:REA196866 RNW196840:RNW196866 RXS196840:RXS196866 SHO196840:SHO196866 SRK196840:SRK196866 TBG196840:TBG196866 TLC196840:TLC196866 TUY196840:TUY196866 UEU196840:UEU196866 UOQ196840:UOQ196866 UYM196840:UYM196866 VII196840:VII196866 VSE196840:VSE196866 WCA196840:WCA196866 WLW196840:WLW196866 WVS196840:WVS196866 AA262382:AA262408 JG262376:JG262402 TC262376:TC262402 ACY262376:ACY262402 AMU262376:AMU262402 AWQ262376:AWQ262402 BGM262376:BGM262402 BQI262376:BQI262402 CAE262376:CAE262402 CKA262376:CKA262402 CTW262376:CTW262402 DDS262376:DDS262402 DNO262376:DNO262402 DXK262376:DXK262402 EHG262376:EHG262402 ERC262376:ERC262402 FAY262376:FAY262402 FKU262376:FKU262402 FUQ262376:FUQ262402 GEM262376:GEM262402 GOI262376:GOI262402 GYE262376:GYE262402 HIA262376:HIA262402 HRW262376:HRW262402 IBS262376:IBS262402 ILO262376:ILO262402 IVK262376:IVK262402 JFG262376:JFG262402 JPC262376:JPC262402 JYY262376:JYY262402 KIU262376:KIU262402 KSQ262376:KSQ262402 LCM262376:LCM262402 LMI262376:LMI262402 LWE262376:LWE262402 MGA262376:MGA262402 MPW262376:MPW262402 MZS262376:MZS262402 NJO262376:NJO262402 NTK262376:NTK262402 ODG262376:ODG262402 ONC262376:ONC262402 OWY262376:OWY262402 PGU262376:PGU262402 PQQ262376:PQQ262402 QAM262376:QAM262402 QKI262376:QKI262402 QUE262376:QUE262402 REA262376:REA262402 RNW262376:RNW262402 RXS262376:RXS262402 SHO262376:SHO262402 SRK262376:SRK262402 TBG262376:TBG262402 TLC262376:TLC262402 TUY262376:TUY262402 UEU262376:UEU262402 UOQ262376:UOQ262402 UYM262376:UYM262402 VII262376:VII262402 VSE262376:VSE262402 WCA262376:WCA262402 WLW262376:WLW262402 WVS262376:WVS262402 AA327918:AA327944 JG327912:JG327938 TC327912:TC327938 ACY327912:ACY327938 AMU327912:AMU327938 AWQ327912:AWQ327938 BGM327912:BGM327938 BQI327912:BQI327938 CAE327912:CAE327938 CKA327912:CKA327938 CTW327912:CTW327938 DDS327912:DDS327938 DNO327912:DNO327938 DXK327912:DXK327938 EHG327912:EHG327938 ERC327912:ERC327938 FAY327912:FAY327938 FKU327912:FKU327938 FUQ327912:FUQ327938 GEM327912:GEM327938 GOI327912:GOI327938 GYE327912:GYE327938 HIA327912:HIA327938 HRW327912:HRW327938 IBS327912:IBS327938 ILO327912:ILO327938 IVK327912:IVK327938 JFG327912:JFG327938 JPC327912:JPC327938 JYY327912:JYY327938 KIU327912:KIU327938 KSQ327912:KSQ327938 LCM327912:LCM327938 LMI327912:LMI327938 LWE327912:LWE327938 MGA327912:MGA327938 MPW327912:MPW327938 MZS327912:MZS327938 NJO327912:NJO327938 NTK327912:NTK327938 ODG327912:ODG327938 ONC327912:ONC327938 OWY327912:OWY327938 PGU327912:PGU327938 PQQ327912:PQQ327938 QAM327912:QAM327938 QKI327912:QKI327938 QUE327912:QUE327938 REA327912:REA327938 RNW327912:RNW327938 RXS327912:RXS327938 SHO327912:SHO327938 SRK327912:SRK327938 TBG327912:TBG327938 TLC327912:TLC327938 TUY327912:TUY327938 UEU327912:UEU327938 UOQ327912:UOQ327938 UYM327912:UYM327938 VII327912:VII327938 VSE327912:VSE327938 WCA327912:WCA327938 WLW327912:WLW327938 WVS327912:WVS327938 AA393454:AA393480 JG393448:JG393474 TC393448:TC393474 ACY393448:ACY393474 AMU393448:AMU393474 AWQ393448:AWQ393474 BGM393448:BGM393474 BQI393448:BQI393474 CAE393448:CAE393474 CKA393448:CKA393474 CTW393448:CTW393474 DDS393448:DDS393474 DNO393448:DNO393474 DXK393448:DXK393474 EHG393448:EHG393474 ERC393448:ERC393474 FAY393448:FAY393474 FKU393448:FKU393474 FUQ393448:FUQ393474 GEM393448:GEM393474 GOI393448:GOI393474 GYE393448:GYE393474 HIA393448:HIA393474 HRW393448:HRW393474 IBS393448:IBS393474 ILO393448:ILO393474 IVK393448:IVK393474 JFG393448:JFG393474 JPC393448:JPC393474 JYY393448:JYY393474 KIU393448:KIU393474 KSQ393448:KSQ393474 LCM393448:LCM393474 LMI393448:LMI393474 LWE393448:LWE393474 MGA393448:MGA393474 MPW393448:MPW393474 MZS393448:MZS393474 NJO393448:NJO393474 NTK393448:NTK393474 ODG393448:ODG393474 ONC393448:ONC393474 OWY393448:OWY393474 PGU393448:PGU393474 PQQ393448:PQQ393474 QAM393448:QAM393474 QKI393448:QKI393474 QUE393448:QUE393474 REA393448:REA393474 RNW393448:RNW393474 RXS393448:RXS393474 SHO393448:SHO393474 SRK393448:SRK393474 TBG393448:TBG393474 TLC393448:TLC393474 TUY393448:TUY393474 UEU393448:UEU393474 UOQ393448:UOQ393474 UYM393448:UYM393474 VII393448:VII393474 VSE393448:VSE393474 WCA393448:WCA393474 WLW393448:WLW393474 WVS393448:WVS393474 AA458990:AA459016 JG458984:JG459010 TC458984:TC459010 ACY458984:ACY459010 AMU458984:AMU459010 AWQ458984:AWQ459010 BGM458984:BGM459010 BQI458984:BQI459010 CAE458984:CAE459010 CKA458984:CKA459010 CTW458984:CTW459010 DDS458984:DDS459010 DNO458984:DNO459010 DXK458984:DXK459010 EHG458984:EHG459010 ERC458984:ERC459010 FAY458984:FAY459010 FKU458984:FKU459010 FUQ458984:FUQ459010 GEM458984:GEM459010 GOI458984:GOI459010 GYE458984:GYE459010 HIA458984:HIA459010 HRW458984:HRW459010 IBS458984:IBS459010 ILO458984:ILO459010 IVK458984:IVK459010 JFG458984:JFG459010 JPC458984:JPC459010 JYY458984:JYY459010 KIU458984:KIU459010 KSQ458984:KSQ459010 LCM458984:LCM459010 LMI458984:LMI459010 LWE458984:LWE459010 MGA458984:MGA459010 MPW458984:MPW459010 MZS458984:MZS459010 NJO458984:NJO459010 NTK458984:NTK459010 ODG458984:ODG459010 ONC458984:ONC459010 OWY458984:OWY459010 PGU458984:PGU459010 PQQ458984:PQQ459010 QAM458984:QAM459010 QKI458984:QKI459010 QUE458984:QUE459010 REA458984:REA459010 RNW458984:RNW459010 RXS458984:RXS459010 SHO458984:SHO459010 SRK458984:SRK459010 TBG458984:TBG459010 TLC458984:TLC459010 TUY458984:TUY459010 UEU458984:UEU459010 UOQ458984:UOQ459010 UYM458984:UYM459010 VII458984:VII459010 VSE458984:VSE459010 WCA458984:WCA459010 WLW458984:WLW459010 WVS458984:WVS459010 AA524526:AA524552 JG524520:JG524546 TC524520:TC524546 ACY524520:ACY524546 AMU524520:AMU524546 AWQ524520:AWQ524546 BGM524520:BGM524546 BQI524520:BQI524546 CAE524520:CAE524546 CKA524520:CKA524546 CTW524520:CTW524546 DDS524520:DDS524546 DNO524520:DNO524546 DXK524520:DXK524546 EHG524520:EHG524546 ERC524520:ERC524546 FAY524520:FAY524546 FKU524520:FKU524546 FUQ524520:FUQ524546 GEM524520:GEM524546 GOI524520:GOI524546 GYE524520:GYE524546 HIA524520:HIA524546 HRW524520:HRW524546 IBS524520:IBS524546 ILO524520:ILO524546 IVK524520:IVK524546 JFG524520:JFG524546 JPC524520:JPC524546 JYY524520:JYY524546 KIU524520:KIU524546 KSQ524520:KSQ524546 LCM524520:LCM524546 LMI524520:LMI524546 LWE524520:LWE524546 MGA524520:MGA524546 MPW524520:MPW524546 MZS524520:MZS524546 NJO524520:NJO524546 NTK524520:NTK524546 ODG524520:ODG524546 ONC524520:ONC524546 OWY524520:OWY524546 PGU524520:PGU524546 PQQ524520:PQQ524546 QAM524520:QAM524546 QKI524520:QKI524546 QUE524520:QUE524546 REA524520:REA524546 RNW524520:RNW524546 RXS524520:RXS524546 SHO524520:SHO524546 SRK524520:SRK524546 TBG524520:TBG524546 TLC524520:TLC524546 TUY524520:TUY524546 UEU524520:UEU524546 UOQ524520:UOQ524546 UYM524520:UYM524546 VII524520:VII524546 VSE524520:VSE524546 WCA524520:WCA524546 WLW524520:WLW524546 WVS524520:WVS524546 AA590062:AA590088 JG590056:JG590082 TC590056:TC590082 ACY590056:ACY590082 AMU590056:AMU590082 AWQ590056:AWQ590082 BGM590056:BGM590082 BQI590056:BQI590082 CAE590056:CAE590082 CKA590056:CKA590082 CTW590056:CTW590082 DDS590056:DDS590082 DNO590056:DNO590082 DXK590056:DXK590082 EHG590056:EHG590082 ERC590056:ERC590082 FAY590056:FAY590082 FKU590056:FKU590082 FUQ590056:FUQ590082 GEM590056:GEM590082 GOI590056:GOI590082 GYE590056:GYE590082 HIA590056:HIA590082 HRW590056:HRW590082 IBS590056:IBS590082 ILO590056:ILO590082 IVK590056:IVK590082 JFG590056:JFG590082 JPC590056:JPC590082 JYY590056:JYY590082 KIU590056:KIU590082 KSQ590056:KSQ590082 LCM590056:LCM590082 LMI590056:LMI590082 LWE590056:LWE590082 MGA590056:MGA590082 MPW590056:MPW590082 MZS590056:MZS590082 NJO590056:NJO590082 NTK590056:NTK590082 ODG590056:ODG590082 ONC590056:ONC590082 OWY590056:OWY590082 PGU590056:PGU590082 PQQ590056:PQQ590082 QAM590056:QAM590082 QKI590056:QKI590082 QUE590056:QUE590082 REA590056:REA590082 RNW590056:RNW590082 RXS590056:RXS590082 SHO590056:SHO590082 SRK590056:SRK590082 TBG590056:TBG590082 TLC590056:TLC590082 TUY590056:TUY590082 UEU590056:UEU590082 UOQ590056:UOQ590082 UYM590056:UYM590082 VII590056:VII590082 VSE590056:VSE590082 WCA590056:WCA590082 WLW590056:WLW590082 WVS590056:WVS590082 AA655598:AA655624 JG655592:JG655618 TC655592:TC655618 ACY655592:ACY655618 AMU655592:AMU655618 AWQ655592:AWQ655618 BGM655592:BGM655618 BQI655592:BQI655618 CAE655592:CAE655618 CKA655592:CKA655618 CTW655592:CTW655618 DDS655592:DDS655618 DNO655592:DNO655618 DXK655592:DXK655618 EHG655592:EHG655618 ERC655592:ERC655618 FAY655592:FAY655618 FKU655592:FKU655618 FUQ655592:FUQ655618 GEM655592:GEM655618 GOI655592:GOI655618 GYE655592:GYE655618 HIA655592:HIA655618 HRW655592:HRW655618 IBS655592:IBS655618 ILO655592:ILO655618 IVK655592:IVK655618 JFG655592:JFG655618 JPC655592:JPC655618 JYY655592:JYY655618 KIU655592:KIU655618 KSQ655592:KSQ655618 LCM655592:LCM655618 LMI655592:LMI655618 LWE655592:LWE655618 MGA655592:MGA655618 MPW655592:MPW655618 MZS655592:MZS655618 NJO655592:NJO655618 NTK655592:NTK655618 ODG655592:ODG655618 ONC655592:ONC655618 OWY655592:OWY655618 PGU655592:PGU655618 PQQ655592:PQQ655618 QAM655592:QAM655618 QKI655592:QKI655618 QUE655592:QUE655618 REA655592:REA655618 RNW655592:RNW655618 RXS655592:RXS655618 SHO655592:SHO655618 SRK655592:SRK655618 TBG655592:TBG655618 TLC655592:TLC655618 TUY655592:TUY655618 UEU655592:UEU655618 UOQ655592:UOQ655618 UYM655592:UYM655618 VII655592:VII655618 VSE655592:VSE655618 WCA655592:WCA655618 WLW655592:WLW655618 WVS655592:WVS655618 AA721134:AA721160 JG721128:JG721154 TC721128:TC721154 ACY721128:ACY721154 AMU721128:AMU721154 AWQ721128:AWQ721154 BGM721128:BGM721154 BQI721128:BQI721154 CAE721128:CAE721154 CKA721128:CKA721154 CTW721128:CTW721154 DDS721128:DDS721154 DNO721128:DNO721154 DXK721128:DXK721154 EHG721128:EHG721154 ERC721128:ERC721154 FAY721128:FAY721154 FKU721128:FKU721154 FUQ721128:FUQ721154 GEM721128:GEM721154 GOI721128:GOI721154 GYE721128:GYE721154 HIA721128:HIA721154 HRW721128:HRW721154 IBS721128:IBS721154 ILO721128:ILO721154 IVK721128:IVK721154 JFG721128:JFG721154 JPC721128:JPC721154 JYY721128:JYY721154 KIU721128:KIU721154 KSQ721128:KSQ721154 LCM721128:LCM721154 LMI721128:LMI721154 LWE721128:LWE721154 MGA721128:MGA721154 MPW721128:MPW721154 MZS721128:MZS721154 NJO721128:NJO721154 NTK721128:NTK721154 ODG721128:ODG721154 ONC721128:ONC721154 OWY721128:OWY721154 PGU721128:PGU721154 PQQ721128:PQQ721154 QAM721128:QAM721154 QKI721128:QKI721154 QUE721128:QUE721154 REA721128:REA721154 RNW721128:RNW721154 RXS721128:RXS721154 SHO721128:SHO721154 SRK721128:SRK721154 TBG721128:TBG721154 TLC721128:TLC721154 TUY721128:TUY721154 UEU721128:UEU721154 UOQ721128:UOQ721154 UYM721128:UYM721154 VII721128:VII721154 VSE721128:VSE721154 WCA721128:WCA721154 WLW721128:WLW721154 WVS721128:WVS721154 AA786670:AA786696 JG786664:JG786690 TC786664:TC786690 ACY786664:ACY786690 AMU786664:AMU786690 AWQ786664:AWQ786690 BGM786664:BGM786690 BQI786664:BQI786690 CAE786664:CAE786690 CKA786664:CKA786690 CTW786664:CTW786690 DDS786664:DDS786690 DNO786664:DNO786690 DXK786664:DXK786690 EHG786664:EHG786690 ERC786664:ERC786690 FAY786664:FAY786690 FKU786664:FKU786690 FUQ786664:FUQ786690 GEM786664:GEM786690 GOI786664:GOI786690 GYE786664:GYE786690 HIA786664:HIA786690 HRW786664:HRW786690 IBS786664:IBS786690 ILO786664:ILO786690 IVK786664:IVK786690 JFG786664:JFG786690 JPC786664:JPC786690 JYY786664:JYY786690 KIU786664:KIU786690 KSQ786664:KSQ786690 LCM786664:LCM786690 LMI786664:LMI786690 LWE786664:LWE786690 MGA786664:MGA786690 MPW786664:MPW786690 MZS786664:MZS786690 NJO786664:NJO786690 NTK786664:NTK786690 ODG786664:ODG786690 ONC786664:ONC786690 OWY786664:OWY786690 PGU786664:PGU786690 PQQ786664:PQQ786690 QAM786664:QAM786690 QKI786664:QKI786690 QUE786664:QUE786690 REA786664:REA786690 RNW786664:RNW786690 RXS786664:RXS786690 SHO786664:SHO786690 SRK786664:SRK786690 TBG786664:TBG786690 TLC786664:TLC786690 TUY786664:TUY786690 UEU786664:UEU786690 UOQ786664:UOQ786690 UYM786664:UYM786690 VII786664:VII786690 VSE786664:VSE786690 WCA786664:WCA786690 WLW786664:WLW786690 WVS786664:WVS786690 AA852206:AA852232 JG852200:JG852226 TC852200:TC852226 ACY852200:ACY852226 AMU852200:AMU852226 AWQ852200:AWQ852226 BGM852200:BGM852226 BQI852200:BQI852226 CAE852200:CAE852226 CKA852200:CKA852226 CTW852200:CTW852226 DDS852200:DDS852226 DNO852200:DNO852226 DXK852200:DXK852226 EHG852200:EHG852226 ERC852200:ERC852226 FAY852200:FAY852226 FKU852200:FKU852226 FUQ852200:FUQ852226 GEM852200:GEM852226 GOI852200:GOI852226 GYE852200:GYE852226 HIA852200:HIA852226 HRW852200:HRW852226 IBS852200:IBS852226 ILO852200:ILO852226 IVK852200:IVK852226 JFG852200:JFG852226 JPC852200:JPC852226 JYY852200:JYY852226 KIU852200:KIU852226 KSQ852200:KSQ852226 LCM852200:LCM852226 LMI852200:LMI852226 LWE852200:LWE852226 MGA852200:MGA852226 MPW852200:MPW852226 MZS852200:MZS852226 NJO852200:NJO852226 NTK852200:NTK852226 ODG852200:ODG852226 ONC852200:ONC852226 OWY852200:OWY852226 PGU852200:PGU852226 PQQ852200:PQQ852226 QAM852200:QAM852226 QKI852200:QKI852226 QUE852200:QUE852226 REA852200:REA852226 RNW852200:RNW852226 RXS852200:RXS852226 SHO852200:SHO852226 SRK852200:SRK852226 TBG852200:TBG852226 TLC852200:TLC852226 TUY852200:TUY852226 UEU852200:UEU852226 UOQ852200:UOQ852226 UYM852200:UYM852226 VII852200:VII852226 VSE852200:VSE852226 WCA852200:WCA852226 WLW852200:WLW852226 WVS852200:WVS852226 AA917742:AA917768 JG917736:JG917762 TC917736:TC917762 ACY917736:ACY917762 AMU917736:AMU917762 AWQ917736:AWQ917762 BGM917736:BGM917762 BQI917736:BQI917762 CAE917736:CAE917762 CKA917736:CKA917762 CTW917736:CTW917762 DDS917736:DDS917762 DNO917736:DNO917762 DXK917736:DXK917762 EHG917736:EHG917762 ERC917736:ERC917762 FAY917736:FAY917762 FKU917736:FKU917762 FUQ917736:FUQ917762 GEM917736:GEM917762 GOI917736:GOI917762 GYE917736:GYE917762 HIA917736:HIA917762 HRW917736:HRW917762 IBS917736:IBS917762 ILO917736:ILO917762 IVK917736:IVK917762 JFG917736:JFG917762 JPC917736:JPC917762 JYY917736:JYY917762 KIU917736:KIU917762 KSQ917736:KSQ917762 LCM917736:LCM917762 LMI917736:LMI917762 LWE917736:LWE917762 MGA917736:MGA917762 MPW917736:MPW917762 MZS917736:MZS917762 NJO917736:NJO917762 NTK917736:NTK917762 ODG917736:ODG917762 ONC917736:ONC917762 OWY917736:OWY917762 PGU917736:PGU917762 PQQ917736:PQQ917762 QAM917736:QAM917762 QKI917736:QKI917762 QUE917736:QUE917762 REA917736:REA917762 RNW917736:RNW917762 RXS917736:RXS917762 SHO917736:SHO917762 SRK917736:SRK917762 TBG917736:TBG917762 TLC917736:TLC917762 TUY917736:TUY917762 UEU917736:UEU917762 UOQ917736:UOQ917762 UYM917736:UYM917762 VII917736:VII917762 VSE917736:VSE917762 WCA917736:WCA917762 WLW917736:WLW917762 WVS917736:WVS917762 AA983278:AA983304 JG983272:JG983298 TC983272:TC983298 ACY983272:ACY983298 AMU983272:AMU983298 AWQ983272:AWQ983298 BGM983272:BGM983298 BQI983272:BQI983298 CAE983272:CAE983298 CKA983272:CKA983298 CTW983272:CTW983298 DDS983272:DDS983298 DNO983272:DNO983298 DXK983272:DXK983298 EHG983272:EHG983298 ERC983272:ERC983298 FAY983272:FAY983298 FKU983272:FKU983298 FUQ983272:FUQ983298 GEM983272:GEM983298 GOI983272:GOI983298 GYE983272:GYE983298 HIA983272:HIA983298 HRW983272:HRW983298 IBS983272:IBS983298 ILO983272:ILO983298 IVK983272:IVK983298 JFG983272:JFG983298 JPC983272:JPC983298 JYY983272:JYY983298 KIU983272:KIU983298 KSQ983272:KSQ983298 LCM983272:LCM983298 LMI983272:LMI983298 LWE983272:LWE983298 MGA983272:MGA983298 MPW983272:MPW983298 MZS983272:MZS983298 NJO983272:NJO983298 NTK983272:NTK983298 ODG983272:ODG983298 ONC983272:ONC983298 OWY983272:OWY983298 PGU983272:PGU983298 PQQ983272:PQQ983298 QAM983272:QAM983298 QKI983272:QKI983298 QUE983272:QUE983298 REA983272:REA983298 RNW983272:RNW983298 RXS983272:RXS983298 SHO983272:SHO983298 SRK983272:SRK983298 TBG983272:TBG983298 TLC983272:TLC983298 TUY983272:TUY983298 UEU983272:UEU983298 UOQ983272:UOQ983298 UYM983272:UYM983298 VII983272:VII983298 VSE983272:VSE983298 WCA983272:WCA983298 WLW983272:WLW983298 BGM154 BQI154 CAE154 CKA154 CTW154 DDS154 DNO154 DXK154 EHG154 ERC154 FAY154 FKU154 FUQ154 GEM154 GOI154 GYE154 HIA154 HRW154 IBS154 ILO154 IVK154 JFG154 JPC154 JYY154 KIU154 KSQ154 LCM154 LMI154 LWE154 MGA154 MPW154 MZS154 NJO154 NTK154 ODG154 ONC154 OWY154 PGU154 PQQ154 QAM154 QKI154 QUE154 REA154 RNW154 RXS154 SHO154 SRK154 TBG154 TLC154 TUY154 UEU154 UOQ154 UYM154 VII154 VSE154 WCA154 WLW154 WVS154 JG154 TC154 ACY154 AMU154 AWQ154 AA235:AA240 Z168:Z174 TS190:TS193 AB133 ADO190:ADO193 ANK190:ANK193 AXG190:AXG193 BHC190:BHC193 BQY190:BQY193 CAU190:CAU193 CKQ190:CKQ193 CUM190:CUM193 DEI190:DEI193 DOE190:DOE193 DYA190:DYA193 EHW190:EHW193 ERS190:ERS193 FBO190:FBO193 FLK190:FLK193 FVG190:FVG193 GFC190:GFC193 GOY190:GOY193 GYU190:GYU193 HIQ190:HIQ193 HSM190:HSM193 ICI190:ICI193 IME190:IME193 IWA190:IWA193 JFW190:JFW193 JPS190:JPS193 JZO190:JZO193 KJK190:KJK193 KTG190:KTG193 LDC190:LDC193 LMY190:LMY193 LWU190:LWU193 MGQ190:MGQ193 MQM190:MQM193 NAI190:NAI193 NKE190:NKE193 NUA190:NUA193 ODW190:ODW193 ONS190:ONS193 OXO190:OXO193 PHK190:PHK193 PRG190:PRG193 QBC190:QBC193 QKY190:QKY193 QUU190:QUU193 REQ190:REQ193 ROM190:ROM193 RYI190:RYI193 SIE190:SIE193 SSA190:SSA193 TBW190:TBW193 TLS190:TLS193 TVO190:TVO193 UFK190:UFK193 UPG190:UPG193 UZC190:UZC193 VIY190:VIY193 VSU190:VSU193 WCQ190:WCQ193 WMM190:WMM193 AA175:AA193 WWI190:WWI193 JW190:JW193 Z135:Z152 AA304">
      <formula1>НДС</formula1>
    </dataValidation>
    <dataValidation type="list" allowBlank="1" showInputMessage="1" showErrorMessage="1" sqref="S166 S235 S238 S249:S251 S256:S257 S253 S241:S247 S294 S193 JO193 TK193 ADG193 ANC193 AWY193 BGU193 BQQ193 CAM193 CKI193 CUE193 DEA193 DNW193 DXS193 EHO193 ERK193 FBG193 FLC193 FUY193 GEU193 GOQ193 GYM193 HII193 HSE193 ICA193 ILW193 IVS193 JFO193 JPK193 JZG193 KJC193 KSY193 LCU193 LMQ193 LWM193 MGI193 MQE193 NAA193 NJW193 NTS193 ODO193 ONK193 OXG193 PHC193 PQY193 QAU193 QKQ193 QUM193 REI193 ROE193 RYA193 SHW193 SRS193 TBO193 TLK193 TVG193 UFC193 UOY193 UYU193 VIQ193 VSM193 WCI193 WME193 WWA193 S304">
      <formula1>Инкотермс</formula1>
    </dataValidation>
    <dataValidation type="list" allowBlank="1" showInputMessage="1" showErrorMessage="1" sqref="Z166">
      <formula1>ЕИ</formula1>
    </dataValidation>
    <dataValidation type="list" allowBlank="1" showInputMessage="1" showErrorMessage="1" sqref="J238 J198:J202 J291">
      <formula1>основания150</formula1>
    </dataValidation>
    <dataValidation type="custom" allowBlank="1" showInputMessage="1" showErrorMessage="1" sqref="AG135:AG152">
      <formula1>AA135*AF135</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Листы</vt:lpstr>
      </vt:variant>
      <vt:variant>
        <vt:i4>1</vt:i4>
      </vt:variant>
    </vt:vector>
  </HeadingPairs>
  <TitlesOfParts>
    <vt:vector size="1" baseType="lpstr">
      <vt:lpstr>2021-2025-10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Бердиева Светлана Муратовна</cp:lastModifiedBy>
  <dcterms:created xsi:type="dcterms:W3CDTF">2018-10-16T14:16:40Z</dcterms:created>
  <dcterms:modified xsi:type="dcterms:W3CDTF">2021-06-23T07:20:56Z</dcterms:modified>
</cp:coreProperties>
</file>