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Тусипкалиева Айгуль Мугиевна" algorithmName="SHA-512" hashValue="wlPBi/xjBtSAIthnVHpwDxNn36C80A94idYbOzWMrdObI8IpBNVvdis33I6W+LUmwarySf7+0/64iaBHWO9O7g==" saltValue="axpFWRIADm2qjST3TpX9Og==" spinCount="100000"/>
  <workbookPr defaultThemeVersion="153222"/>
  <mc:AlternateContent xmlns:mc="http://schemas.openxmlformats.org/markup-compatibility/2006">
    <mc:Choice Requires="x15">
      <x15ac:absPath xmlns:x15ac="http://schemas.microsoft.com/office/spreadsheetml/2010/11/ac" url="Z:\1. ПЛАН ЗАКУПОК\Долгосрочный\"/>
    </mc:Choice>
  </mc:AlternateContent>
  <bookViews>
    <workbookView xWindow="0" yWindow="0" windowWidth="28800" windowHeight="12435"/>
  </bookViews>
  <sheets>
    <sheet name="2021-2025-11" sheetId="2" r:id="rId1"/>
  </sheets>
  <externalReferences>
    <externalReference r:id="rId2"/>
    <externalReference r:id="rId3"/>
    <externalReference r:id="rId4"/>
    <externalReference r:id="rId5"/>
    <externalReference r:id="rId6"/>
  </externalReferences>
  <definedNames>
    <definedName name="_xlnm._FilterDatabase" localSheetId="0" hidden="1">'2021-2025-11'!$A$16:$WXF$319</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316" i="2" l="1"/>
  <c r="AX317" i="2"/>
  <c r="AW316" i="2"/>
  <c r="AX198" i="2"/>
  <c r="AW198" i="2"/>
  <c r="AX195" i="2"/>
  <c r="AW195" i="2"/>
  <c r="AW197" i="2"/>
  <c r="AX314" i="2" l="1"/>
  <c r="AU314" i="2"/>
  <c r="AQ314" i="2"/>
  <c r="AM314" i="2"/>
  <c r="AI314" i="2"/>
  <c r="AM196" i="2"/>
  <c r="AI196" i="2"/>
  <c r="AE196" i="2"/>
  <c r="AI194" i="2"/>
  <c r="AE194" i="2"/>
  <c r="AV154" i="2"/>
  <c r="AM154" i="2"/>
  <c r="AL154" i="2"/>
  <c r="AH154" i="2"/>
  <c r="AW154" i="2" s="1"/>
  <c r="AX154" i="2" s="1"/>
  <c r="AV152" i="2"/>
  <c r="AM152" i="2"/>
  <c r="AL152" i="2"/>
  <c r="AH152" i="2"/>
  <c r="AW152" i="2" s="1"/>
  <c r="AX152" i="2" s="1"/>
  <c r="AV150" i="2"/>
  <c r="AM150" i="2"/>
  <c r="AL150" i="2"/>
  <c r="AH150" i="2"/>
  <c r="AW150" i="2" s="1"/>
  <c r="AX150" i="2" s="1"/>
  <c r="AV148" i="2"/>
  <c r="AM148" i="2"/>
  <c r="AL148" i="2"/>
  <c r="AH148" i="2"/>
  <c r="AW148" i="2" s="1"/>
  <c r="AX148" i="2" s="1"/>
  <c r="AV146" i="2"/>
  <c r="AM146" i="2"/>
  <c r="AL146" i="2"/>
  <c r="AH146" i="2"/>
  <c r="AW146" i="2" s="1"/>
  <c r="AX146" i="2" s="1"/>
  <c r="AV144" i="2"/>
  <c r="AM144" i="2"/>
  <c r="AL144" i="2"/>
  <c r="AH144" i="2"/>
  <c r="AW144" i="2" s="1"/>
  <c r="AX144" i="2" s="1"/>
  <c r="AV142" i="2"/>
  <c r="AM142" i="2"/>
  <c r="AL142" i="2"/>
  <c r="AH142" i="2"/>
  <c r="AW142" i="2" s="1"/>
  <c r="AX142" i="2" s="1"/>
  <c r="AV140" i="2"/>
  <c r="AM140" i="2"/>
  <c r="AL140" i="2"/>
  <c r="AH140" i="2"/>
  <c r="AW140" i="2" s="1"/>
  <c r="AX140" i="2" s="1"/>
  <c r="AV138" i="2"/>
  <c r="AM138" i="2"/>
  <c r="AL138" i="2"/>
  <c r="AH138" i="2"/>
  <c r="AW138" i="2" s="1"/>
  <c r="AX138" i="2" s="1"/>
  <c r="AW155" i="2" l="1"/>
  <c r="AW317" i="2" s="1"/>
  <c r="AI154" i="2"/>
  <c r="AI152" i="2"/>
  <c r="AI150" i="2"/>
  <c r="AI148" i="2"/>
  <c r="AI146" i="2"/>
  <c r="AI144" i="2"/>
  <c r="AI142" i="2"/>
  <c r="AI140" i="2"/>
  <c r="AI138" i="2"/>
  <c r="AW260" i="2"/>
  <c r="AX172" i="2"/>
  <c r="AX161" i="2"/>
  <c r="AX308" i="2"/>
  <c r="AX304" i="2"/>
  <c r="AX300" i="2"/>
  <c r="AX309" i="2"/>
  <c r="AU309" i="2"/>
  <c r="AQ309" i="2"/>
  <c r="AM309" i="2"/>
  <c r="AI309" i="2"/>
  <c r="AE309" i="2"/>
  <c r="AX305" i="2"/>
  <c r="AU305" i="2"/>
  <c r="AQ305" i="2"/>
  <c r="AM305" i="2"/>
  <c r="AI305" i="2"/>
  <c r="AE305" i="2"/>
  <c r="AX301" i="2"/>
  <c r="AU301" i="2"/>
  <c r="AQ301" i="2"/>
  <c r="AM301" i="2"/>
  <c r="AI301" i="2"/>
  <c r="AE301" i="2"/>
  <c r="AX297" i="2"/>
  <c r="AU297" i="2"/>
  <c r="AQ297" i="2"/>
  <c r="AM297" i="2"/>
  <c r="AI297" i="2"/>
  <c r="AE297" i="2"/>
  <c r="AW173" i="2"/>
  <c r="AX173" i="2" s="1"/>
  <c r="AI173" i="2"/>
  <c r="AE173" i="2"/>
  <c r="AW162" i="2"/>
  <c r="AX162" i="2" s="1"/>
  <c r="AI162" i="2"/>
  <c r="AE162" i="2"/>
  <c r="AX312" i="2" l="1"/>
  <c r="AM312" i="2"/>
  <c r="AI312" i="2"/>
  <c r="AE312" i="2"/>
  <c r="AW246" i="2"/>
  <c r="AX246" i="2" s="1"/>
  <c r="AM246" i="2"/>
  <c r="AI246" i="2"/>
  <c r="AE246" i="2"/>
  <c r="AX193" i="2"/>
  <c r="AI193" i="2"/>
  <c r="AE193" i="2"/>
  <c r="AW182" i="2"/>
  <c r="AX182" i="2" s="1"/>
  <c r="AI182" i="2"/>
  <c r="AE182" i="2"/>
  <c r="AX273" i="2" l="1"/>
  <c r="AX269" i="2"/>
  <c r="AX266" i="2"/>
  <c r="AX264" i="2"/>
  <c r="AX190" i="2"/>
  <c r="AX188" i="2"/>
  <c r="AX186" i="2"/>
  <c r="AX184" i="2"/>
  <c r="AX178" i="2"/>
  <c r="AX175" i="2"/>
  <c r="AU308" i="2"/>
  <c r="AQ308" i="2"/>
  <c r="AM308" i="2"/>
  <c r="AI308" i="2"/>
  <c r="AE308" i="2"/>
  <c r="AU304" i="2"/>
  <c r="AQ304" i="2"/>
  <c r="AM304" i="2"/>
  <c r="AI304" i="2"/>
  <c r="AE304" i="2"/>
  <c r="AU300" i="2"/>
  <c r="AQ300" i="2"/>
  <c r="AM300" i="2"/>
  <c r="AI300" i="2"/>
  <c r="AE300" i="2"/>
  <c r="AX296" i="2"/>
  <c r="AU296" i="2"/>
  <c r="AQ296" i="2"/>
  <c r="AM296" i="2"/>
  <c r="AI296" i="2"/>
  <c r="AE296" i="2"/>
  <c r="AX192" i="2"/>
  <c r="AI192" i="2"/>
  <c r="AE192" i="2"/>
  <c r="AW274" i="2"/>
  <c r="AX274" i="2" s="1"/>
  <c r="AI274" i="2"/>
  <c r="AE274" i="2"/>
  <c r="AW270" i="2"/>
  <c r="AX270" i="2" s="1"/>
  <c r="AI270" i="2"/>
  <c r="AE270" i="2"/>
  <c r="AW267" i="2"/>
  <c r="AX267" i="2" s="1"/>
  <c r="AI267" i="2"/>
  <c r="AE267" i="2"/>
  <c r="AW265" i="2"/>
  <c r="AX265" i="2" s="1"/>
  <c r="AI265" i="2"/>
  <c r="AE265" i="2"/>
  <c r="AW191" i="2"/>
  <c r="AX191" i="2" s="1"/>
  <c r="AU191" i="2"/>
  <c r="AQ191" i="2"/>
  <c r="AM191" i="2"/>
  <c r="AI191" i="2"/>
  <c r="AE191" i="2"/>
  <c r="AW189" i="2"/>
  <c r="AX189" i="2" s="1"/>
  <c r="AU189" i="2"/>
  <c r="AQ189" i="2"/>
  <c r="AM189" i="2"/>
  <c r="AI189" i="2"/>
  <c r="AE189" i="2"/>
  <c r="AW187" i="2"/>
  <c r="AX187" i="2" s="1"/>
  <c r="AU187" i="2"/>
  <c r="AQ187" i="2"/>
  <c r="AM187" i="2"/>
  <c r="AI187" i="2"/>
  <c r="AE187" i="2"/>
  <c r="AW185" i="2"/>
  <c r="AX185" i="2" s="1"/>
  <c r="AU185" i="2"/>
  <c r="AQ185" i="2"/>
  <c r="AM185" i="2"/>
  <c r="AI185" i="2"/>
  <c r="AE185" i="2"/>
  <c r="AW179" i="2"/>
  <c r="AX179" i="2" s="1"/>
  <c r="AI179" i="2"/>
  <c r="AE179" i="2"/>
  <c r="AW176" i="2"/>
  <c r="AX176" i="2" s="1"/>
  <c r="AI176" i="2"/>
  <c r="AE176" i="2"/>
  <c r="AI172" i="2"/>
  <c r="AE172" i="2"/>
  <c r="AW167" i="2"/>
  <c r="AX167" i="2" s="1"/>
  <c r="AI167" i="2"/>
  <c r="AE167" i="2"/>
  <c r="AI161" i="2"/>
  <c r="AE161" i="2"/>
  <c r="AW200" i="2" l="1"/>
  <c r="AX200" i="2" l="1"/>
  <c r="AX272" i="2"/>
  <c r="AX268" i="2"/>
  <c r="AX263" i="2"/>
  <c r="AX254" i="2"/>
  <c r="AX180" i="2"/>
  <c r="AX177" i="2"/>
  <c r="AX174" i="2"/>
  <c r="AX170" i="2"/>
  <c r="AX165" i="2"/>
  <c r="AX159" i="2"/>
  <c r="AX133" i="2"/>
  <c r="AX130" i="2"/>
  <c r="AX127" i="2"/>
  <c r="AX124" i="2"/>
  <c r="AX121" i="2"/>
  <c r="AX118" i="2"/>
  <c r="AX115" i="2"/>
  <c r="AX112" i="2"/>
  <c r="AX107" i="2"/>
  <c r="AX104" i="2"/>
  <c r="AX101" i="2"/>
  <c r="AX98" i="2"/>
  <c r="AX95" i="2"/>
  <c r="AX92" i="2"/>
  <c r="AX89" i="2"/>
  <c r="AX86" i="2"/>
  <c r="AX83" i="2"/>
  <c r="AX80" i="2"/>
  <c r="AX77" i="2"/>
  <c r="AX74" i="2"/>
  <c r="AX71" i="2"/>
  <c r="AX68" i="2"/>
  <c r="AX65" i="2"/>
  <c r="AX62" i="2"/>
  <c r="AX59" i="2"/>
  <c r="AX56" i="2"/>
  <c r="AX53" i="2"/>
  <c r="AX50" i="2"/>
  <c r="AX47" i="2"/>
  <c r="AX44" i="2"/>
  <c r="AX41" i="2"/>
  <c r="AX38" i="2"/>
  <c r="AX35" i="2"/>
  <c r="AX32" i="2"/>
  <c r="AX28" i="2"/>
  <c r="AX24" i="2"/>
  <c r="AX20" i="2"/>
  <c r="AW295" i="2"/>
  <c r="AX295" i="2" s="1"/>
  <c r="AE295" i="2"/>
  <c r="AX294" i="2"/>
  <c r="AU294" i="2"/>
  <c r="AQ294" i="2"/>
  <c r="AM294" i="2"/>
  <c r="AI294" i="2"/>
  <c r="AE294" i="2"/>
  <c r="AX293" i="2"/>
  <c r="AU293" i="2"/>
  <c r="AQ293" i="2"/>
  <c r="AM293" i="2"/>
  <c r="AI293" i="2"/>
  <c r="AE293" i="2"/>
  <c r="AX292" i="2"/>
  <c r="AU292" i="2"/>
  <c r="AQ292" i="2"/>
  <c r="AM292" i="2"/>
  <c r="AI292" i="2"/>
  <c r="AE292" i="2"/>
  <c r="AX291" i="2"/>
  <c r="AU291" i="2"/>
  <c r="AQ291" i="2"/>
  <c r="AM291" i="2"/>
  <c r="AI291" i="2"/>
  <c r="AE291" i="2"/>
  <c r="AI264" i="2"/>
  <c r="AE264" i="2"/>
  <c r="AW255" i="2"/>
  <c r="AX255" i="2" s="1"/>
  <c r="AU255" i="2"/>
  <c r="AQ255" i="2"/>
  <c r="AM255" i="2"/>
  <c r="AI255" i="2"/>
  <c r="AE255" i="2"/>
  <c r="AU190" i="2"/>
  <c r="AQ190" i="2"/>
  <c r="AM190" i="2"/>
  <c r="AI190" i="2"/>
  <c r="AE190" i="2"/>
  <c r="AU188" i="2"/>
  <c r="AQ188" i="2"/>
  <c r="AM188" i="2"/>
  <c r="AI188" i="2"/>
  <c r="AE188" i="2"/>
  <c r="AU186" i="2"/>
  <c r="AQ186" i="2"/>
  <c r="AM186" i="2"/>
  <c r="AI186" i="2"/>
  <c r="AE186" i="2"/>
  <c r="AU184" i="2"/>
  <c r="AQ184" i="2"/>
  <c r="AM184" i="2"/>
  <c r="AI184" i="2"/>
  <c r="AE184" i="2"/>
  <c r="AW183" i="2"/>
  <c r="AX183" i="2" s="1"/>
  <c r="AM183" i="2"/>
  <c r="AI183" i="2"/>
  <c r="AE183" i="2"/>
  <c r="AX181" i="2"/>
  <c r="AI181" i="2"/>
  <c r="AE181" i="2"/>
  <c r="AI178" i="2"/>
  <c r="AE178" i="2"/>
  <c r="AI175" i="2"/>
  <c r="AE175" i="2"/>
  <c r="AX171" i="2"/>
  <c r="AI171" i="2"/>
  <c r="AE171" i="2"/>
  <c r="AX166" i="2"/>
  <c r="AI166" i="2"/>
  <c r="AE166" i="2"/>
  <c r="AI160" i="2"/>
  <c r="AE160" i="2"/>
  <c r="AV153" i="2"/>
  <c r="AL153" i="2"/>
  <c r="AH153" i="2"/>
  <c r="AI153" i="2" s="1"/>
  <c r="AV151" i="2"/>
  <c r="AL151" i="2"/>
  <c r="AH151" i="2"/>
  <c r="AI151" i="2" s="1"/>
  <c r="AV149" i="2"/>
  <c r="AL149" i="2"/>
  <c r="AM149" i="2" s="1"/>
  <c r="AH149" i="2"/>
  <c r="AI149" i="2" s="1"/>
  <c r="AV147" i="2"/>
  <c r="AL147" i="2"/>
  <c r="AM147" i="2" s="1"/>
  <c r="AH147" i="2"/>
  <c r="AI147" i="2" s="1"/>
  <c r="AV145" i="2"/>
  <c r="AL145" i="2"/>
  <c r="AM145" i="2" s="1"/>
  <c r="AH145" i="2"/>
  <c r="AI145" i="2" s="1"/>
  <c r="AV143" i="2"/>
  <c r="AL143" i="2"/>
  <c r="AM143" i="2" s="1"/>
  <c r="AH143" i="2"/>
  <c r="AV141" i="2"/>
  <c r="AL141" i="2"/>
  <c r="AH141" i="2"/>
  <c r="AI141" i="2" s="1"/>
  <c r="AV139" i="2"/>
  <c r="AL139" i="2"/>
  <c r="AH139" i="2"/>
  <c r="AI139" i="2" s="1"/>
  <c r="AV137" i="2"/>
  <c r="AL137" i="2"/>
  <c r="AM137" i="2" s="1"/>
  <c r="AH137" i="2"/>
  <c r="AI137" i="2" s="1"/>
  <c r="AW134" i="2"/>
  <c r="AX134" i="2" s="1"/>
  <c r="AV134" i="2"/>
  <c r="AW131" i="2"/>
  <c r="AX131" i="2" s="1"/>
  <c r="AV131" i="2"/>
  <c r="AW128" i="2"/>
  <c r="AX128" i="2" s="1"/>
  <c r="AV128" i="2"/>
  <c r="AW125" i="2"/>
  <c r="AX125" i="2" s="1"/>
  <c r="AV125" i="2"/>
  <c r="AW122" i="2"/>
  <c r="AX122" i="2" s="1"/>
  <c r="AV122" i="2"/>
  <c r="AW119" i="2"/>
  <c r="AX119" i="2" s="1"/>
  <c r="AV119" i="2"/>
  <c r="AW116" i="2"/>
  <c r="AX116" i="2" s="1"/>
  <c r="AV116" i="2"/>
  <c r="AW113" i="2"/>
  <c r="AX113" i="2" s="1"/>
  <c r="AV113" i="2"/>
  <c r="AW108" i="2"/>
  <c r="AX108" i="2" s="1"/>
  <c r="AV108" i="2"/>
  <c r="AW105" i="2"/>
  <c r="AX105" i="2" s="1"/>
  <c r="AV105" i="2"/>
  <c r="AW102" i="2"/>
  <c r="AX102" i="2" s="1"/>
  <c r="AV102" i="2"/>
  <c r="AW99" i="2"/>
  <c r="AX99" i="2" s="1"/>
  <c r="AV99" i="2"/>
  <c r="AW96" i="2"/>
  <c r="AX96" i="2" s="1"/>
  <c r="AV96" i="2"/>
  <c r="AW93" i="2"/>
  <c r="AX93" i="2" s="1"/>
  <c r="AV93" i="2"/>
  <c r="AW90" i="2"/>
  <c r="AX90" i="2" s="1"/>
  <c r="AV90" i="2"/>
  <c r="AW87" i="2"/>
  <c r="AX87" i="2" s="1"/>
  <c r="AV87" i="2"/>
  <c r="AW84" i="2"/>
  <c r="AX84" i="2" s="1"/>
  <c r="AV84" i="2"/>
  <c r="AW81" i="2"/>
  <c r="AX81" i="2" s="1"/>
  <c r="AV81" i="2"/>
  <c r="AW78" i="2"/>
  <c r="AX78" i="2" s="1"/>
  <c r="AV78" i="2"/>
  <c r="AW75" i="2"/>
  <c r="AX75" i="2" s="1"/>
  <c r="AV75" i="2"/>
  <c r="AW72" i="2"/>
  <c r="AX72" i="2" s="1"/>
  <c r="AV72" i="2"/>
  <c r="AW69" i="2"/>
  <c r="AX69" i="2" s="1"/>
  <c r="AV69" i="2"/>
  <c r="AW66" i="2"/>
  <c r="AX66" i="2" s="1"/>
  <c r="AV66" i="2"/>
  <c r="AW63" i="2"/>
  <c r="AX63" i="2" s="1"/>
  <c r="AV63" i="2"/>
  <c r="AW60" i="2"/>
  <c r="AX60" i="2" s="1"/>
  <c r="AV60" i="2"/>
  <c r="AW57" i="2"/>
  <c r="AX57" i="2" s="1"/>
  <c r="AV57" i="2"/>
  <c r="AW54" i="2"/>
  <c r="AX54" i="2" s="1"/>
  <c r="AV54" i="2"/>
  <c r="AW51" i="2"/>
  <c r="AX51" i="2" s="1"/>
  <c r="AV51" i="2"/>
  <c r="AW48" i="2"/>
  <c r="AX48" i="2" s="1"/>
  <c r="AV48" i="2"/>
  <c r="AW45" i="2"/>
  <c r="AX45" i="2" s="1"/>
  <c r="AV45" i="2"/>
  <c r="AW42" i="2"/>
  <c r="AX42" i="2" s="1"/>
  <c r="AV42" i="2"/>
  <c r="AW39" i="2"/>
  <c r="AX39" i="2" s="1"/>
  <c r="AV39" i="2"/>
  <c r="AW36" i="2"/>
  <c r="AX36" i="2" s="1"/>
  <c r="AV36" i="2"/>
  <c r="AW33" i="2"/>
  <c r="AX33" i="2" s="1"/>
  <c r="AV33" i="2"/>
  <c r="AW29" i="2"/>
  <c r="AX29" i="2" s="1"/>
  <c r="AV29" i="2"/>
  <c r="AW25" i="2"/>
  <c r="AX25" i="2" s="1"/>
  <c r="AV25" i="2"/>
  <c r="AW21" i="2"/>
  <c r="AV21" i="2"/>
  <c r="AX143" i="2" l="1"/>
  <c r="AX147" i="2"/>
  <c r="AX160" i="2"/>
  <c r="AX141" i="2"/>
  <c r="AX21" i="2"/>
  <c r="AX153" i="2"/>
  <c r="AX151" i="2"/>
  <c r="AX139" i="2"/>
  <c r="AX145" i="2"/>
  <c r="AM139" i="2"/>
  <c r="AI143" i="2"/>
  <c r="AM151" i="2"/>
  <c r="AX137" i="2"/>
  <c r="AM141" i="2"/>
  <c r="AX149" i="2"/>
  <c r="AM153" i="2"/>
  <c r="AW251" i="2" l="1"/>
  <c r="AX251" i="2" s="1"/>
  <c r="AM251" i="2"/>
  <c r="AI251" i="2"/>
  <c r="AE251" i="2"/>
  <c r="AW259" i="2"/>
  <c r="AX259" i="2" s="1"/>
  <c r="AI259" i="2"/>
  <c r="AE259" i="2"/>
  <c r="AV136" i="2"/>
  <c r="AT136" i="2"/>
  <c r="AP136" i="2"/>
  <c r="AQ136" i="2" s="1"/>
  <c r="AL136" i="2"/>
  <c r="AM136" i="2" s="1"/>
  <c r="AH136" i="2"/>
  <c r="AI136" i="2" s="1"/>
  <c r="AD136" i="2"/>
  <c r="AE136" i="2" s="1"/>
  <c r="AV135" i="2"/>
  <c r="AT135" i="2"/>
  <c r="AP135" i="2"/>
  <c r="AQ135" i="2" s="1"/>
  <c r="AL135" i="2"/>
  <c r="AM135" i="2" s="1"/>
  <c r="AH135" i="2"/>
  <c r="AI135" i="2" s="1"/>
  <c r="AD135" i="2"/>
  <c r="AE135" i="2" s="1"/>
  <c r="AW135" i="2" l="1"/>
  <c r="AX135" i="2" s="1"/>
  <c r="AX136" i="2"/>
  <c r="AX155" i="2" s="1"/>
  <c r="AU136" i="2"/>
  <c r="AU135" i="2"/>
  <c r="AW290" i="2" l="1"/>
  <c r="AX290" i="2" s="1"/>
  <c r="AM290" i="2"/>
  <c r="AI290" i="2"/>
  <c r="AE290" i="2"/>
  <c r="AW289" i="2"/>
  <c r="AX289" i="2" s="1"/>
  <c r="AM289" i="2"/>
  <c r="AI289" i="2"/>
  <c r="AE289" i="2"/>
  <c r="AW288" i="2"/>
  <c r="AX288" i="2" s="1"/>
  <c r="AM288" i="2"/>
  <c r="AI288" i="2"/>
  <c r="AE288" i="2"/>
  <c r="AW287" i="2"/>
  <c r="AX287" i="2" s="1"/>
  <c r="AM287" i="2"/>
  <c r="AI287" i="2"/>
  <c r="AE287" i="2"/>
  <c r="AW286" i="2"/>
  <c r="AX286" i="2" s="1"/>
  <c r="AM286" i="2"/>
  <c r="AI286" i="2"/>
  <c r="AE286" i="2"/>
  <c r="AW285" i="2"/>
  <c r="AX285" i="2" s="1"/>
  <c r="AM285" i="2"/>
  <c r="AI285" i="2"/>
  <c r="AE285" i="2"/>
  <c r="AW284" i="2"/>
  <c r="AX284" i="2" s="1"/>
  <c r="AM284" i="2"/>
  <c r="AI284" i="2"/>
  <c r="AE284" i="2"/>
  <c r="AW283" i="2"/>
  <c r="AX283" i="2" s="1"/>
  <c r="AM283" i="2"/>
  <c r="AI283" i="2"/>
  <c r="AE283" i="2"/>
  <c r="AW282" i="2"/>
  <c r="AX282" i="2" s="1"/>
  <c r="AM282" i="2"/>
  <c r="AI282" i="2"/>
  <c r="AE282" i="2"/>
  <c r="AW281" i="2"/>
  <c r="AX281" i="2" s="1"/>
  <c r="AM281" i="2"/>
  <c r="AI281" i="2"/>
  <c r="AE281" i="2"/>
  <c r="AW280" i="2"/>
  <c r="AX280" i="2" s="1"/>
  <c r="AM280" i="2"/>
  <c r="AI280" i="2"/>
  <c r="AE280" i="2"/>
  <c r="AW279" i="2"/>
  <c r="AX279" i="2" s="1"/>
  <c r="AM279" i="2"/>
  <c r="AI279" i="2"/>
  <c r="AE279" i="2"/>
  <c r="AW278" i="2"/>
  <c r="AX278" i="2" s="1"/>
  <c r="AM278" i="2"/>
  <c r="AI278" i="2"/>
  <c r="AE278" i="2"/>
  <c r="AW277" i="2"/>
  <c r="AX277" i="2" s="1"/>
  <c r="AM277" i="2"/>
  <c r="AI277" i="2"/>
  <c r="AE277" i="2"/>
  <c r="AW276" i="2"/>
  <c r="AX276" i="2" s="1"/>
  <c r="AM276" i="2"/>
  <c r="AI276" i="2"/>
  <c r="AE276" i="2"/>
  <c r="AW275" i="2"/>
  <c r="AX275" i="2" s="1"/>
  <c r="AM275" i="2"/>
  <c r="AI275" i="2"/>
  <c r="AE275" i="2"/>
  <c r="AX132" i="2" l="1"/>
  <c r="AX129" i="2"/>
  <c r="AX126" i="2"/>
  <c r="AX123" i="2"/>
  <c r="AX120" i="2"/>
  <c r="AX117" i="2"/>
  <c r="AX114" i="2"/>
  <c r="AX111" i="2"/>
  <c r="AX109" i="2"/>
  <c r="AX106" i="2"/>
  <c r="AX103" i="2"/>
  <c r="AX100" i="2"/>
  <c r="AX97" i="2"/>
  <c r="AX94" i="2"/>
  <c r="AX91" i="2"/>
  <c r="AX88" i="2"/>
  <c r="AX85" i="2"/>
  <c r="AX82" i="2"/>
  <c r="AX79" i="2"/>
  <c r="AX76" i="2"/>
  <c r="AX73" i="2"/>
  <c r="AX70" i="2"/>
  <c r="AX67" i="2"/>
  <c r="AX64" i="2"/>
  <c r="AX61" i="2"/>
  <c r="AX58" i="2"/>
  <c r="AX55" i="2"/>
  <c r="AX52" i="2"/>
  <c r="AX49" i="2"/>
  <c r="AX46" i="2"/>
  <c r="AX43" i="2"/>
  <c r="AX40" i="2"/>
  <c r="AX37" i="2"/>
  <c r="AX34" i="2"/>
  <c r="AX31" i="2"/>
  <c r="AX27" i="2"/>
  <c r="AX23" i="2"/>
  <c r="AX19" i="2"/>
  <c r="AV133" i="2"/>
  <c r="AH133" i="2"/>
  <c r="AI133" i="2" s="1"/>
  <c r="AD133" i="2"/>
  <c r="AV130" i="2"/>
  <c r="AH130" i="2"/>
  <c r="AI130" i="2" s="1"/>
  <c r="AD130" i="2"/>
  <c r="AE130" i="2" s="1"/>
  <c r="AV127" i="2"/>
  <c r="AH127" i="2"/>
  <c r="AI127" i="2" s="1"/>
  <c r="AD127" i="2"/>
  <c r="AE127" i="2" s="1"/>
  <c r="AV124" i="2"/>
  <c r="AH124" i="2"/>
  <c r="AI124" i="2" s="1"/>
  <c r="AD124" i="2"/>
  <c r="AE124" i="2" s="1"/>
  <c r="AV121" i="2"/>
  <c r="AH121" i="2"/>
  <c r="AI121" i="2" s="1"/>
  <c r="AD121" i="2"/>
  <c r="AE121" i="2" s="1"/>
  <c r="AV118" i="2"/>
  <c r="AH118" i="2"/>
  <c r="AI118" i="2" s="1"/>
  <c r="AD118" i="2"/>
  <c r="AE118" i="2" s="1"/>
  <c r="AV115" i="2"/>
  <c r="AH115" i="2"/>
  <c r="AI115" i="2" s="1"/>
  <c r="AD115" i="2"/>
  <c r="AE115" i="2" s="1"/>
  <c r="AV112" i="2"/>
  <c r="AH112" i="2"/>
  <c r="AI112" i="2" s="1"/>
  <c r="AD112" i="2"/>
  <c r="AE112" i="2" s="1"/>
  <c r="AV110" i="2"/>
  <c r="AH110" i="2"/>
  <c r="AI110" i="2" s="1"/>
  <c r="AD110" i="2"/>
  <c r="AE110" i="2" s="1"/>
  <c r="AV107" i="2"/>
  <c r="AH107" i="2"/>
  <c r="AI107" i="2" s="1"/>
  <c r="AD107" i="2"/>
  <c r="AE107" i="2" s="1"/>
  <c r="AV104" i="2"/>
  <c r="AH104" i="2"/>
  <c r="AI104" i="2" s="1"/>
  <c r="AD104" i="2"/>
  <c r="AE104" i="2" s="1"/>
  <c r="AV101" i="2"/>
  <c r="AH101" i="2"/>
  <c r="AI101" i="2" s="1"/>
  <c r="AD101" i="2"/>
  <c r="AE101" i="2" s="1"/>
  <c r="AV98" i="2"/>
  <c r="AH98" i="2"/>
  <c r="AI98" i="2" s="1"/>
  <c r="AD98" i="2"/>
  <c r="AE98" i="2" s="1"/>
  <c r="AV95" i="2"/>
  <c r="AH95" i="2"/>
  <c r="AI95" i="2" s="1"/>
  <c r="AD95" i="2"/>
  <c r="AE95" i="2" s="1"/>
  <c r="AV92" i="2"/>
  <c r="AH92" i="2"/>
  <c r="AI92" i="2" s="1"/>
  <c r="AD92" i="2"/>
  <c r="AE92" i="2" s="1"/>
  <c r="AV89" i="2"/>
  <c r="AH89" i="2"/>
  <c r="AI89" i="2" s="1"/>
  <c r="AD89" i="2"/>
  <c r="AE89" i="2" s="1"/>
  <c r="AV86" i="2"/>
  <c r="AH86" i="2"/>
  <c r="AI86" i="2" s="1"/>
  <c r="AD86" i="2"/>
  <c r="AE86" i="2" s="1"/>
  <c r="AV83" i="2"/>
  <c r="AH83" i="2"/>
  <c r="AI83" i="2" s="1"/>
  <c r="AD83" i="2"/>
  <c r="AE83" i="2" s="1"/>
  <c r="AV80" i="2"/>
  <c r="AH80" i="2"/>
  <c r="AI80" i="2" s="1"/>
  <c r="AD80" i="2"/>
  <c r="AE80" i="2" s="1"/>
  <c r="AV77" i="2"/>
  <c r="AH77" i="2"/>
  <c r="AI77" i="2" s="1"/>
  <c r="AD77" i="2"/>
  <c r="AE77" i="2" s="1"/>
  <c r="AV74" i="2"/>
  <c r="AH74" i="2"/>
  <c r="AI74" i="2" s="1"/>
  <c r="AD74" i="2"/>
  <c r="AE74" i="2" s="1"/>
  <c r="AV71" i="2"/>
  <c r="AH71" i="2"/>
  <c r="AI71" i="2" s="1"/>
  <c r="AD71" i="2"/>
  <c r="AE71" i="2" s="1"/>
  <c r="AV68" i="2"/>
  <c r="AH68" i="2"/>
  <c r="AI68" i="2" s="1"/>
  <c r="AD68" i="2"/>
  <c r="AE68" i="2" s="1"/>
  <c r="AV65" i="2"/>
  <c r="AH65" i="2"/>
  <c r="AI65" i="2" s="1"/>
  <c r="AD65" i="2"/>
  <c r="AE65" i="2" s="1"/>
  <c r="AV62" i="2"/>
  <c r="AH62" i="2"/>
  <c r="AD62" i="2"/>
  <c r="AE62" i="2" s="1"/>
  <c r="AV59" i="2"/>
  <c r="AH59" i="2"/>
  <c r="AI59" i="2" s="1"/>
  <c r="AD59" i="2"/>
  <c r="AV56" i="2"/>
  <c r="AH56" i="2"/>
  <c r="AI56" i="2" s="1"/>
  <c r="AD56" i="2"/>
  <c r="AE56" i="2" s="1"/>
  <c r="AV53" i="2"/>
  <c r="AH53" i="2"/>
  <c r="AI53" i="2" s="1"/>
  <c r="AD53" i="2"/>
  <c r="AE53" i="2" s="1"/>
  <c r="AV50" i="2"/>
  <c r="AH50" i="2"/>
  <c r="AI50" i="2" s="1"/>
  <c r="AD50" i="2"/>
  <c r="AE50" i="2" s="1"/>
  <c r="AV47" i="2"/>
  <c r="AH47" i="2"/>
  <c r="AI47" i="2" s="1"/>
  <c r="AD47" i="2"/>
  <c r="AE47" i="2" s="1"/>
  <c r="AV44" i="2"/>
  <c r="AH44" i="2"/>
  <c r="AI44" i="2" s="1"/>
  <c r="AD44" i="2"/>
  <c r="AV41" i="2"/>
  <c r="AH41" i="2"/>
  <c r="AI41" i="2" s="1"/>
  <c r="AD41" i="2"/>
  <c r="AV38" i="2"/>
  <c r="AH38" i="2"/>
  <c r="AI38" i="2" s="1"/>
  <c r="AD38" i="2"/>
  <c r="AE38" i="2" s="1"/>
  <c r="AV35" i="2"/>
  <c r="AH35" i="2"/>
  <c r="AI35" i="2" s="1"/>
  <c r="AD35" i="2"/>
  <c r="AE35" i="2" s="1"/>
  <c r="AV32" i="2"/>
  <c r="AH32" i="2"/>
  <c r="AI32" i="2" s="1"/>
  <c r="AD32" i="2"/>
  <c r="AV28" i="2"/>
  <c r="AH28" i="2"/>
  <c r="AI28" i="2" s="1"/>
  <c r="AD28" i="2"/>
  <c r="AV24" i="2"/>
  <c r="AH24" i="2"/>
  <c r="AI24" i="2" s="1"/>
  <c r="AD24" i="2"/>
  <c r="AE24" i="2" s="1"/>
  <c r="AV20" i="2"/>
  <c r="AH20" i="2"/>
  <c r="AI20" i="2" s="1"/>
  <c r="AD20" i="2"/>
  <c r="AE20" i="2" s="1"/>
  <c r="AX253" i="2"/>
  <c r="AX249" i="2"/>
  <c r="AX237" i="2"/>
  <c r="AX234" i="2"/>
  <c r="AX231" i="2"/>
  <c r="AX228" i="2"/>
  <c r="AX225" i="2"/>
  <c r="AX222" i="2"/>
  <c r="AX219" i="2"/>
  <c r="AX216" i="2"/>
  <c r="AX213" i="2"/>
  <c r="AX223" i="2"/>
  <c r="AM223" i="2"/>
  <c r="AI223" i="2"/>
  <c r="AE223" i="2"/>
  <c r="AX220" i="2"/>
  <c r="AM220" i="2"/>
  <c r="AI220" i="2"/>
  <c r="AE220" i="2"/>
  <c r="AX217" i="2"/>
  <c r="AM217" i="2"/>
  <c r="AI217" i="2"/>
  <c r="AE217" i="2"/>
  <c r="AX214" i="2"/>
  <c r="AM214" i="2"/>
  <c r="AI214" i="2"/>
  <c r="AE214" i="2"/>
  <c r="AX250" i="2"/>
  <c r="AM250" i="2"/>
  <c r="AI250" i="2"/>
  <c r="AE250" i="2"/>
  <c r="AW238" i="2"/>
  <c r="AX238" i="2" s="1"/>
  <c r="AM238" i="2"/>
  <c r="AI238" i="2"/>
  <c r="AE238" i="2"/>
  <c r="AW235" i="2"/>
  <c r="AX235" i="2" s="1"/>
  <c r="AM235" i="2"/>
  <c r="AI235" i="2"/>
  <c r="AE235" i="2"/>
  <c r="AW232" i="2"/>
  <c r="AX232" i="2" s="1"/>
  <c r="AM232" i="2"/>
  <c r="AI232" i="2"/>
  <c r="AE232" i="2"/>
  <c r="AW229" i="2"/>
  <c r="AX229" i="2" s="1"/>
  <c r="AM229" i="2"/>
  <c r="AI229" i="2"/>
  <c r="AE229" i="2"/>
  <c r="AW226" i="2"/>
  <c r="AX226" i="2" s="1"/>
  <c r="AM226" i="2"/>
  <c r="AI226" i="2"/>
  <c r="AE226" i="2"/>
  <c r="AU254" i="2"/>
  <c r="AQ254" i="2"/>
  <c r="AM254" i="2"/>
  <c r="AI254" i="2"/>
  <c r="AE254" i="2"/>
  <c r="AU272" i="2"/>
  <c r="AQ272" i="2"/>
  <c r="AM272" i="2"/>
  <c r="AI272" i="2"/>
  <c r="AE272" i="2"/>
  <c r="AW271" i="2"/>
  <c r="AX271" i="2" s="1"/>
  <c r="AU271" i="2"/>
  <c r="AQ271" i="2"/>
  <c r="AM271" i="2"/>
  <c r="AI271" i="2"/>
  <c r="AE271" i="2"/>
  <c r="AU268" i="2"/>
  <c r="AQ268" i="2"/>
  <c r="AM268" i="2"/>
  <c r="AI268" i="2"/>
  <c r="AE268" i="2"/>
  <c r="AU266" i="2"/>
  <c r="AQ266" i="2"/>
  <c r="AM266" i="2"/>
  <c r="AI266" i="2"/>
  <c r="AE266" i="2"/>
  <c r="AU263" i="2"/>
  <c r="AQ263" i="2"/>
  <c r="AM263" i="2"/>
  <c r="AI263" i="2"/>
  <c r="AE263" i="2"/>
  <c r="AW262" i="2"/>
  <c r="AX262" i="2" s="1"/>
  <c r="AU262" i="2"/>
  <c r="AQ262" i="2"/>
  <c r="AM262" i="2"/>
  <c r="AI262" i="2"/>
  <c r="AE262" i="2"/>
  <c r="AX164" i="2"/>
  <c r="AX158" i="2"/>
  <c r="AU165" i="2"/>
  <c r="AQ165" i="2"/>
  <c r="AI165" i="2"/>
  <c r="AE165" i="2"/>
  <c r="AU159" i="2"/>
  <c r="AQ159" i="2"/>
  <c r="AM159" i="2"/>
  <c r="AI159" i="2"/>
  <c r="AE159" i="2"/>
  <c r="AI180" i="2"/>
  <c r="AE180" i="2"/>
  <c r="AI177" i="2"/>
  <c r="AE177" i="2"/>
  <c r="AI174" i="2"/>
  <c r="AE174" i="2"/>
  <c r="AI170" i="2"/>
  <c r="AE170" i="2"/>
  <c r="AE32" i="2" l="1"/>
  <c r="AE41" i="2"/>
  <c r="AE28" i="2"/>
  <c r="AW110" i="2"/>
  <c r="AE44" i="2"/>
  <c r="AE133" i="2"/>
  <c r="AI62" i="2"/>
  <c r="AE59" i="2"/>
  <c r="AX110" i="2" l="1"/>
  <c r="AX261" i="2"/>
  <c r="AV261" i="2"/>
  <c r="AM261" i="2"/>
  <c r="AI261" i="2"/>
  <c r="AE261" i="2"/>
  <c r="AV132" i="2" l="1"/>
  <c r="AH132" i="2"/>
  <c r="AI132" i="2" s="1"/>
  <c r="AD132" i="2"/>
  <c r="AE132" i="2" s="1"/>
  <c r="AV129" i="2"/>
  <c r="AH129" i="2"/>
  <c r="AI129" i="2" s="1"/>
  <c r="AD129" i="2"/>
  <c r="AE129" i="2" s="1"/>
  <c r="AV126" i="2"/>
  <c r="AH126" i="2"/>
  <c r="AI126" i="2" s="1"/>
  <c r="AD126" i="2"/>
  <c r="AE126" i="2" s="1"/>
  <c r="AV123" i="2"/>
  <c r="AH123" i="2"/>
  <c r="AI123" i="2" s="1"/>
  <c r="AD123" i="2"/>
  <c r="AV120" i="2"/>
  <c r="AH120" i="2"/>
  <c r="AI120" i="2" s="1"/>
  <c r="AD120" i="2"/>
  <c r="AV117" i="2"/>
  <c r="AH117" i="2"/>
  <c r="AD117" i="2"/>
  <c r="AE117" i="2" s="1"/>
  <c r="AV114" i="2"/>
  <c r="AH114" i="2"/>
  <c r="AI114" i="2" s="1"/>
  <c r="AD114" i="2"/>
  <c r="AE114" i="2" s="1"/>
  <c r="AV111" i="2"/>
  <c r="AH111" i="2"/>
  <c r="AI111" i="2" s="1"/>
  <c r="AD111" i="2"/>
  <c r="AE111" i="2" s="1"/>
  <c r="AV109" i="2"/>
  <c r="AH109" i="2"/>
  <c r="AI109" i="2" s="1"/>
  <c r="AD109" i="2"/>
  <c r="AE109" i="2" s="1"/>
  <c r="AV106" i="2"/>
  <c r="AH106" i="2"/>
  <c r="AI106" i="2" s="1"/>
  <c r="AD106" i="2"/>
  <c r="AV103" i="2"/>
  <c r="AH103" i="2"/>
  <c r="AI103" i="2" s="1"/>
  <c r="AD103" i="2"/>
  <c r="AV100" i="2"/>
  <c r="AH100" i="2"/>
  <c r="AD100" i="2"/>
  <c r="AE100" i="2" s="1"/>
  <c r="AV97" i="2"/>
  <c r="AH97" i="2"/>
  <c r="AI97" i="2" s="1"/>
  <c r="AD97" i="2"/>
  <c r="AE97" i="2" s="1"/>
  <c r="AV94" i="2"/>
  <c r="AH94" i="2"/>
  <c r="AI94" i="2" s="1"/>
  <c r="AD94" i="2"/>
  <c r="AE94" i="2" s="1"/>
  <c r="AV91" i="2"/>
  <c r="AH91" i="2"/>
  <c r="AI91" i="2" s="1"/>
  <c r="AD91" i="2"/>
  <c r="AE91" i="2" s="1"/>
  <c r="AV88" i="2"/>
  <c r="AH88" i="2"/>
  <c r="AI88" i="2" s="1"/>
  <c r="AD88" i="2"/>
  <c r="AV85" i="2"/>
  <c r="AH85" i="2"/>
  <c r="AI85" i="2" s="1"/>
  <c r="AD85" i="2"/>
  <c r="AE85" i="2" s="1"/>
  <c r="AV82" i="2"/>
  <c r="AH82" i="2"/>
  <c r="AI82" i="2" s="1"/>
  <c r="AD82" i="2"/>
  <c r="AE82" i="2" s="1"/>
  <c r="AV79" i="2"/>
  <c r="AH79" i="2"/>
  <c r="AI79" i="2" s="1"/>
  <c r="AD79" i="2"/>
  <c r="AE79" i="2" s="1"/>
  <c r="AV76" i="2"/>
  <c r="AH76" i="2"/>
  <c r="AI76" i="2" s="1"/>
  <c r="AD76" i="2"/>
  <c r="AE76" i="2" s="1"/>
  <c r="AV73" i="2"/>
  <c r="AH73" i="2"/>
  <c r="AI73" i="2" s="1"/>
  <c r="AD73" i="2"/>
  <c r="AE73" i="2" s="1"/>
  <c r="AV70" i="2"/>
  <c r="AH70" i="2"/>
  <c r="AI70" i="2" s="1"/>
  <c r="AD70" i="2"/>
  <c r="AV67" i="2"/>
  <c r="AH67" i="2"/>
  <c r="AI67" i="2" s="1"/>
  <c r="AD67" i="2"/>
  <c r="AE67" i="2" s="1"/>
  <c r="AV64" i="2"/>
  <c r="AH64" i="2"/>
  <c r="AI64" i="2" s="1"/>
  <c r="AD64" i="2"/>
  <c r="AE64" i="2" s="1"/>
  <c r="AV61" i="2"/>
  <c r="AH61" i="2"/>
  <c r="AI61" i="2" s="1"/>
  <c r="AD61" i="2"/>
  <c r="AE61" i="2" s="1"/>
  <c r="AV58" i="2"/>
  <c r="AH58" i="2"/>
  <c r="AI58" i="2" s="1"/>
  <c r="AD58" i="2"/>
  <c r="AE58" i="2" s="1"/>
  <c r="AV55" i="2"/>
  <c r="AH55" i="2"/>
  <c r="AI55" i="2" s="1"/>
  <c r="AD55" i="2"/>
  <c r="AE55" i="2" s="1"/>
  <c r="AV52" i="2"/>
  <c r="AH52" i="2"/>
  <c r="AI52" i="2" s="1"/>
  <c r="AD52" i="2"/>
  <c r="AV49" i="2"/>
  <c r="AH49" i="2"/>
  <c r="AI49" i="2" s="1"/>
  <c r="AD49" i="2"/>
  <c r="AE49" i="2" s="1"/>
  <c r="AV46" i="2"/>
  <c r="AH46" i="2"/>
  <c r="AD46" i="2"/>
  <c r="AE46" i="2" s="1"/>
  <c r="AV43" i="2"/>
  <c r="AH43" i="2"/>
  <c r="AI43" i="2" s="1"/>
  <c r="AD43" i="2"/>
  <c r="AE43" i="2" s="1"/>
  <c r="AV40" i="2"/>
  <c r="AH40" i="2"/>
  <c r="AI40" i="2" s="1"/>
  <c r="AD40" i="2"/>
  <c r="AE40" i="2" s="1"/>
  <c r="AV37" i="2"/>
  <c r="AH37" i="2"/>
  <c r="AI37" i="2" s="1"/>
  <c r="AD37" i="2"/>
  <c r="AE37" i="2" s="1"/>
  <c r="AV34" i="2"/>
  <c r="AH34" i="2"/>
  <c r="AI34" i="2" s="1"/>
  <c r="AD34" i="2"/>
  <c r="AT260" i="2"/>
  <c r="AU260" i="2" s="1"/>
  <c r="AP260" i="2"/>
  <c r="AQ260" i="2" s="1"/>
  <c r="AL260" i="2"/>
  <c r="AM260" i="2" s="1"/>
  <c r="AH260" i="2"/>
  <c r="AX260" i="2" s="1"/>
  <c r="AD260" i="2"/>
  <c r="AE260" i="2" s="1"/>
  <c r="AX30" i="2"/>
  <c r="AX26" i="2"/>
  <c r="AX22" i="2"/>
  <c r="AX18" i="2"/>
  <c r="AV31" i="2"/>
  <c r="AV27" i="2"/>
  <c r="AV23" i="2"/>
  <c r="AV19" i="2"/>
  <c r="AX236" i="2"/>
  <c r="AX233" i="2"/>
  <c r="AX230" i="2"/>
  <c r="AX227" i="2"/>
  <c r="AX224" i="2"/>
  <c r="AX221" i="2"/>
  <c r="AX218" i="2"/>
  <c r="AX215" i="2"/>
  <c r="AM237" i="2"/>
  <c r="AI237" i="2"/>
  <c r="AE237" i="2"/>
  <c r="AM234" i="2"/>
  <c r="AI234" i="2"/>
  <c r="AE234" i="2"/>
  <c r="AM231" i="2"/>
  <c r="AI231" i="2"/>
  <c r="AE231" i="2"/>
  <c r="AM228" i="2"/>
  <c r="AI228" i="2"/>
  <c r="AE228" i="2"/>
  <c r="AM225" i="2"/>
  <c r="AI225" i="2"/>
  <c r="AE225" i="2"/>
  <c r="AM222" i="2"/>
  <c r="AI222" i="2"/>
  <c r="AE222" i="2"/>
  <c r="AM219" i="2"/>
  <c r="AI219" i="2"/>
  <c r="AE219" i="2"/>
  <c r="AM216" i="2"/>
  <c r="AI216" i="2"/>
  <c r="AE216" i="2"/>
  <c r="AM213" i="2"/>
  <c r="AI213" i="2"/>
  <c r="AE213" i="2"/>
  <c r="AX248" i="2"/>
  <c r="AX257" i="2"/>
  <c r="AE103" i="2" l="1"/>
  <c r="AE120" i="2"/>
  <c r="AE34" i="2"/>
  <c r="AI46" i="2"/>
  <c r="AE52" i="2"/>
  <c r="AI100" i="2"/>
  <c r="AE106" i="2"/>
  <c r="AI117" i="2"/>
  <c r="AE123" i="2"/>
  <c r="AE70" i="2"/>
  <c r="AE88" i="2"/>
  <c r="AI260" i="2"/>
  <c r="AX258" i="2" l="1"/>
  <c r="AW252" i="2"/>
  <c r="AW244" i="2"/>
  <c r="AW243" i="2"/>
  <c r="AW242" i="2"/>
  <c r="AW211" i="2"/>
  <c r="AW210" i="2"/>
  <c r="AW209" i="2"/>
  <c r="AW208" i="2"/>
  <c r="AW207" i="2"/>
  <c r="AW205" i="2"/>
  <c r="AW204" i="2"/>
  <c r="AW203" i="2"/>
  <c r="AW202" i="2"/>
  <c r="AW201" i="2"/>
  <c r="AW169" i="2"/>
  <c r="AX163" i="2"/>
  <c r="AX157" i="2"/>
  <c r="AV22" i="2"/>
  <c r="AV26" i="2"/>
  <c r="AV30" i="2"/>
  <c r="AV18" i="2"/>
  <c r="AI258" i="2"/>
  <c r="AE258" i="2"/>
  <c r="AM248" i="2"/>
  <c r="AI248" i="2"/>
  <c r="AE248" i="2"/>
  <c r="AU164" i="2"/>
  <c r="AQ164" i="2"/>
  <c r="AM164" i="2"/>
  <c r="AI164" i="2"/>
  <c r="AE164" i="2"/>
  <c r="AU158" i="2"/>
  <c r="AQ158" i="2"/>
  <c r="AM158" i="2"/>
  <c r="AI158" i="2"/>
  <c r="AE158" i="2"/>
  <c r="AX169" i="2" l="1"/>
  <c r="AX168" i="2"/>
  <c r="AX239" i="2"/>
  <c r="AX240" i="2"/>
  <c r="AX242" i="2"/>
  <c r="AX243" i="2"/>
  <c r="AX244" i="2"/>
  <c r="AX245" i="2"/>
  <c r="AX247" i="2"/>
  <c r="AX252" i="2"/>
  <c r="AX256" i="2"/>
  <c r="AX241" i="2"/>
  <c r="AT257" i="2" l="1"/>
  <c r="AP257" i="2"/>
  <c r="AQ257" i="2" s="1"/>
  <c r="AL257" i="2"/>
  <c r="AM257" i="2" s="1"/>
  <c r="AH257" i="2"/>
  <c r="AI257" i="2" s="1"/>
  <c r="AD257" i="2"/>
  <c r="AU253" i="2"/>
  <c r="AQ253" i="2"/>
  <c r="AM253" i="2"/>
  <c r="AI253" i="2"/>
  <c r="AE253" i="2"/>
  <c r="AM249" i="2"/>
  <c r="AI249" i="2"/>
  <c r="AE249" i="2"/>
  <c r="AX212" i="2"/>
  <c r="AX211" i="2"/>
  <c r="AX210" i="2"/>
  <c r="AX209" i="2"/>
  <c r="AX208" i="2"/>
  <c r="AX207" i="2"/>
  <c r="AX206" i="2"/>
  <c r="AX205" i="2"/>
  <c r="AX204" i="2"/>
  <c r="AX203" i="2"/>
  <c r="AX202" i="2"/>
  <c r="AX201" i="2"/>
  <c r="AI168" i="2"/>
  <c r="AE168" i="2"/>
  <c r="AE257" i="2" l="1"/>
  <c r="AU257" i="2"/>
</calcChain>
</file>

<file path=xl/sharedStrings.xml><?xml version="1.0" encoding="utf-8"?>
<sst xmlns="http://schemas.openxmlformats.org/spreadsheetml/2006/main" count="6074" uniqueCount="863">
  <si>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</si>
  <si>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</si>
  <si>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</si>
  <si>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</si>
  <si>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</si>
  <si>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</si>
  <si>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</si>
  <si>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</si>
  <si>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</si>
  <si>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</si>
  <si>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</si>
  <si>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</si>
  <si>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</si>
  <si>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</si>
  <si>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</si>
  <si>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</si>
  <si>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</si>
  <si>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</si>
  <si>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</si>
  <si>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</si>
  <si>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</si>
  <si>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</si>
  <si>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</si>
  <si>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</si>
  <si>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</si>
  <si>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</si>
  <si>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</si>
  <si>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</si>
  <si>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</si>
  <si>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</si>
  <si>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</si>
  <si>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</si>
  <si>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</si>
  <si>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</si>
  <si>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</si>
  <si>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</si>
  <si>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</si>
  <si>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</si>
  <si>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</si>
  <si>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</si>
  <si>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</si>
  <si>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</si>
  <si>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</si>
  <si>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</si>
  <si>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</si>
  <si>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</si>
  <si>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</si>
  <si>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</si>
  <si>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</si>
  <si>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</si>
  <si>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</si>
  <si>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</si>
  <si>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</si>
  <si>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</si>
  <si>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</si>
  <si>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</si>
  <si>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</si>
  <si>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</si>
  <si>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</si>
  <si>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</si>
  <si>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</si>
  <si>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</si>
  <si>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</si>
  <si>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</si>
  <si>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</si>
  <si>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</si>
  <si>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</si>
  <si>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</si>
  <si>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</si>
  <si>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</si>
  <si>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</si>
  <si>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</si>
  <si>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</si>
  <si>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</si>
  <si>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</si>
  <si>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</si>
  <si>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</si>
  <si>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</si>
  <si>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</si>
  <si>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</si>
  <si>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</si>
  <si>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</si>
  <si>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</si>
  <si>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</si>
  <si>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</si>
  <si>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</si>
  <si>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</si>
  <si>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</si>
  <si>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</si>
  <si>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</si>
  <si>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</si>
  <si>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</si>
  <si>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</si>
  <si>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</si>
  <si>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</si>
  <si>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</si>
  <si>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</si>
  <si>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</si>
  <si>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</si>
  <si>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</si>
  <si>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</si>
  <si>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</si>
  <si>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</si>
  <si>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</si>
  <si>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</si>
  <si>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</si>
  <si>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</si>
  <si>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</si>
  <si>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</si>
  <si>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</si>
  <si>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</si>
  <si>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</si>
  <si>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</si>
  <si>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</si>
  <si>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</si>
  <si>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План долгосрочных закупок товаров, работ и услуг на 2021-2025гг. По АО "Эмбамунайгаз"</t>
  </si>
  <si>
    <t>УКБ</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</si>
  <si>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</si>
  <si>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</si>
  <si>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</si>
  <si>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ОТ</t>
  </si>
  <si>
    <t>100</t>
  </si>
  <si>
    <t>230000000</t>
  </si>
  <si>
    <t>г.Атырау, ул.Валиханова, 1</t>
  </si>
  <si>
    <t>12.2020</t>
  </si>
  <si>
    <t>KZ</t>
  </si>
  <si>
    <t>01.2021</t>
  </si>
  <si>
    <t>12.2023</t>
  </si>
  <si>
    <t>0</t>
  </si>
  <si>
    <t>120240021112</t>
  </si>
  <si>
    <t>Услуги по охране объектов АО "Эмбамунайгаз"</t>
  </si>
  <si>
    <t>г.Атырау, ул.Валиханова, 2</t>
  </si>
  <si>
    <t>Услуги по охране объектов АУП, УПТОиКО и Управление "Эмбамунайэнерго" АО "Эмбамунайгаз"</t>
  </si>
  <si>
    <t>ДТ</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</si>
  <si>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</si>
  <si>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</si>
  <si>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</si>
  <si>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г.Атырау, ул.Валиханова,1</t>
  </si>
  <si>
    <t>С НДС</t>
  </si>
  <si>
    <t>«Ембімұнайгаз» АҚ-ның өндірістік құрылым бөлімшелері үшін GPS бақылауды көлік құралдарын сүйемелдеу қызмет көрсету</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</si>
  <si>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</si>
  <si>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</si>
  <si>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</si>
  <si>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ОИ</t>
  </si>
  <si>
    <t>03.2021</t>
  </si>
  <si>
    <t>Атырауская область, Исатайский район</t>
  </si>
  <si>
    <t>12.2022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</si>
  <si>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</si>
  <si>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</si>
  <si>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12-2-27</t>
  </si>
  <si>
    <t>ДАПиИТ</t>
  </si>
  <si>
    <t>ДМ</t>
  </si>
  <si>
    <t xml:space="preserve">контрактный </t>
  </si>
  <si>
    <t>331214.100.000000</t>
  </si>
  <si>
    <t>Работы по ремонту/реконструкции печей/печных горелок и аналогичного оборудования</t>
  </si>
  <si>
    <t>"Ембімұнайгаз" АҚ-ның жылыту пештерін  жөндеу</t>
  </si>
  <si>
    <t>Ремонт печей подогрева  ПТ 16/150 для АО "Эмбамунайгаз"</t>
  </si>
  <si>
    <t>внеконтрактный</t>
  </si>
  <si>
    <t>331229.900.000016</t>
  </si>
  <si>
    <t>Услуги по техническому обслуживанию добывающего оборудования</t>
  </si>
  <si>
    <t>"Ембімұнайгаз" АҚ-ның жабдықтарының қысымын сынау қызметі</t>
  </si>
  <si>
    <t>Услуги по опрессовке оборудования для АО "Эмбамунайгаз"</t>
  </si>
  <si>
    <t>ДДНГ</t>
  </si>
  <si>
    <t>773919.100.000000</t>
  </si>
  <si>
    <t>Услуги по аренде нефтедобывающего оборудования</t>
  </si>
  <si>
    <t>г. Атырау ул. Валиханова, 1</t>
  </si>
  <si>
    <t>02.2021</t>
  </si>
  <si>
    <t>12.2025</t>
  </si>
  <si>
    <t>Обслуживание и предоставление во временное пользование глубинных насосов АО "Эмбамунайгаз"</t>
  </si>
  <si>
    <t>ДПР</t>
  </si>
  <si>
    <t>620230.000.000001</t>
  </si>
  <si>
    <t>Услуги по сопровождению и технической поддержке информационной системы</t>
  </si>
  <si>
    <t>ВХК</t>
  </si>
  <si>
    <t>11-2-1</t>
  </si>
  <si>
    <t>Атырауская область, г.Атырау</t>
  </si>
  <si>
    <t>SAP ERP жүйесін дамыту бойынша қызметтер</t>
  </si>
  <si>
    <t xml:space="preserve">Услуги по развитию системы SAP ERP
</t>
  </si>
  <si>
    <t>ДОУП</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</si>
  <si>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</si>
  <si>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</si>
  <si>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</si>
  <si>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НДС</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</si>
  <si>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</si>
  <si>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</si>
  <si>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 xml:space="preserve">zakup.sk.kz </t>
  </si>
  <si>
    <t>Идентификатор из внешней системы                                     (необязательное поле)</t>
  </si>
  <si>
    <t>Статья бюджета</t>
  </si>
  <si>
    <t>Атырауская область,</t>
  </si>
  <si>
    <t xml:space="preserve"> Атырауская область,</t>
  </si>
  <si>
    <t xml:space="preserve">Атырауская область, </t>
  </si>
  <si>
    <t xml:space="preserve"> Атырауская область, </t>
  </si>
  <si>
    <t>ДОТОС</t>
  </si>
  <si>
    <t>1 Т</t>
  </si>
  <si>
    <t>152011.200.000016</t>
  </si>
  <si>
    <t>Сапоги</t>
  </si>
  <si>
    <t>для защиты от производственных загрязнений, мужские, резиновые, неутепленные</t>
  </si>
  <si>
    <t>ТПХ</t>
  </si>
  <si>
    <t>710000000</t>
  </si>
  <si>
    <t>010000, г. Нур-Султан, Есильский район, ул. Д. Кунаева, 8</t>
  </si>
  <si>
    <t>11.2020</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</si>
  <si>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</si>
  <si>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</si>
  <si>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</si>
  <si>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</si>
  <si>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</si>
  <si>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</si>
  <si>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</si>
  <si>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</si>
  <si>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</si>
  <si>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</si>
  <si>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</si>
  <si>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</si>
  <si>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</si>
  <si>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</si>
  <si>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</si>
  <si>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</si>
  <si>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</si>
  <si>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</si>
  <si>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</si>
  <si>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</si>
  <si>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</si>
  <si>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</si>
  <si>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</si>
  <si>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</si>
  <si>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</si>
  <si>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</si>
  <si>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</si>
  <si>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</si>
  <si>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</si>
  <si>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</si>
  <si>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</si>
  <si>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</si>
  <si>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</si>
  <si>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</si>
  <si>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Итого по работам </t>
  </si>
  <si>
    <t>34 У</t>
  </si>
  <si>
    <t>1 У</t>
  </si>
  <si>
    <t>841112.900.000021</t>
  </si>
  <si>
    <t>Услуги по транспортному обслуживанию служебным автотранспортом</t>
  </si>
  <si>
    <t>10.2020</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</si>
  <si>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</si>
  <si>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</si>
  <si>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6 У</t>
  </si>
  <si>
    <t>2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</si>
  <si>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</si>
  <si>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</si>
  <si>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</si>
  <si>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</si>
  <si>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</si>
  <si>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22 У</t>
  </si>
  <si>
    <t>3 У</t>
  </si>
  <si>
    <t>494219.000.000000</t>
  </si>
  <si>
    <t>Услуги по перевозкам легковым автотранспортом</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</si>
  <si>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</si>
  <si>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</si>
  <si>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19 У</t>
  </si>
  <si>
    <t>4 У</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</si>
  <si>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</si>
  <si>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</si>
  <si>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</si>
  <si>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20 У</t>
  </si>
  <si>
    <t>5 У</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</si>
  <si>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</si>
  <si>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</si>
  <si>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</si>
  <si>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21 У</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</si>
  <si>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</si>
  <si>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</si>
  <si>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</si>
  <si>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23 У</t>
  </si>
  <si>
    <t>7 У</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</si>
  <si>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</si>
  <si>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</si>
  <si>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9 У</t>
  </si>
  <si>
    <t>8 У</t>
  </si>
  <si>
    <t>493934.000.000000</t>
  </si>
  <si>
    <t>Услуги автобусов по перевозкам пассажиров не по расписанию</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</si>
  <si>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</si>
  <si>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</si>
  <si>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10 У</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</si>
  <si>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</si>
  <si>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</si>
  <si>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</si>
  <si>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</si>
  <si>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11 У</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</si>
  <si>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</si>
  <si>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</si>
  <si>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12 У</t>
  </si>
  <si>
    <t>Услуги по аренде автобуса</t>
  </si>
  <si>
    <t>Услуги по аренде автобуса с водителем</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</si>
  <si>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</si>
  <si>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</si>
  <si>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</si>
  <si>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</si>
  <si>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</si>
  <si>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</si>
  <si>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</si>
  <si>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</si>
  <si>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</si>
  <si>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</si>
  <si>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</si>
  <si>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</si>
  <si>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</si>
  <si>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</si>
  <si>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</si>
  <si>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</si>
  <si>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</si>
  <si>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</si>
  <si>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</si>
  <si>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</si>
  <si>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</si>
  <si>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</si>
  <si>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</si>
  <si>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</si>
  <si>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</si>
  <si>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</si>
  <si>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</si>
  <si>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</si>
  <si>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</si>
  <si>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</si>
  <si>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</si>
  <si>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</si>
  <si>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</si>
  <si>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</si>
  <si>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</si>
  <si>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</si>
  <si>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</si>
  <si>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</si>
  <si>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</si>
  <si>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</si>
  <si>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</si>
  <si>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</si>
  <si>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</si>
  <si>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</si>
  <si>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</si>
  <si>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контрактный (ПСП)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</si>
  <si>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</si>
  <si>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</si>
  <si>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</si>
  <si>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</si>
  <si>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</si>
  <si>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</si>
  <si>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</si>
  <si>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</si>
  <si>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</si>
  <si>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</si>
  <si>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</si>
  <si>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</si>
  <si>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</si>
  <si>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</si>
  <si>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37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</si>
  <si>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</si>
  <si>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</si>
  <si>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</si>
  <si>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</si>
  <si>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38 У</t>
  </si>
  <si>
    <t>801019.000.000010</t>
  </si>
  <si>
    <t>Услуги по обеспечению информационной безопасности</t>
  </si>
  <si>
    <t>11-2-1-1</t>
  </si>
  <si>
    <t>Ақпараттық кауіпсіздік жедел орталығына қосылу қызметі</t>
  </si>
  <si>
    <t>Услуги по подключению к оперативному центру Информационной безопасности (ОЦИБ)</t>
  </si>
  <si>
    <t>ДОТиОС</t>
  </si>
  <si>
    <t>39 У</t>
  </si>
  <si>
    <t>802010.000.000007</t>
  </si>
  <si>
    <t>Услуги по обеспечению пожарной и промышленной безопасности</t>
  </si>
  <si>
    <t>Г.НУР-СУЛТАН, ЕСИЛЬСКИЙ РАЙОН, УЛ. Д. КУНАЕВА, 8</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</si>
  <si>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</si>
  <si>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</si>
  <si>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26 У</t>
  </si>
  <si>
    <t>25 У</t>
  </si>
  <si>
    <t xml:space="preserve">Итого по услугам </t>
  </si>
  <si>
    <t>Всего по новой форме ТРУ</t>
  </si>
  <si>
    <t>4-1 Р</t>
  </si>
  <si>
    <t>14,20,21</t>
  </si>
  <si>
    <t>3-1 Р</t>
  </si>
  <si>
    <t>исключена</t>
  </si>
  <si>
    <t>30-1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</si>
  <si>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</si>
  <si>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</si>
  <si>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</si>
  <si>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11-1-2-2</t>
  </si>
  <si>
    <t xml:space="preserve">Г.НУР-СУЛТАН, ул.-Е-10 Бизнес центр зеленый квартал 17/10 </t>
  </si>
  <si>
    <t>Атырауская область</t>
  </si>
  <si>
    <t>070840005309</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</si>
  <si>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</si>
  <si>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</si>
  <si>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</si>
  <si>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13-1 У</t>
  </si>
  <si>
    <t>14,19,29,30,48,49</t>
  </si>
  <si>
    <t>12-1 У</t>
  </si>
  <si>
    <t>27-1 У</t>
  </si>
  <si>
    <t>28-1 У</t>
  </si>
  <si>
    <t>14-1 У</t>
  </si>
  <si>
    <t>15-1 У</t>
  </si>
  <si>
    <t>16-1 У</t>
  </si>
  <si>
    <t>18-1 У</t>
  </si>
  <si>
    <t>17-1 У</t>
  </si>
  <si>
    <t>1-1 Т</t>
  </si>
  <si>
    <t>04.2021</t>
  </si>
  <si>
    <t>2-1 Т</t>
  </si>
  <si>
    <t>3-1 Т</t>
  </si>
  <si>
    <t>4-1 Т</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</si>
  <si>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</si>
  <si>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новая строка</t>
  </si>
  <si>
    <t>Оказание охранных услуг на объектах АУП, УПТОиКО и Управление "Эмбамунайэнерго" АО "Эмбамунайгаз"</t>
  </si>
  <si>
    <t>ДЭ</t>
  </si>
  <si>
    <t>273213.700.000007</t>
  </si>
  <si>
    <t>Кабель</t>
  </si>
  <si>
    <t>марка АВВГ, напряжение не более 1 000 В</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</si>
  <si>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</si>
  <si>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</si>
  <si>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</si>
  <si>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</si>
  <si>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</si>
  <si>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</si>
  <si>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</si>
  <si>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</si>
  <si>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</si>
  <si>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</si>
  <si>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</si>
  <si>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</si>
  <si>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</si>
  <si>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</si>
  <si>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</si>
  <si>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</si>
  <si>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</si>
  <si>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</si>
  <si>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</si>
  <si>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</si>
  <si>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</si>
  <si>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</si>
  <si>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</si>
  <si>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</si>
  <si>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</si>
  <si>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</si>
  <si>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</si>
  <si>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</si>
  <si>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</si>
  <si>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</si>
  <si>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</si>
  <si>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</si>
  <si>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</si>
  <si>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</si>
  <si>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</si>
  <si>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</si>
  <si>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</si>
  <si>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</si>
  <si>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</si>
  <si>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</si>
  <si>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</si>
  <si>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</si>
  <si>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</si>
  <si>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</si>
  <si>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</si>
  <si>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</si>
  <si>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</si>
  <si>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</si>
  <si>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</si>
  <si>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</si>
  <si>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</si>
  <si>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</si>
  <si>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</si>
  <si>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</si>
  <si>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</si>
  <si>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</si>
  <si>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</si>
  <si>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 Т</t>
  </si>
  <si>
    <t>26 Т</t>
  </si>
  <si>
    <t>14 Т</t>
  </si>
  <si>
    <t>19 Т</t>
  </si>
  <si>
    <t>20 Т</t>
  </si>
  <si>
    <t>27 Т</t>
  </si>
  <si>
    <t>29 Т</t>
  </si>
  <si>
    <t>28 Т</t>
  </si>
  <si>
    <t>30 Т</t>
  </si>
  <si>
    <t>31 Т</t>
  </si>
  <si>
    <t>32 Т</t>
  </si>
  <si>
    <t>24 Т</t>
  </si>
  <si>
    <t>33 Т</t>
  </si>
  <si>
    <t>34 Т</t>
  </si>
  <si>
    <t>6 Т</t>
  </si>
  <si>
    <t>25 Т</t>
  </si>
  <si>
    <t>7 Т</t>
  </si>
  <si>
    <t>8 Т</t>
  </si>
  <si>
    <t>9 Т</t>
  </si>
  <si>
    <t>10 Т</t>
  </si>
  <si>
    <t>11 Т</t>
  </si>
  <si>
    <t>21 Т</t>
  </si>
  <si>
    <t>22 Т</t>
  </si>
  <si>
    <t>15 Т</t>
  </si>
  <si>
    <t>16 Т</t>
  </si>
  <si>
    <t>12 Т</t>
  </si>
  <si>
    <t>23 Т</t>
  </si>
  <si>
    <t>17 Т</t>
  </si>
  <si>
    <t>18 Т</t>
  </si>
  <si>
    <t>5 Т</t>
  </si>
  <si>
    <t>38 Т</t>
  </si>
  <si>
    <t>35 Т</t>
  </si>
  <si>
    <t>37 Т</t>
  </si>
  <si>
    <t>36 Т</t>
  </si>
  <si>
    <t>усл</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</si>
  <si>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</si>
  <si>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</si>
  <si>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</si>
  <si>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</si>
  <si>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</si>
  <si>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</si>
  <si>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</si>
  <si>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</si>
  <si>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</si>
  <si>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</si>
  <si>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</si>
  <si>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</si>
  <si>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</si>
  <si>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</si>
  <si>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</si>
  <si>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</si>
  <si>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4-2 Р</t>
  </si>
  <si>
    <t>3-2 Р</t>
  </si>
  <si>
    <t>711220.000.000000</t>
  </si>
  <si>
    <t>Услуги по авторскому/техническому надзору</t>
  </si>
  <si>
    <t xml:space="preserve">Атырауская область, Исатайский район </t>
  </si>
  <si>
    <t>С. Балғымбаев МЖжДОП-де технологиялық сорғы салу нысанына техникалық бақылау  қызметін көрсету</t>
  </si>
  <si>
    <t>Услуги по техническому надзору объекта Строительство технологической насосной на ЦПСи ПН С.Балгимбаева</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</si>
  <si>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</si>
  <si>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</si>
  <si>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</si>
  <si>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</si>
  <si>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</si>
  <si>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</si>
  <si>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</si>
  <si>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</si>
  <si>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42 У</t>
  </si>
  <si>
    <t>Кенбай кен орнындағы әкімшілік ғимараты нысанына техникалық бақылау  қызметін көрсету</t>
  </si>
  <si>
    <t>Услуги по техническому надзору объекта Административное здание на м/р Кенбай</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</si>
  <si>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</si>
  <si>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</si>
  <si>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</si>
  <si>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26-1 У</t>
  </si>
  <si>
    <t>14-2 У</t>
  </si>
  <si>
    <t>15-2 У</t>
  </si>
  <si>
    <t>16-2 У</t>
  </si>
  <si>
    <t>18-2 У</t>
  </si>
  <si>
    <t>17-2 У</t>
  </si>
  <si>
    <t>1-1 У</t>
  </si>
  <si>
    <t>13-2 У</t>
  </si>
  <si>
    <t>12-2 У</t>
  </si>
  <si>
    <t>27-2 У</t>
  </si>
  <si>
    <t>28-2 У</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</si>
  <si>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</si>
  <si>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</si>
  <si>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</si>
  <si>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</si>
  <si>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</si>
  <si>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</si>
  <si>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</si>
  <si>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</si>
  <si>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</si>
  <si>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</si>
  <si>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</si>
  <si>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</si>
  <si>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</si>
  <si>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</si>
  <si>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</si>
  <si>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</si>
  <si>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</si>
  <si>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</si>
  <si>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</si>
  <si>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</si>
  <si>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</si>
  <si>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</si>
  <si>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</si>
  <si>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</si>
  <si>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</si>
  <si>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</si>
  <si>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</si>
  <si>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</si>
  <si>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</si>
  <si>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</si>
  <si>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</si>
  <si>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</si>
  <si>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</si>
  <si>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</si>
  <si>
    <t>48 У</t>
  </si>
  <si>
    <t>"Ембімұнайгаз" АҚ-ның "Жылыоймунайгаз" МГӨБ үшін автоцистернамен ауыз суды тасымалдау қызметтері</t>
  </si>
  <si>
    <t>Услуги по перевозке автоцистерной питьевой воды для НГДУ "Жылыоймунайгаз" АО "Эмбамунайгаз"</t>
  </si>
  <si>
    <t>49 У</t>
  </si>
  <si>
    <t>"Ембімұнайгаз" АҚ-ның "Доссормунайгаз" МГӨБ үшін автоцистернамен ауыз суды тасымалдау қызметтері</t>
  </si>
  <si>
    <t>Услуги по перевозке автоцистерной питьевой воды для НГДУ "Доссормунайгаз" АО "Эмбамунайгаз"</t>
  </si>
  <si>
    <t>50 У</t>
  </si>
  <si>
    <t>"Ембімұнайгаз" АҚ-ның "Қайнармунайгаз" МГӨБ үшін автоцистернамен ауыз суды тасымалдау қызметтері</t>
  </si>
  <si>
    <t>Услуги по перевозке автоцистерной питьевой воды для НГДУ "Кайнармунайгаз" АО "Эмбамунайгаз"</t>
  </si>
  <si>
    <t>44 У</t>
  </si>
  <si>
    <t>"Ембімұнайгаз" АҚ «Жайықмұнайгаз»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</si>
  <si>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"Жайкмунайгаз" АО "Эмбамунайгаз"</t>
  </si>
  <si>
    <t>45 У</t>
  </si>
  <si>
    <t>"Ембімұнайгаз" АҚ «Жылыоймұнайгаз»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</si>
  <si>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"Жылыоймунайгаз" АО "Эмбамунайгаз"</t>
  </si>
  <si>
    <t>46 У</t>
  </si>
  <si>
    <t>"Ембімұнайгаз" АҚ «Доссормұнайгаз»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</si>
  <si>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"Доссормунайгаз" АО "Эмбамунайгаз"</t>
  </si>
  <si>
    <t>47 У</t>
  </si>
  <si>
    <t>"Ембімұнайгаз" АҚ «Қайнармұнайгаз»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</si>
  <si>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"Кайнармунайгаз" АО "Эмбамунайгаз"</t>
  </si>
  <si>
    <t>52 У</t>
  </si>
  <si>
    <t>«Ембімұнайгаз» АҚ «Жайықмунайгаз» МГӨБ үшін өздігінен жүретін машиналармен көліктік қызмет көрсету</t>
  </si>
  <si>
    <t>Оказание транспортных услуг самоходными машинами для НГДУ "Жайкмунайгаз" АО "Эмбамунайгаз"</t>
  </si>
  <si>
    <t>51 У</t>
  </si>
  <si>
    <t>«Ембімұнайгаз» АҚ «Жылыоймунайгаз» МГӨБ үшін өздігінен жүретін машиналармен көліктік қызмет көрсету</t>
  </si>
  <si>
    <t>Оказание транспортных услуг самоходными машинами для НГДУ "Жылыоймунайгаз" АО "Эмбамунайгаз"</t>
  </si>
  <si>
    <t>53 У</t>
  </si>
  <si>
    <t>«Ембімұнайгаз» АҚ «Доссормунайгаз» МГӨБ үшін өздігінен жүретін машиналармен көліктік қызмет көрсету</t>
  </si>
  <si>
    <t>Оказание транспортных услуг самоходными машинами для НГДУ "Доссормунайгаз" АО "Эмбамунайгаз"</t>
  </si>
  <si>
    <t>54 У</t>
  </si>
  <si>
    <t>«Ембімұнайгаз» АҚ «Қайнармунайгаз» МГӨБ үшін өздігінен жүретін машиналармен көліктік қызмет көрсету</t>
  </si>
  <si>
    <t>Оказание транспортных услуг самоходными машинами для НГДУ "Кайнармунайгаз" АО "Эмбамунайгаз"</t>
  </si>
  <si>
    <t>55 У</t>
  </si>
  <si>
    <t>«Ембімұнайгаз» АҚ-ның "Жайықмунайгаз" МГӨБ үшін арнайы жабдықталған техникамен көліктік қызмет көрсету</t>
  </si>
  <si>
    <t>Оказание транспортных услуг специальной техникой для НГДУ "Жайкмунайгаз" АО "Эмбамунайгаз"</t>
  </si>
  <si>
    <t>56 У</t>
  </si>
  <si>
    <t>«Ембімұнайгаз» АҚ-ның "Жылыоймунайгаз" МГӨБ үшін арнайы жабдықталған техникамен көліктік қызмет көрсету</t>
  </si>
  <si>
    <t>Оказание транспортных услуг специальной техникой для НГДУ "Жылыоймунайгаз" АО "Эмбамунайгаз"</t>
  </si>
  <si>
    <t>57 У</t>
  </si>
  <si>
    <t>«Ембімұнайгаз» АҚ-ның "Доссормунайгаз" МГӨБ үшін арнайы жабдықталған техникамен көліктік қызмет көрсету</t>
  </si>
  <si>
    <t>Оказание транспортных услуг специальной техникой для НГДУ "Доссормунайгаз" АО "Эмбамунайгаз"</t>
  </si>
  <si>
    <t>58 У</t>
  </si>
  <si>
    <t>«Ембімұнайгаз» АҚ-ның "Қайнармунайгаз" МГӨБ үшін арнайы жабдықталған техникамен көліктік қызмет көрсету</t>
  </si>
  <si>
    <t>Оказание транспортных услуг специальной техникой для НГДУ "Кайнармунайгаз" АО "Эмбамунайгаз"</t>
  </si>
  <si>
    <t>59 У</t>
  </si>
  <si>
    <t>«Ембімұнайгаз» АҚ-ның "Эмбамұнайэнерго" басқармасы үшін арнайы жабдықталған техникамен көліктік қызмет көрсету</t>
  </si>
  <si>
    <t>Оказание транспортных услуг специальной техникой для Управления "Эмбамунайэнерго" АО "Эмбамунайгаз"</t>
  </si>
  <si>
    <t>281331.000.000133</t>
  </si>
  <si>
    <t>Шток</t>
  </si>
  <si>
    <t>для насоса жидкостей</t>
  </si>
  <si>
    <t>Г.АТЫРАУ, УЛ.ВАЛИХАНОВА 1</t>
  </si>
  <si>
    <t>г.Атырау, ст.Тендык, УПТОиКО</t>
  </si>
  <si>
    <t>04.2020</t>
  </si>
  <si>
    <t>11.2025</t>
  </si>
  <si>
    <t>796 Штука</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</si>
  <si>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</si>
  <si>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</si>
  <si>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35-1 У</t>
  </si>
  <si>
    <t>1-2 У</t>
  </si>
  <si>
    <t>ТКП</t>
  </si>
  <si>
    <t>8,9,14</t>
  </si>
  <si>
    <t xml:space="preserve"> 39 Т</t>
  </si>
  <si>
    <t xml:space="preserve"> 40 Т</t>
  </si>
  <si>
    <t>1-2 Т</t>
  </si>
  <si>
    <t>2-2 Т</t>
  </si>
  <si>
    <t>3-2 Т</t>
  </si>
  <si>
    <t>4-2 Т</t>
  </si>
  <si>
    <t>12-2-11</t>
  </si>
  <si>
    <t>1-3 Т</t>
  </si>
  <si>
    <t>27,28,29,30,47,48,49</t>
  </si>
  <si>
    <t>2-3 Т</t>
  </si>
  <si>
    <t>3-3 Т</t>
  </si>
  <si>
    <t>4-3 Т</t>
  </si>
  <si>
    <t>13-2 Т</t>
  </si>
  <si>
    <t>26-2 Т</t>
  </si>
  <si>
    <t>14-2 Т</t>
  </si>
  <si>
    <t>19-2 Т</t>
  </si>
  <si>
    <t>20-2 Т</t>
  </si>
  <si>
    <t>27-2 Т</t>
  </si>
  <si>
    <t>29-2 Т</t>
  </si>
  <si>
    <t>28-2 Т</t>
  </si>
  <si>
    <t>30-2 Т</t>
  </si>
  <si>
    <t>31-2 Т</t>
  </si>
  <si>
    <t>32-2 Т</t>
  </si>
  <si>
    <t>24-2 Т</t>
  </si>
  <si>
    <t>33-2 Т</t>
  </si>
  <si>
    <t>34-2 Т</t>
  </si>
  <si>
    <t>6-2 Т</t>
  </si>
  <si>
    <t>25-2 Т</t>
  </si>
  <si>
    <t>7-2 Т</t>
  </si>
  <si>
    <t>8-2 Т</t>
  </si>
  <si>
    <t>9-2 Т</t>
  </si>
  <si>
    <t>10-2 Т</t>
  </si>
  <si>
    <t>11-2 Т</t>
  </si>
  <si>
    <t>21-2 Т</t>
  </si>
  <si>
    <t>22-2 Т</t>
  </si>
  <si>
    <t>15-2 Т</t>
  </si>
  <si>
    <t>16-2 Т</t>
  </si>
  <si>
    <t>23-2 Т</t>
  </si>
  <si>
    <t>17-2 Т</t>
  </si>
  <si>
    <t>18-2 Т</t>
  </si>
  <si>
    <t>5-2 Т</t>
  </si>
  <si>
    <t>38-2 Т</t>
  </si>
  <si>
    <t>35-2 Т</t>
  </si>
  <si>
    <t>37-2 Т</t>
  </si>
  <si>
    <t>36-2 Т</t>
  </si>
  <si>
    <t>205959.300.000004</t>
  </si>
  <si>
    <t>Деэмульгатор</t>
  </si>
  <si>
    <t>для отделения воды от нефти, в жидком виде</t>
  </si>
  <si>
    <t/>
  </si>
  <si>
    <t>05.2021</t>
  </si>
  <si>
    <t>01.2022</t>
  </si>
  <si>
    <t>11.2023</t>
  </si>
  <si>
    <t>168 Тонна (метрическая)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</si>
  <si>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</si>
  <si>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ЦППН Балгимбаева и м/р</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</si>
  <si>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</si>
  <si>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Прорва</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</si>
  <si>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</si>
  <si>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Каратон</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</si>
  <si>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</si>
  <si>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ППН Кисымбай</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</si>
  <si>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</si>
  <si>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Б.Жоламанова</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</si>
  <si>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</si>
  <si>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Кенбай, С.Котыртас</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</si>
  <si>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</si>
  <si>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С.Жолдыбай, Уаз и м/р</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</si>
  <si>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</si>
  <si>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Макат</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</si>
  <si>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</si>
  <si>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Карсак, Ботахан</t>
  </si>
  <si>
    <t>4-3 Р</t>
  </si>
  <si>
    <t>3-3 Р</t>
  </si>
  <si>
    <t>5-1 Р</t>
  </si>
  <si>
    <t>8-1 Р</t>
  </si>
  <si>
    <t>6-1 Р</t>
  </si>
  <si>
    <t>7-1 Р</t>
  </si>
  <si>
    <t>711219.900.010002</t>
  </si>
  <si>
    <t>Работы по природоохранному проектированию</t>
  </si>
  <si>
    <t>80</t>
  </si>
  <si>
    <t xml:space="preserve"> </t>
  </si>
  <si>
    <t>Разработка специальных разделов по ООС, разработка декларации по промышленной безопасности для  ПСД, раздела энергосбережения, и получение экспертизы ПСД  АО "Эмбамунайгаз"</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</si>
  <si>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</si>
  <si>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</si>
  <si>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</si>
  <si>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«Жайықмұнайгаз»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</si>
  <si>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«Жайыкмунайгаз»</t>
  </si>
  <si>
    <t>«Жылыоймұнайгаз»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</si>
  <si>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«Жылыоймунайгаз»</t>
  </si>
  <si>
    <t xml:space="preserve">Атырауская область, Макатский район, Жылыойский район </t>
  </si>
  <si>
    <t>«Доссормұнайгаз»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</si>
  <si>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«Доссормунайгаз»</t>
  </si>
  <si>
    <t>«Кайнармұнайгаз»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</si>
  <si>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«Кайнармунайгаз»</t>
  </si>
  <si>
    <t>26-2 У</t>
  </si>
  <si>
    <t>в связи с необходимостью большего времени для процесса подготовик и согласования ТС по данной закупке в рамках ЗКС.</t>
  </si>
  <si>
    <t>39-1 У</t>
  </si>
  <si>
    <t>41-1 У</t>
  </si>
  <si>
    <t>43-1 У</t>
  </si>
  <si>
    <t>«Жайықмұнайгаз»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</si>
  <si>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«Жайыкмунайгаз»</t>
  </si>
  <si>
    <t>«Жылыоймұнайгаз»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</si>
  <si>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«Жылыоймунайгаз»</t>
  </si>
  <si>
    <t>«Доссормұнайгаз»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</si>
  <si>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«Доссормунайгаз»</t>
  </si>
  <si>
    <t>«Кайнармұнайгаз»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</si>
  <si>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«Кайнармунайгаз»</t>
  </si>
  <si>
    <t>45 Т</t>
  </si>
  <si>
    <t>41 Т</t>
  </si>
  <si>
    <t>46 Т</t>
  </si>
  <si>
    <t>47 Т</t>
  </si>
  <si>
    <t>42 Т</t>
  </si>
  <si>
    <t>43 Т</t>
  </si>
  <si>
    <t>48 Т</t>
  </si>
  <si>
    <t>49 Т</t>
  </si>
  <si>
    <t>44 Т</t>
  </si>
  <si>
    <t>13 Р</t>
  </si>
  <si>
    <t>9 Р</t>
  </si>
  <si>
    <t>10 Р</t>
  </si>
  <si>
    <t>11 Р</t>
  </si>
  <si>
    <t>12 Р</t>
  </si>
  <si>
    <t>61 У</t>
  </si>
  <si>
    <t>60 У</t>
  </si>
  <si>
    <t>62 У</t>
  </si>
  <si>
    <t>63 У</t>
  </si>
  <si>
    <t>64 У</t>
  </si>
  <si>
    <t>4-4 Р</t>
  </si>
  <si>
    <t>3-4 Р</t>
  </si>
  <si>
    <t>5-2 Р</t>
  </si>
  <si>
    <t>8-2 Р</t>
  </si>
  <si>
    <t>6-2 Р</t>
  </si>
  <si>
    <t>9-1 Р</t>
  </si>
  <si>
    <t>10-1 Р</t>
  </si>
  <si>
    <t>11-1 Р</t>
  </si>
  <si>
    <t>14,29,30,48,49</t>
  </si>
  <si>
    <t>12-1 Р</t>
  </si>
  <si>
    <t>39-2 У</t>
  </si>
  <si>
    <t>14,23,24</t>
  </si>
  <si>
    <t>40-1 У</t>
  </si>
  <si>
    <t>41-2 У</t>
  </si>
  <si>
    <t>43-2 У</t>
  </si>
  <si>
    <t xml:space="preserve">«Кайнармұнайгаз» МГӨБ-ның кен орындарында кенішілік сұйықтықты жинау жүйесін қайта құралымдау </t>
  </si>
  <si>
    <t>Реконструкция системы сбора и транспорта жидкости  м/р НГДУ "Кайнармунайгаз" (20,53км)</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</si>
  <si>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</si>
  <si>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</si>
  <si>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</si>
  <si>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</si>
  <si>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</si>
  <si>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</si>
  <si>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</si>
  <si>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</si>
  <si>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65 У</t>
  </si>
  <si>
    <t>66 У</t>
  </si>
  <si>
    <t>67 У</t>
  </si>
  <si>
    <t>68 У</t>
  </si>
  <si>
    <t>14 Р</t>
  </si>
  <si>
    <t>Уточненный План долгосрочных закупок товаров, работ и услуг АО "Эмбамунайгаз" на 2021-2025 год от 09.12.2020.</t>
  </si>
  <si>
    <t>1 изменения и дополнения №120240021112-ПЗ-2021-1 от 25.12.2020г., утвержден решением директора департамента ДЗиМС Камматовым АК.</t>
  </si>
  <si>
    <t>2 изменения и дополнения №120240021112-ПЗ-2021-2 от 21.01.2021г., утвержден решением директора департамента ДЗиМС Камматовым АК.</t>
  </si>
  <si>
    <t>3 изменения и дополнения №120240021112-ПЗ-2021-3 от 09.02.2021г., утвержден решением директора департамента ДЗиМС Камматовым АК.</t>
  </si>
  <si>
    <t>4 изменения и дополнения №120240021112-ПЗ-2021-4 от 12.02.2021г.., утвержден решением директора департамента ДЗиМС Камматовым АК.</t>
  </si>
  <si>
    <t>5 изменения и дополнения №120240021112-ПЗ-2021-5 от 24.02.2021г., утвержден решением директора департамента ДЗиМС Камматовым АК.</t>
  </si>
  <si>
    <t>6 изменения и дополнения №120240021112-ПЗ-2021-6 от 19.03.2021г., утвержден решением директора департамента ДЗиМС Камматовым АК.</t>
  </si>
  <si>
    <t>7 изменения и дополнения №120240021112-ПЗ-2021-7 от 19.04.2021г., утвержден решением директора департамента ДЗиМС Камматовым АК.</t>
  </si>
  <si>
    <t>8 изменения и дополнения №120240021112-ПЗ-2021-8 от 29.04.2021г., утвержден решением директора департамента ДЗиМС Жылкайдаровым М.О.</t>
  </si>
  <si>
    <t>7-2 Р</t>
  </si>
  <si>
    <t>14-1 Р</t>
  </si>
  <si>
    <t>29-1 У</t>
  </si>
  <si>
    <t>29,30,33,34,37,38,48,49</t>
  </si>
  <si>
    <t>582950.000.000001</t>
  </si>
  <si>
    <t>Услуги по предоставлению лицензий на право использования программного обеспечения</t>
  </si>
  <si>
    <t>06.2021</t>
  </si>
  <si>
    <t>"Ембімұнайгаз" АҚ үшін Microsoft қолданбалы бағдарламалық қамтуды енгізу жұмыстары</t>
  </si>
  <si>
    <t>Услуги по техническому сопровождению прикладного программного обеспечения Microsoft для  АО "Эмбамунайгаз"</t>
  </si>
  <si>
    <t>69 У</t>
  </si>
  <si>
    <t>9 изменения и дополнения №120240021112-ПЗ-2021-9 от 06.05.2021г., утвержден решением директора департамента ДЗиМС Жылкайдаровым М.О.</t>
  </si>
  <si>
    <t>4-5 Р</t>
  </si>
  <si>
    <t>5-3 Р</t>
  </si>
  <si>
    <t>65-1 У</t>
  </si>
  <si>
    <t>66-1 У</t>
  </si>
  <si>
    <t>67-1 У</t>
  </si>
  <si>
    <t>68-1 У</t>
  </si>
  <si>
    <t>исключить, перевод в ГПЗ</t>
  </si>
  <si>
    <t>45-1 Т</t>
  </si>
  <si>
    <t>41-1 Т</t>
  </si>
  <si>
    <t>46-1 Т</t>
  </si>
  <si>
    <t>47-1 Т</t>
  </si>
  <si>
    <t>42-1 Т</t>
  </si>
  <si>
    <t>43-1 Т</t>
  </si>
  <si>
    <t>48-1 Т</t>
  </si>
  <si>
    <t>49-1 Т</t>
  </si>
  <si>
    <t>44-1 Т</t>
  </si>
  <si>
    <t>14-2 Р</t>
  </si>
  <si>
    <t>столбец 14</t>
  </si>
  <si>
    <t>15 Р</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</si>
  <si>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</si>
  <si>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</si>
  <si>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</si>
  <si>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 xml:space="preserve">"Ембімұнайгаз" АҚ АГЗУ модернизациялау бойынша жұмыстар </t>
  </si>
  <si>
    <t>Работы по модернизации АГЗУ АО "Эмбамунайгаз"</t>
  </si>
  <si>
    <t>70 У</t>
  </si>
  <si>
    <t>SAP ЛБЖ  техникалық қолдау қызметтері</t>
  </si>
  <si>
    <t xml:space="preserve">Услуги по технической поддержке ЛПО SAP
</t>
  </si>
  <si>
    <t>GA_2.11.2.1.5 (Аренда и техническая поддержка ЛПО SAP)</t>
  </si>
  <si>
    <t>исключить в связи с переводом в ГПЗ</t>
  </si>
  <si>
    <t>15-1 Р</t>
  </si>
  <si>
    <t>07.2021</t>
  </si>
  <si>
    <t>14-3 Р</t>
  </si>
  <si>
    <t>69-1 У</t>
  </si>
  <si>
    <t>г.НУР-СУЛТАН, ЕСИЛЬСКИЙ РАЙОН, УЛ. Д. КУНАЕВА, 8</t>
  </si>
  <si>
    <t>12,13,14,22,23,50</t>
  </si>
  <si>
    <t>70-1 У</t>
  </si>
  <si>
    <t>65-2 У</t>
  </si>
  <si>
    <t>66-2 У</t>
  </si>
  <si>
    <t>67-2 У</t>
  </si>
  <si>
    <t>68-2 У</t>
  </si>
  <si>
    <t>10 изменения и дополнения №120240021112-ПЗ-2021-10 от 17.06.2021г., утвержден решением директора департамента ДЗиМС Жылкайдаровым М.О.</t>
  </si>
  <si>
    <t>11 изменения и дополнения №120240021112-ПЗ-2021-11 от 08.07.2021г., утвержден решением директора департамента ДЗиМС Жылкайдаровым М.О.</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</si>
</sst>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Red]#,##0.00"/>
    <numFmt numFmtId="165" formatCode="#,##0.00\ _₽"/>
    <numFmt numFmtId="166" formatCode="#,##0.000"/>
    <numFmt numFmtId="167" formatCode="_-* #,##0.00\ _р_._-;\-* #,##0.00\ _р_._-;_-* &quot;-&quot;??\ _р_._-;_-@_-"/>
    <numFmt numFmtId="168" formatCode="0.000"/>
    <numFmt numFmtId="169" formatCode="#,##0.00_ ;\-#,##0.00\ "/>
    <numFmt numFmtId="170" formatCode="_-* #,##0.000\ _р_._-;\-* #,##0.000\ _р_._-;_-* &quot;-&quot;??\ _р_._-;_-@_-"/>
    <numFmt numFmtId="171" formatCode="[$-419]#,##0.00"/>
    <numFmt numFmtId="172" formatCode="000000"/>
  </numFmts>
  <fonts count="16" x14ac:knownFonts="1">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1"/>
      <name val="Calibri"/>
      <family val="2"/>
      <charset val="204"/>
    </font>
    <font>
      <b/>
      <sz val="11"/>
      <name val="Times New Roman"/>
      <family val="1"/>
      <charset val="204"/>
    </font>
    <font>
      <sz val="11"/>
      <name val="Times New Roman"/>
      <family val="1"/>
      <charset val="204"/>
    </font>
    <font>
      <sz val="10"/>
      <name val="Calibri"/>
      <family val="2"/>
      <charset val="204"/>
    </font>
    <font>
      <sz val="11"/>
      <name val="Calibri"/>
      <family val="2"/>
      <charset val="204"/>
      <scheme val="minor"/>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4" tint="0.39997558519241921"/>
        <bgColor indexed="64"/>
      </patternFill>
    </fill>
  </fills>
  <borders count="52">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2">
    <xf numFmtId="0" fontId="0" fillId="0" borderId="0"/>
    <xf numFmtId="167" fontId="1" fillId="0" borderId="0" applyFont="0" applyFill="0" applyBorder="0" applyAlignment="0" applyProtection="0"/>
    <xf numFmtId="0" fontId="2" fillId="0" borderId="0"/>
    <xf numFmtId="0" fontId="7" fillId="0" borderId="0"/>
    <xf numFmtId="0" fontId="7" fillId="0" borderId="0"/>
    <xf numFmtId="0" fontId="8" fillId="0" borderId="0"/>
    <xf numFmtId="0" fontId="9" fillId="0" borderId="0"/>
    <xf numFmtId="0" fontId="9" fillId="0" borderId="0"/>
    <xf numFmtId="0" fontId="9" fillId="0" borderId="0"/>
    <xf numFmtId="0" fontId="1" fillId="0" borderId="0"/>
    <xf numFmtId="0" fontId="9" fillId="0" borderId="0"/>
    <xf numFmtId="0" fontId="9" fillId="0" borderId="0"/>
  </cellStyleXfs>
  <cellXfs count="353">
    <xf numFmtId="0" fontId="0" fillId="0" borderId="0" xfId="0"/>
    <xf numFmtId="49" fontId="5" fillId="0" borderId="6" xfId="0" applyNumberFormat="1" applyFont="1" applyFill="1" applyBorder="1" applyAlignment="1">
      <alignment horizontal="left" vertical="center"/>
    </xf>
    <xf numFmtId="0" fontId="5" fillId="0" borderId="6" xfId="2" applyFont="1" applyFill="1" applyBorder="1" applyAlignment="1">
      <alignment horizontal="left" vertical="center"/>
    </xf>
    <xf numFmtId="0" fontId="5" fillId="0" borderId="6" xfId="3" applyFont="1" applyFill="1" applyBorder="1" applyAlignment="1">
      <alignment horizontal="left" vertical="center"/>
    </xf>
    <xf numFmtId="0" fontId="5" fillId="0" borderId="6" xfId="0" applyFont="1" applyFill="1" applyBorder="1" applyAlignment="1">
      <alignment horizontal="left" vertical="center"/>
    </xf>
    <xf numFmtId="49" fontId="5" fillId="0" borderId="6" xfId="4"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0" xfId="0" applyNumberFormat="1" applyFont="1" applyFill="1" applyAlignment="1">
      <alignment horizontal="left" vertical="center"/>
    </xf>
    <xf numFmtId="4" fontId="6"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168" fontId="6" fillId="0" borderId="6" xfId="0" applyNumberFormat="1" applyFont="1" applyFill="1" applyBorder="1" applyAlignment="1">
      <alignment horizontal="left" vertical="center"/>
    </xf>
    <xf numFmtId="2" fontId="6"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169" fontId="6"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1" fontId="5" fillId="0" borderId="6" xfId="0" applyNumberFormat="1" applyFont="1" applyFill="1" applyBorder="1" applyAlignment="1">
      <alignment horizontal="left" vertical="center"/>
    </xf>
    <xf numFmtId="1" fontId="6" fillId="0" borderId="6" xfId="0" applyNumberFormat="1" applyFont="1" applyFill="1" applyBorder="1" applyAlignment="1">
      <alignment horizontal="left" vertical="center"/>
    </xf>
    <xf numFmtId="165" fontId="5" fillId="0" borderId="6" xfId="0" applyNumberFormat="1" applyFont="1" applyFill="1" applyBorder="1" applyAlignment="1">
      <alignment horizontal="left" vertical="center"/>
    </xf>
    <xf numFmtId="39" fontId="6" fillId="0" borderId="6" xfId="1"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 fontId="5" fillId="0" borderId="6" xfId="0" applyNumberFormat="1" applyFont="1" applyFill="1" applyBorder="1" applyAlignment="1">
      <alignment horizontal="left" vertical="center"/>
    </xf>
    <xf numFmtId="0" fontId="10" fillId="0" borderId="6" xfId="9" applyNumberFormat="1" applyFont="1" applyFill="1" applyBorder="1" applyAlignment="1">
      <alignment horizontal="left" vertical="center"/>
    </xf>
    <xf numFmtId="49" fontId="5" fillId="0" borderId="6" xfId="9" applyNumberFormat="1" applyFont="1" applyFill="1" applyBorder="1" applyAlignment="1">
      <alignment horizontal="left" vertical="center"/>
    </xf>
    <xf numFmtId="49" fontId="5" fillId="0" borderId="6" xfId="7" applyNumberFormat="1" applyFont="1" applyFill="1" applyBorder="1" applyAlignment="1">
      <alignment horizontal="left" vertical="center"/>
    </xf>
    <xf numFmtId="0" fontId="5" fillId="0" borderId="6" xfId="7" applyFont="1" applyFill="1" applyBorder="1" applyAlignment="1">
      <alignment horizontal="left" vertical="center"/>
    </xf>
    <xf numFmtId="167" fontId="10" fillId="0" borderId="6" xfId="1" applyFont="1" applyFill="1" applyBorder="1" applyAlignment="1">
      <alignment horizontal="left" vertical="center"/>
    </xf>
    <xf numFmtId="0" fontId="6" fillId="0" borderId="7" xfId="0" applyFont="1" applyFill="1" applyBorder="1" applyAlignment="1">
      <alignment horizontal="left" vertical="center"/>
    </xf>
    <xf numFmtId="49" fontId="5" fillId="0" borderId="7" xfId="0" applyNumberFormat="1" applyFont="1" applyFill="1" applyBorder="1" applyAlignment="1">
      <alignment horizontal="left" vertical="center"/>
    </xf>
    <xf numFmtId="4" fontId="6" fillId="0" borderId="0" xfId="0" applyNumberFormat="1" applyFont="1" applyFill="1" applyAlignment="1">
      <alignment horizontal="left" vertical="center"/>
    </xf>
    <xf numFmtId="49" fontId="5" fillId="0" borderId="6" xfId="2" applyNumberFormat="1" applyFont="1" applyFill="1" applyBorder="1" applyAlignment="1">
      <alignment horizontal="left" vertical="center"/>
    </xf>
    <xf numFmtId="49" fontId="3" fillId="0" borderId="0" xfId="0" applyNumberFormat="1" applyFont="1" applyFill="1" applyAlignment="1">
      <alignment horizontal="left" vertical="center"/>
    </xf>
    <xf numFmtId="0" fontId="5" fillId="0" borderId="7" xfId="0" applyFont="1" applyFill="1" applyBorder="1" applyAlignment="1">
      <alignment horizontal="left" vertical="center"/>
    </xf>
    <xf numFmtId="4" fontId="6" fillId="0" borderId="16" xfId="0" applyNumberFormat="1" applyFont="1" applyFill="1" applyBorder="1" applyAlignment="1">
      <alignment horizontal="left" vertical="center"/>
    </xf>
    <xf numFmtId="0" fontId="5" fillId="0" borderId="6" xfId="3" applyFont="1" applyFill="1" applyBorder="1" applyAlignment="1" applyProtection="1">
      <alignment horizontal="left" vertical="center"/>
      <protection hidden="1"/>
    </xf>
    <xf numFmtId="49" fontId="5" fillId="0" borderId="0" xfId="0" applyNumberFormat="1" applyFont="1" applyFill="1" applyAlignment="1">
      <alignment horizontal="left" vertical="center"/>
    </xf>
    <xf numFmtId="164" fontId="3" fillId="0" borderId="0" xfId="2" applyNumberFormat="1" applyFont="1" applyFill="1" applyAlignment="1">
      <alignment horizontal="left" vertical="center"/>
    </xf>
    <xf numFmtId="49" fontId="5" fillId="0" borderId="1" xfId="0" applyNumberFormat="1" applyFont="1" applyFill="1" applyBorder="1" applyAlignment="1">
      <alignment horizontal="left" vertical="center"/>
    </xf>
    <xf numFmtId="167" fontId="5" fillId="0" borderId="0" xfId="0"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166" fontId="5" fillId="0" borderId="6" xfId="8" applyNumberFormat="1" applyFont="1" applyFill="1" applyBorder="1" applyAlignment="1">
      <alignment horizontal="left" vertical="center"/>
    </xf>
    <xf numFmtId="167" fontId="5" fillId="0" borderId="6" xfId="1" applyFont="1" applyFill="1" applyBorder="1" applyAlignment="1">
      <alignment horizontal="left" vertical="center"/>
    </xf>
    <xf numFmtId="165" fontId="6" fillId="0" borderId="6" xfId="1" applyNumberFormat="1" applyFont="1" applyFill="1" applyBorder="1" applyAlignment="1">
      <alignment horizontal="left" vertical="center"/>
    </xf>
    <xf numFmtId="165" fontId="5" fillId="0" borderId="6" xfId="1" applyNumberFormat="1" applyFont="1" applyFill="1" applyBorder="1" applyAlignment="1">
      <alignment horizontal="left" vertical="center"/>
    </xf>
    <xf numFmtId="165" fontId="6" fillId="0" borderId="19" xfId="1"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167" fontId="5" fillId="0" borderId="19" xfId="1" applyFont="1" applyFill="1" applyBorder="1" applyAlignment="1">
      <alignment horizontal="left" vertical="center"/>
    </xf>
    <xf numFmtId="49" fontId="5" fillId="0" borderId="19" xfId="0" applyNumberFormat="1" applyFont="1" applyFill="1" applyBorder="1" applyAlignment="1">
      <alignment horizontal="left" vertical="center"/>
    </xf>
    <xf numFmtId="0" fontId="6" fillId="0" borderId="19" xfId="0" applyFont="1" applyFill="1" applyBorder="1" applyAlignment="1">
      <alignment horizontal="left" vertical="center"/>
    </xf>
    <xf numFmtId="170" fontId="5" fillId="0" borderId="19" xfId="1"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5" fillId="0" borderId="0" xfId="0" applyNumberFormat="1" applyFont="1" applyFill="1" applyBorder="1" applyAlignment="1">
      <alignment horizontal="left" vertical="center"/>
    </xf>
    <xf numFmtId="165" fontId="6" fillId="0" borderId="6" xfId="0" applyNumberFormat="1" applyFont="1" applyFill="1" applyBorder="1" applyAlignment="1">
      <alignment horizontal="left" vertical="center"/>
    </xf>
    <xf numFmtId="165" fontId="6" fillId="0" borderId="0" xfId="0" applyNumberFormat="1" applyFont="1" applyFill="1" applyAlignment="1">
      <alignment horizontal="left" vertical="center"/>
    </xf>
    <xf numFmtId="165" fontId="5" fillId="0" borderId="19" xfId="1" applyNumberFormat="1" applyFont="1" applyFill="1" applyBorder="1" applyAlignment="1">
      <alignment horizontal="left" vertical="center"/>
    </xf>
    <xf numFmtId="49" fontId="12" fillId="0" borderId="0" xfId="0" applyNumberFormat="1" applyFont="1" applyFill="1" applyAlignment="1">
      <alignment horizontal="left" vertical="center"/>
    </xf>
    <xf numFmtId="0" fontId="10" fillId="0" borderId="24" xfId="9" applyNumberFormat="1" applyFont="1" applyFill="1" applyBorder="1" applyAlignment="1">
      <alignment horizontal="left" vertical="center"/>
    </xf>
    <xf numFmtId="49" fontId="5" fillId="0" borderId="24" xfId="9" applyNumberFormat="1" applyFont="1" applyFill="1" applyBorder="1" applyAlignment="1">
      <alignment horizontal="left" vertical="center"/>
    </xf>
    <xf numFmtId="49" fontId="5" fillId="0" borderId="24" xfId="4"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4" xfId="7" applyNumberFormat="1" applyFont="1" applyFill="1" applyBorder="1" applyAlignment="1">
      <alignment horizontal="left" vertical="center"/>
    </xf>
    <xf numFmtId="0" fontId="5" fillId="0" borderId="24" xfId="7" applyFont="1" applyFill="1" applyBorder="1" applyAlignment="1">
      <alignment horizontal="left" vertical="center"/>
    </xf>
    <xf numFmtId="166" fontId="5" fillId="0" borderId="24" xfId="8" applyNumberFormat="1" applyFont="1" applyFill="1" applyBorder="1" applyAlignment="1">
      <alignment horizontal="left" vertical="center"/>
    </xf>
    <xf numFmtId="167" fontId="10" fillId="0" borderId="24" xfId="1" applyFont="1" applyFill="1" applyBorder="1" applyAlignment="1">
      <alignment horizontal="left" vertical="center"/>
    </xf>
    <xf numFmtId="39" fontId="6" fillId="0" borderId="24" xfId="1" applyNumberFormat="1" applyFont="1" applyFill="1" applyBorder="1" applyAlignment="1">
      <alignment horizontal="left" vertical="center"/>
    </xf>
    <xf numFmtId="167" fontId="6" fillId="0" borderId="24" xfId="1" applyFont="1" applyFill="1" applyBorder="1" applyAlignment="1">
      <alignment horizontal="left" vertical="center"/>
    </xf>
    <xf numFmtId="167" fontId="6" fillId="0" borderId="6" xfId="1" applyFont="1" applyFill="1" applyBorder="1" applyAlignment="1">
      <alignment horizontal="left" vertical="center"/>
    </xf>
    <xf numFmtId="0" fontId="6" fillId="0" borderId="20" xfId="0" applyFont="1" applyFill="1" applyBorder="1" applyAlignment="1">
      <alignment horizontal="left" vertical="center"/>
    </xf>
    <xf numFmtId="49" fontId="5" fillId="0" borderId="5" xfId="7" applyNumberFormat="1" applyFont="1" applyFill="1" applyBorder="1" applyAlignment="1">
      <alignment horizontal="left" vertical="center"/>
    </xf>
    <xf numFmtId="49" fontId="5" fillId="0" borderId="26" xfId="7"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49" fontId="5" fillId="0" borderId="6" xfId="8" applyNumberFormat="1" applyFont="1" applyFill="1" applyBorder="1" applyAlignment="1">
      <alignment horizontal="left" vertical="center"/>
    </xf>
    <xf numFmtId="0" fontId="5" fillId="0" borderId="6" xfId="8" applyFont="1" applyFill="1" applyBorder="1" applyAlignment="1">
      <alignment horizontal="left" vertical="center"/>
    </xf>
    <xf numFmtId="39" fontId="5" fillId="0" borderId="6" xfId="1" applyNumberFormat="1" applyFont="1" applyFill="1" applyBorder="1" applyAlignment="1">
      <alignment horizontal="left" vertical="center"/>
    </xf>
    <xf numFmtId="49" fontId="5" fillId="0" borderId="28" xfId="7"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0" fontId="5" fillId="0" borderId="14" xfId="2" applyFont="1" applyFill="1" applyBorder="1" applyAlignment="1">
      <alignment horizontal="left" vertical="center"/>
    </xf>
    <xf numFmtId="0" fontId="5" fillId="0" borderId="14" xfId="3"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4" xfId="8" applyNumberFormat="1" applyFont="1" applyFill="1" applyBorder="1" applyAlignment="1">
      <alignment horizontal="left" vertical="center"/>
    </xf>
    <xf numFmtId="1" fontId="5" fillId="0" borderId="14"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165" fontId="5" fillId="0" borderId="14" xfId="0" applyNumberFormat="1" applyFont="1" applyFill="1" applyBorder="1" applyAlignment="1">
      <alignment horizontal="left" vertical="center"/>
    </xf>
    <xf numFmtId="1" fontId="6" fillId="0" borderId="14" xfId="0" applyNumberFormat="1" applyFont="1" applyFill="1" applyBorder="1" applyAlignment="1">
      <alignment horizontal="left" vertical="center"/>
    </xf>
    <xf numFmtId="165" fontId="6" fillId="0" borderId="14" xfId="4" applyNumberFormat="1" applyFont="1" applyFill="1" applyBorder="1" applyAlignment="1">
      <alignment horizontal="left" vertical="center"/>
    </xf>
    <xf numFmtId="0" fontId="6" fillId="0" borderId="6" xfId="4" applyFont="1" applyFill="1" applyBorder="1" applyAlignment="1">
      <alignment horizontal="left" vertical="center"/>
    </xf>
    <xf numFmtId="49" fontId="5" fillId="0" borderId="20" xfId="0" applyNumberFormat="1" applyFont="1" applyFill="1" applyBorder="1" applyAlignment="1">
      <alignment horizontal="left" vertical="center"/>
    </xf>
    <xf numFmtId="2" fontId="5" fillId="0" borderId="6" xfId="0" applyNumberFormat="1" applyFont="1" applyFill="1" applyBorder="1" applyAlignment="1">
      <alignment horizontal="left" vertical="center"/>
    </xf>
    <xf numFmtId="166" fontId="5" fillId="0" borderId="6"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6" fillId="0" borderId="33" xfId="0" applyFont="1" applyFill="1" applyBorder="1" applyAlignment="1">
      <alignment horizontal="left" vertical="center"/>
    </xf>
    <xf numFmtId="0" fontId="10" fillId="0" borderId="33" xfId="9" applyNumberFormat="1" applyFont="1" applyFill="1" applyBorder="1" applyAlignment="1">
      <alignment horizontal="left" vertical="center"/>
    </xf>
    <xf numFmtId="49" fontId="5" fillId="0" borderId="33" xfId="9" applyNumberFormat="1" applyFont="1" applyFill="1" applyBorder="1" applyAlignment="1">
      <alignment horizontal="left" vertical="center"/>
    </xf>
    <xf numFmtId="49" fontId="5" fillId="0" borderId="33" xfId="4"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33" xfId="7" applyNumberFormat="1" applyFont="1" applyFill="1" applyBorder="1" applyAlignment="1">
      <alignment horizontal="left" vertical="center"/>
    </xf>
    <xf numFmtId="0" fontId="5" fillId="0" borderId="33" xfId="7" applyFont="1" applyFill="1" applyBorder="1" applyAlignment="1">
      <alignment horizontal="left" vertical="center"/>
    </xf>
    <xf numFmtId="166" fontId="5" fillId="0" borderId="33" xfId="8" applyNumberFormat="1" applyFont="1" applyFill="1" applyBorder="1" applyAlignment="1">
      <alignment horizontal="left" vertical="center"/>
    </xf>
    <xf numFmtId="170" fontId="10" fillId="0" borderId="33" xfId="1" applyNumberFormat="1" applyFont="1" applyFill="1" applyBorder="1" applyAlignment="1">
      <alignment horizontal="left" vertical="center"/>
    </xf>
    <xf numFmtId="167" fontId="10" fillId="0" borderId="33" xfId="1" applyFont="1" applyFill="1" applyBorder="1" applyAlignment="1">
      <alignment horizontal="left" vertical="center"/>
    </xf>
    <xf numFmtId="39" fontId="6" fillId="0" borderId="33" xfId="1" applyNumberFormat="1" applyFont="1" applyFill="1" applyBorder="1" applyAlignment="1">
      <alignment horizontal="left" vertical="center"/>
    </xf>
    <xf numFmtId="167" fontId="6" fillId="0" borderId="33" xfId="1" applyFont="1" applyFill="1" applyBorder="1" applyAlignment="1">
      <alignment horizontal="left" vertical="center"/>
    </xf>
    <xf numFmtId="0" fontId="6" fillId="0" borderId="36" xfId="0" applyFont="1" applyFill="1" applyBorder="1" applyAlignment="1">
      <alignment horizontal="left" vertical="center"/>
    </xf>
    <xf numFmtId="49" fontId="5" fillId="0" borderId="38" xfId="7" applyNumberFormat="1" applyFont="1" applyFill="1" applyBorder="1" applyAlignment="1">
      <alignment horizontal="left" vertical="center"/>
    </xf>
    <xf numFmtId="170" fontId="5" fillId="0" borderId="6" xfId="1" applyNumberFormat="1" applyFont="1" applyFill="1" applyBorder="1" applyAlignment="1">
      <alignment horizontal="left" vertical="center"/>
    </xf>
    <xf numFmtId="167" fontId="10" fillId="0" borderId="39" xfId="1" applyFont="1" applyFill="1" applyBorder="1" applyAlignment="1">
      <alignment horizontal="left" vertical="center"/>
    </xf>
    <xf numFmtId="170" fontId="5" fillId="0" borderId="39" xfId="1" applyNumberFormat="1" applyFont="1" applyFill="1" applyBorder="1" applyAlignment="1">
      <alignment horizontal="left" vertical="center"/>
    </xf>
    <xf numFmtId="39" fontId="6" fillId="0" borderId="39" xfId="1" applyNumberFormat="1" applyFont="1" applyFill="1" applyBorder="1" applyAlignment="1">
      <alignment horizontal="left" vertical="center"/>
    </xf>
    <xf numFmtId="167" fontId="6" fillId="0" borderId="39" xfId="1" applyFont="1" applyFill="1" applyBorder="1" applyAlignment="1">
      <alignment horizontal="left" vertical="center"/>
    </xf>
    <xf numFmtId="0" fontId="5" fillId="0" borderId="39" xfId="0" applyFont="1" applyFill="1" applyBorder="1" applyAlignment="1">
      <alignment horizontal="left" vertical="center"/>
    </xf>
    <xf numFmtId="0" fontId="5" fillId="0" borderId="39" xfId="7" applyFont="1" applyFill="1" applyBorder="1" applyAlignment="1">
      <alignment horizontal="left" vertical="center"/>
    </xf>
    <xf numFmtId="0" fontId="10" fillId="0" borderId="39"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5" fillId="0" borderId="35" xfId="7"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0" xfId="4" applyNumberFormat="1" applyFont="1" applyFill="1" applyBorder="1" applyAlignment="1">
      <alignment horizontal="left" vertical="center"/>
    </xf>
    <xf numFmtId="4" fontId="5" fillId="0" borderId="30" xfId="0" applyNumberFormat="1" applyFont="1" applyFill="1" applyBorder="1" applyAlignment="1">
      <alignment horizontal="left" vertical="center"/>
    </xf>
    <xf numFmtId="0" fontId="6" fillId="0" borderId="15" xfId="0" applyFont="1" applyFill="1" applyBorder="1" applyAlignment="1">
      <alignment horizontal="left" vertical="center"/>
    </xf>
    <xf numFmtId="4" fontId="5" fillId="0" borderId="40" xfId="0" applyNumberFormat="1" applyFont="1" applyFill="1" applyBorder="1" applyAlignment="1">
      <alignment horizontal="left" vertical="center"/>
    </xf>
    <xf numFmtId="0" fontId="6" fillId="0" borderId="40" xfId="0" applyFont="1" applyFill="1" applyBorder="1" applyAlignment="1">
      <alignment horizontal="left" vertical="center"/>
    </xf>
    <xf numFmtId="49" fontId="5" fillId="0" borderId="40"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165"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165" fontId="3" fillId="2" borderId="6"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165" fontId="3" fillId="2" borderId="9"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165" fontId="3" fillId="2" borderId="13"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165" fontId="5" fillId="2" borderId="6"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 fontId="3" fillId="2" borderId="6"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39" fontId="5" fillId="2" borderId="6" xfId="1"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167" fontId="3" fillId="2" borderId="6" xfId="1" applyFont="1" applyFill="1" applyBorder="1" applyAlignment="1">
      <alignment horizontal="left" vertical="center"/>
    </xf>
    <xf numFmtId="165" fontId="3" fillId="2" borderId="6" xfId="1"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39" fontId="5" fillId="2" borderId="9" xfId="1" applyNumberFormat="1" applyFont="1" applyFill="1" applyBorder="1" applyAlignment="1">
      <alignment horizontal="left" vertical="center"/>
    </xf>
    <xf numFmtId="165" fontId="5" fillId="2" borderId="9" xfId="0" applyNumberFormat="1" applyFont="1" applyFill="1" applyBorder="1" applyAlignment="1">
      <alignment horizontal="left" vertical="center"/>
    </xf>
    <xf numFmtId="0" fontId="6" fillId="0" borderId="42" xfId="0" applyFont="1" applyFill="1" applyBorder="1" applyAlignment="1">
      <alignment horizontal="left" vertical="center"/>
    </xf>
    <xf numFmtId="1" fontId="5" fillId="0" borderId="6" xfId="8" applyNumberFormat="1" applyFont="1" applyFill="1" applyBorder="1" applyAlignment="1">
      <alignment horizontal="left" vertical="center"/>
    </xf>
    <xf numFmtId="4" fontId="5" fillId="0" borderId="6" xfId="8" applyNumberFormat="1" applyFont="1" applyFill="1" applyBorder="1" applyAlignment="1">
      <alignment horizontal="left" vertical="center"/>
    </xf>
    <xf numFmtId="49" fontId="6" fillId="0" borderId="42" xfId="0" applyNumberFormat="1" applyFont="1" applyFill="1" applyBorder="1" applyAlignment="1">
      <alignment horizontal="left" vertical="center"/>
    </xf>
    <xf numFmtId="49" fontId="5" fillId="0" borderId="42" xfId="0" applyNumberFormat="1" applyFont="1" applyFill="1" applyBorder="1" applyAlignment="1">
      <alignment horizontal="left" vertical="center"/>
    </xf>
    <xf numFmtId="49" fontId="5" fillId="0" borderId="42" xfId="8" applyNumberFormat="1" applyFont="1" applyFill="1" applyBorder="1" applyAlignment="1">
      <alignment horizontal="left" vertical="center"/>
    </xf>
    <xf numFmtId="0" fontId="10" fillId="0" borderId="42" xfId="0" applyNumberFormat="1" applyFont="1" applyFill="1" applyBorder="1" applyAlignment="1">
      <alignment horizontal="left" vertical="center"/>
    </xf>
    <xf numFmtId="0" fontId="5" fillId="0" borderId="42" xfId="2" applyFont="1" applyFill="1" applyBorder="1" applyAlignment="1">
      <alignment horizontal="left" vertical="center"/>
    </xf>
    <xf numFmtId="1" fontId="5" fillId="0" borderId="42" xfId="0" applyNumberFormat="1" applyFont="1" applyFill="1" applyBorder="1" applyAlignment="1">
      <alignment horizontal="left" vertical="center"/>
    </xf>
    <xf numFmtId="1" fontId="6" fillId="0" borderId="42" xfId="0" applyNumberFormat="1" applyFont="1" applyFill="1" applyBorder="1" applyAlignment="1">
      <alignment horizontal="left" vertical="center"/>
    </xf>
    <xf numFmtId="0" fontId="5" fillId="0" borderId="42" xfId="0" applyFont="1" applyFill="1" applyBorder="1" applyAlignment="1">
      <alignment horizontal="left" vertical="center"/>
    </xf>
    <xf numFmtId="165" fontId="5" fillId="0" borderId="42" xfId="0" applyNumberFormat="1" applyFont="1" applyFill="1" applyBorder="1" applyAlignment="1">
      <alignment horizontal="left" vertical="center"/>
    </xf>
    <xf numFmtId="4" fontId="6" fillId="0" borderId="42" xfId="0" applyNumberFormat="1" applyFont="1" applyFill="1" applyBorder="1" applyAlignment="1">
      <alignment horizontal="left" vertical="center"/>
    </xf>
    <xf numFmtId="165" fontId="6" fillId="0" borderId="42" xfId="1" applyNumberFormat="1" applyFont="1" applyFill="1" applyBorder="1" applyAlignment="1">
      <alignment horizontal="left" vertical="center"/>
    </xf>
    <xf numFmtId="0" fontId="13" fillId="0" borderId="0" xfId="0" applyFont="1" applyFill="1" applyAlignment="1">
      <alignment horizontal="left" vertical="center"/>
    </xf>
    <xf numFmtId="0" fontId="13" fillId="0" borderId="0" xfId="0" applyFont="1" applyFill="1" applyBorder="1" applyAlignment="1">
      <alignment horizontal="left" vertical="center"/>
    </xf>
    <xf numFmtId="49" fontId="3" fillId="2" borderId="43"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12" fillId="0" borderId="0" xfId="0" applyNumberFormat="1" applyFont="1" applyFill="1" applyBorder="1" applyAlignment="1">
      <alignment horizontal="left" vertical="center"/>
    </xf>
    <xf numFmtId="49" fontId="5" fillId="0" borderId="7" xfId="4" applyNumberFormat="1" applyFont="1" applyFill="1" applyBorder="1" applyAlignment="1">
      <alignment horizontal="left" vertical="center"/>
    </xf>
    <xf numFmtId="171" fontId="3" fillId="0" borderId="0" xfId="2" applyNumberFormat="1" applyFont="1" applyFill="1" applyBorder="1" applyAlignment="1">
      <alignment horizontal="left" vertical="center"/>
    </xf>
    <xf numFmtId="171" fontId="5" fillId="0" borderId="0" xfId="2" applyNumberFormat="1" applyFont="1" applyFill="1" applyBorder="1" applyAlignment="1">
      <alignment horizontal="left" vertical="center"/>
    </xf>
    <xf numFmtId="0" fontId="10" fillId="0" borderId="15" xfId="0" applyNumberFormat="1" applyFont="1" applyFill="1" applyBorder="1" applyAlignment="1">
      <alignment horizontal="left" vertical="center"/>
    </xf>
    <xf numFmtId="49" fontId="5" fillId="0" borderId="40" xfId="4" applyNumberFormat="1" applyFont="1" applyFill="1" applyBorder="1" applyAlignment="1">
      <alignment horizontal="left" vertical="center"/>
    </xf>
    <xf numFmtId="4" fontId="5" fillId="0" borderId="42" xfId="0" applyNumberFormat="1" applyFont="1" applyFill="1" applyBorder="1" applyAlignment="1">
      <alignment horizontal="left" vertical="center"/>
    </xf>
    <xf numFmtId="0" fontId="5" fillId="0" borderId="33" xfId="0" applyFont="1" applyFill="1" applyBorder="1" applyAlignment="1">
      <alignment horizontal="left" vertical="center"/>
    </xf>
    <xf numFmtId="0" fontId="5" fillId="0" borderId="17"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31"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9" applyNumberFormat="1" applyFont="1" applyFill="1" applyBorder="1" applyAlignment="1">
      <alignment horizontal="left" vertical="center"/>
    </xf>
    <xf numFmtId="49" fontId="5" fillId="0" borderId="42" xfId="9" applyNumberFormat="1" applyFont="1" applyFill="1" applyBorder="1" applyAlignment="1">
      <alignment horizontal="left" vertical="center"/>
    </xf>
    <xf numFmtId="49" fontId="5" fillId="0" borderId="42" xfId="4" applyNumberFormat="1" applyFont="1" applyFill="1" applyBorder="1" applyAlignment="1">
      <alignment horizontal="left" vertical="center"/>
    </xf>
    <xf numFmtId="49" fontId="5" fillId="0" borderId="42" xfId="7" applyNumberFormat="1" applyFont="1" applyFill="1" applyBorder="1" applyAlignment="1">
      <alignment horizontal="left" vertical="center"/>
    </xf>
    <xf numFmtId="0" fontId="5" fillId="0" borderId="42" xfId="7" applyFont="1" applyFill="1" applyBorder="1" applyAlignment="1">
      <alignment horizontal="left" vertical="center"/>
    </xf>
    <xf numFmtId="166" fontId="5" fillId="0" borderId="42" xfId="8" applyNumberFormat="1" applyFont="1" applyFill="1" applyBorder="1" applyAlignment="1">
      <alignment horizontal="left" vertical="center"/>
    </xf>
    <xf numFmtId="165" fontId="5" fillId="0" borderId="42" xfId="1" applyNumberFormat="1" applyFont="1" applyFill="1" applyBorder="1" applyAlignment="1">
      <alignment horizontal="left" vertical="center"/>
    </xf>
    <xf numFmtId="39" fontId="5" fillId="0" borderId="42" xfId="1"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165" fontId="5" fillId="0" borderId="42" xfId="1" applyNumberFormat="1" applyFont="1" applyFill="1" applyBorder="1" applyAlignment="1">
      <alignment horizontal="center" vertical="center" wrapText="1"/>
    </xf>
    <xf numFmtId="0" fontId="5" fillId="0" borderId="29" xfId="0" applyFont="1" applyFill="1" applyBorder="1" applyAlignment="1">
      <alignment horizontal="left" vertical="center"/>
    </xf>
    <xf numFmtId="166" fontId="5" fillId="0" borderId="21" xfId="0" applyNumberFormat="1" applyFont="1" applyFill="1" applyBorder="1" applyAlignment="1">
      <alignment horizontal="left" vertical="center"/>
    </xf>
    <xf numFmtId="0" fontId="5" fillId="0" borderId="37" xfId="0" applyFont="1" applyFill="1" applyBorder="1" applyAlignment="1">
      <alignment horizontal="left" vertical="center"/>
    </xf>
    <xf numFmtId="170" fontId="5" fillId="0" borderId="37"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2" xfId="8" applyFont="1" applyFill="1" applyBorder="1" applyAlignment="1">
      <alignment horizontal="left" vertical="center"/>
    </xf>
    <xf numFmtId="49" fontId="3" fillId="0" borderId="42" xfId="0" applyNumberFormat="1" applyFont="1" applyFill="1" applyBorder="1" applyAlignment="1">
      <alignment horizontal="left" vertical="center"/>
    </xf>
    <xf numFmtId="166" fontId="5" fillId="0" borderId="42" xfId="0" applyNumberFormat="1" applyFont="1" applyFill="1" applyBorder="1" applyAlignment="1">
      <alignment horizontal="left" vertical="center"/>
    </xf>
    <xf numFmtId="165" fontId="5" fillId="0" borderId="42" xfId="1" applyNumberFormat="1" applyFont="1" applyFill="1" applyBorder="1" applyAlignment="1">
      <alignment horizontal="center" vertical="center"/>
    </xf>
    <xf numFmtId="0" fontId="5" fillId="0" borderId="42" xfId="3" applyFont="1" applyFill="1" applyBorder="1" applyAlignment="1">
      <alignment horizontal="left" vertical="center"/>
    </xf>
    <xf numFmtId="0" fontId="5" fillId="0" borderId="6" xfId="9" applyNumberFormat="1" applyFont="1" applyFill="1" applyBorder="1" applyAlignment="1">
      <alignment horizontal="left" vertical="center"/>
    </xf>
    <xf numFmtId="0" fontId="6" fillId="0" borderId="6" xfId="0" applyNumberFormat="1" applyFont="1" applyFill="1" applyBorder="1" applyAlignment="1">
      <alignment horizontal="left" vertical="center"/>
    </xf>
    <xf numFmtId="165" fontId="6" fillId="0" borderId="39" xfId="1" applyNumberFormat="1" applyFont="1" applyFill="1" applyBorder="1" applyAlignment="1">
      <alignment horizontal="left" vertical="center"/>
    </xf>
    <xf numFmtId="165" fontId="5" fillId="0" borderId="30"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0" fontId="5" fillId="0" borderId="18" xfId="0" applyFont="1" applyFill="1" applyBorder="1" applyAlignment="1">
      <alignment horizontal="left" vertical="center"/>
    </xf>
    <xf numFmtId="0" fontId="5" fillId="0" borderId="23" xfId="0" applyFont="1" applyFill="1" applyBorder="1" applyAlignment="1">
      <alignment horizontal="left" vertical="center"/>
    </xf>
    <xf numFmtId="0" fontId="5" fillId="0" borderId="32" xfId="0" applyFont="1" applyFill="1" applyBorder="1" applyAlignment="1">
      <alignment horizontal="left" vertical="center"/>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6" xfId="7" applyNumberFormat="1" applyFont="1" applyFill="1" applyBorder="1" applyAlignment="1">
      <alignment horizontal="left" vertical="center"/>
    </xf>
    <xf numFmtId="0" fontId="5" fillId="0" borderId="42" xfId="7" applyNumberFormat="1" applyFont="1" applyFill="1" applyBorder="1" applyAlignment="1">
      <alignment horizontal="left" vertical="center"/>
    </xf>
    <xf numFmtId="0" fontId="13" fillId="0" borderId="42" xfId="0" applyFont="1" applyFill="1" applyBorder="1" applyAlignment="1">
      <alignment horizontal="left" vertical="center"/>
    </xf>
    <xf numFmtId="49" fontId="12" fillId="0" borderId="42" xfId="0" applyNumberFormat="1" applyFont="1" applyFill="1" applyBorder="1" applyAlignment="1">
      <alignment horizontal="left" vertical="center"/>
    </xf>
    <xf numFmtId="0" fontId="3" fillId="0" borderId="6" xfId="2" applyFont="1" applyFill="1" applyBorder="1" applyAlignment="1">
      <alignment horizontal="left" vertical="center"/>
    </xf>
    <xf numFmtId="0" fontId="5" fillId="0" borderId="38" xfId="0" applyFont="1" applyFill="1" applyBorder="1" applyAlignment="1">
      <alignment horizontal="left" vertical="center"/>
    </xf>
    <xf numFmtId="49" fontId="13" fillId="0" borderId="6" xfId="0" applyNumberFormat="1" applyFont="1" applyFill="1" applyBorder="1" applyAlignment="1">
      <alignment horizontal="left" vertical="center"/>
    </xf>
    <xf numFmtId="0" fontId="3" fillId="0" borderId="9" xfId="2" applyFont="1" applyFill="1" applyBorder="1" applyAlignment="1">
      <alignment horizontal="left" vertical="center"/>
    </xf>
    <xf numFmtId="49" fontId="5" fillId="3" borderId="42" xfId="0" applyNumberFormat="1" applyFont="1" applyFill="1" applyBorder="1" applyAlignment="1">
      <alignment horizontal="center" vertical="center" wrapText="1"/>
    </xf>
    <xf numFmtId="0" fontId="13" fillId="0" borderId="42" xfId="9" applyNumberFormat="1" applyFont="1" applyFill="1" applyBorder="1" applyAlignment="1">
      <alignment horizontal="left" vertical="center"/>
    </xf>
    <xf numFmtId="49" fontId="13" fillId="0" borderId="42" xfId="9" applyNumberFormat="1" applyFont="1" applyFill="1" applyBorder="1" applyAlignment="1">
      <alignment horizontal="left" vertical="center"/>
    </xf>
    <xf numFmtId="49" fontId="13" fillId="0" borderId="42" xfId="4" applyNumberFormat="1" applyFont="1" applyFill="1" applyBorder="1" applyAlignment="1">
      <alignment horizontal="left" vertical="center"/>
    </xf>
    <xf numFmtId="49" fontId="13" fillId="0" borderId="42" xfId="0" applyNumberFormat="1" applyFont="1" applyFill="1" applyBorder="1" applyAlignment="1">
      <alignment horizontal="left" vertical="center"/>
    </xf>
    <xf numFmtId="49" fontId="13" fillId="0" borderId="42" xfId="7" applyNumberFormat="1" applyFont="1" applyFill="1" applyBorder="1" applyAlignment="1">
      <alignment horizontal="left" vertical="center"/>
    </xf>
    <xf numFmtId="0" fontId="13" fillId="0" borderId="42" xfId="7" applyFont="1" applyFill="1" applyBorder="1" applyAlignment="1">
      <alignment horizontal="left" vertical="center"/>
    </xf>
    <xf numFmtId="166" fontId="13" fillId="0" borderId="42" xfId="8" applyNumberFormat="1" applyFont="1" applyFill="1" applyBorder="1" applyAlignment="1">
      <alignment horizontal="left" vertical="center"/>
    </xf>
    <xf numFmtId="39" fontId="13" fillId="0" borderId="42" xfId="1" applyNumberFormat="1" applyFont="1" applyFill="1" applyBorder="1" applyAlignment="1">
      <alignment horizontal="left" vertical="center"/>
    </xf>
    <xf numFmtId="165" fontId="13" fillId="0" borderId="42" xfId="1" applyNumberFormat="1" applyFont="1" applyFill="1" applyBorder="1" applyAlignment="1">
      <alignment horizontal="left" vertical="center"/>
    </xf>
    <xf numFmtId="49" fontId="13" fillId="0" borderId="44" xfId="4" applyNumberFormat="1" applyFont="1" applyFill="1" applyBorder="1" applyAlignment="1">
      <alignment horizontal="left" vertical="center"/>
    </xf>
    <xf numFmtId="49" fontId="12" fillId="0" borderId="44" xfId="0" applyNumberFormat="1" applyFont="1" applyFill="1" applyBorder="1" applyAlignment="1">
      <alignment horizontal="left" vertical="center"/>
    </xf>
    <xf numFmtId="49" fontId="5" fillId="0" borderId="42" xfId="0" applyNumberFormat="1" applyFont="1" applyFill="1" applyBorder="1" applyAlignment="1">
      <alignment horizontal="left" vertical="center" wrapText="1"/>
    </xf>
    <xf numFmtId="0" fontId="13" fillId="0" borderId="49" xfId="0" applyNumberFormat="1" applyFont="1" applyFill="1" applyBorder="1" applyAlignment="1">
      <alignment horizontal="center" vertical="center"/>
    </xf>
    <xf numFmtId="0" fontId="11" fillId="0" borderId="17" xfId="0" applyFont="1" applyFill="1" applyBorder="1" applyAlignment="1">
      <alignment horizontal="left" vertical="center"/>
    </xf>
    <xf numFmtId="0" fontId="13" fillId="0" borderId="6" xfId="2" applyFont="1" applyFill="1" applyBorder="1" applyAlignment="1">
      <alignment horizontal="left" vertical="center"/>
    </xf>
    <xf numFmtId="0" fontId="13" fillId="0" borderId="6" xfId="3" applyFont="1" applyFill="1" applyBorder="1" applyAlignment="1">
      <alignment horizontal="left" vertical="center"/>
    </xf>
    <xf numFmtId="0" fontId="13" fillId="0" borderId="6" xfId="0" applyFont="1" applyFill="1" applyBorder="1" applyAlignment="1">
      <alignment horizontal="left" vertical="center"/>
    </xf>
    <xf numFmtId="49" fontId="13" fillId="0" borderId="6" xfId="4" applyNumberFormat="1" applyFont="1" applyFill="1" applyBorder="1" applyAlignment="1">
      <alignment horizontal="left" vertical="center"/>
    </xf>
    <xf numFmtId="0" fontId="13" fillId="0" borderId="6" xfId="0" applyNumberFormat="1" applyFont="1" applyFill="1" applyBorder="1" applyAlignment="1">
      <alignment horizontal="left" vertical="center"/>
    </xf>
    <xf numFmtId="1" fontId="13" fillId="0" borderId="6" xfId="0" applyNumberFormat="1" applyFont="1" applyFill="1" applyBorder="1" applyAlignment="1">
      <alignment horizontal="left" vertical="center"/>
    </xf>
    <xf numFmtId="39" fontId="13" fillId="0" borderId="6" xfId="1" applyNumberFormat="1" applyFont="1" applyFill="1" applyBorder="1" applyAlignment="1">
      <alignment horizontal="left" vertical="center"/>
    </xf>
    <xf numFmtId="165" fontId="13" fillId="0" borderId="6" xfId="1" applyNumberFormat="1" applyFont="1" applyFill="1" applyBorder="1" applyAlignment="1">
      <alignment horizontal="left" vertical="center"/>
    </xf>
    <xf numFmtId="0" fontId="13" fillId="0" borderId="7" xfId="0" applyFont="1" applyFill="1" applyBorder="1" applyAlignment="1">
      <alignment horizontal="left" vertical="center"/>
    </xf>
    <xf numFmtId="49" fontId="5" fillId="4" borderId="6" xfId="0" applyNumberFormat="1" applyFont="1" applyFill="1" applyBorder="1" applyAlignment="1">
      <alignment horizontal="left" vertical="center"/>
    </xf>
    <xf numFmtId="49" fontId="6" fillId="4" borderId="6" xfId="0" applyNumberFormat="1" applyFont="1" applyFill="1" applyBorder="1" applyAlignment="1">
      <alignment horizontal="left" vertical="center"/>
    </xf>
    <xf numFmtId="49" fontId="5" fillId="0" borderId="6" xfId="0" applyNumberFormat="1" applyFont="1" applyFill="1" applyBorder="1" applyAlignment="1">
      <alignment horizontal="center" vertical="center" wrapText="1"/>
    </xf>
    <xf numFmtId="49" fontId="13" fillId="0" borderId="39" xfId="0" applyNumberFormat="1" applyFont="1" applyFill="1" applyBorder="1" applyAlignment="1">
      <alignment horizontal="left" vertical="center"/>
    </xf>
    <xf numFmtId="172" fontId="13" fillId="0" borderId="6" xfId="8" applyNumberFormat="1" applyFont="1" applyFill="1" applyBorder="1" applyAlignment="1">
      <alignment horizontal="left" vertical="center"/>
    </xf>
    <xf numFmtId="49" fontId="5" fillId="0" borderId="42" xfId="0" applyNumberFormat="1"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2" xfId="0" applyFont="1" applyFill="1" applyBorder="1" applyAlignment="1">
      <alignment horizontal="left" vertical="center" wrapText="1"/>
    </xf>
    <xf numFmtId="49" fontId="5" fillId="0" borderId="42" xfId="0" applyNumberFormat="1" applyFont="1" applyFill="1" applyBorder="1" applyAlignment="1">
      <alignment vertical="center" wrapText="1"/>
    </xf>
    <xf numFmtId="49" fontId="5" fillId="0" borderId="46" xfId="0" applyNumberFormat="1" applyFont="1" applyFill="1" applyBorder="1" applyAlignment="1">
      <alignment horizontal="center" vertical="center" wrapText="1"/>
    </xf>
    <xf numFmtId="4" fontId="5" fillId="0" borderId="42" xfId="0" applyNumberFormat="1" applyFont="1" applyFill="1" applyBorder="1" applyAlignment="1">
      <alignment horizontal="center" vertical="center" wrapText="1"/>
    </xf>
    <xf numFmtId="49" fontId="5" fillId="0" borderId="42" xfId="4" applyNumberFormat="1" applyFont="1" applyFill="1" applyBorder="1" applyAlignment="1">
      <alignment horizontal="center" vertical="center" wrapText="1"/>
    </xf>
    <xf numFmtId="4" fontId="5" fillId="0" borderId="46"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48" xfId="0" applyNumberFormat="1" applyFont="1" applyFill="1" applyBorder="1" applyAlignment="1">
      <alignment horizontal="left" vertical="center"/>
    </xf>
    <xf numFmtId="0" fontId="15" fillId="0" borderId="0" xfId="0" applyFont="1" applyFill="1"/>
    <xf numFmtId="49" fontId="13" fillId="0" borderId="15"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horizontal="left" vertical="top" wrapText="1"/>
    </xf>
    <xf numFmtId="0" fontId="13" fillId="0" borderId="15" xfId="0" applyNumberFormat="1" applyFont="1" applyFill="1" applyBorder="1" applyAlignment="1">
      <alignment horizontal="center" vertical="center"/>
    </xf>
    <xf numFmtId="1" fontId="13" fillId="0" borderId="15" xfId="0" applyNumberFormat="1" applyFont="1" applyFill="1" applyBorder="1" applyAlignment="1">
      <alignment horizontal="center" vertical="center"/>
    </xf>
    <xf numFmtId="49" fontId="13" fillId="0" borderId="15" xfId="4" applyNumberFormat="1" applyFont="1" applyFill="1" applyBorder="1" applyAlignment="1">
      <alignment horizontal="center" vertical="center" wrapText="1"/>
    </xf>
    <xf numFmtId="49" fontId="13" fillId="0" borderId="15" xfId="0" applyNumberFormat="1" applyFont="1" applyFill="1" applyBorder="1" applyAlignment="1">
      <alignment vertical="center" wrapText="1"/>
    </xf>
    <xf numFmtId="49" fontId="13" fillId="0" borderId="15" xfId="4" applyNumberFormat="1" applyFont="1" applyFill="1" applyBorder="1" applyAlignment="1">
      <alignment horizontal="center" vertical="center"/>
    </xf>
    <xf numFmtId="4" fontId="13" fillId="0" borderId="15" xfId="0" applyNumberFormat="1" applyFont="1" applyFill="1" applyBorder="1" applyAlignment="1">
      <alignment horizontal="center" vertical="center"/>
    </xf>
    <xf numFmtId="168" fontId="13" fillId="0" borderId="15" xfId="0" applyNumberFormat="1" applyFont="1" applyFill="1" applyBorder="1" applyAlignment="1">
      <alignment horizontal="center" vertical="center"/>
    </xf>
    <xf numFmtId="2" fontId="13" fillId="0" borderId="15" xfId="0" applyNumberFormat="1" applyFont="1" applyFill="1" applyBorder="1" applyAlignment="1">
      <alignment horizontal="center" vertical="center"/>
    </xf>
    <xf numFmtId="49" fontId="13" fillId="0" borderId="49"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49" fontId="13" fillId="0" borderId="15" xfId="0" applyNumberFormat="1" applyFont="1" applyFill="1" applyBorder="1" applyAlignment="1">
      <alignment horizontal="center" vertical="center" wrapText="1"/>
    </xf>
    <xf numFmtId="49" fontId="13" fillId="0" borderId="42" xfId="4"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0" xfId="0" applyNumberFormat="1" applyFont="1" applyFill="1" applyAlignment="1">
      <alignment horizontal="center" vertical="center"/>
    </xf>
    <xf numFmtId="0" fontId="5" fillId="0" borderId="45" xfId="0" applyFont="1" applyFill="1" applyBorder="1" applyAlignment="1">
      <alignment horizontal="left" vertical="center"/>
    </xf>
    <xf numFmtId="0" fontId="6" fillId="4" borderId="42" xfId="0" applyFont="1" applyFill="1" applyBorder="1" applyAlignment="1">
      <alignment horizontal="left" vertical="center"/>
    </xf>
    <xf numFmtId="0" fontId="6" fillId="4" borderId="6" xfId="0" applyFont="1" applyFill="1" applyBorder="1" applyAlignment="1">
      <alignment horizontal="left" vertical="center"/>
    </xf>
    <xf numFmtId="0" fontId="5" fillId="4" borderId="6" xfId="8" applyFont="1" applyFill="1" applyBorder="1" applyAlignment="1">
      <alignment horizontal="left" vertical="center"/>
    </xf>
    <xf numFmtId="49" fontId="5" fillId="4" borderId="6" xfId="8" applyNumberFormat="1" applyFont="1" applyFill="1" applyBorder="1" applyAlignment="1">
      <alignment horizontal="left" vertical="center"/>
    </xf>
    <xf numFmtId="1" fontId="5" fillId="4" borderId="6" xfId="8" applyNumberFormat="1" applyFont="1" applyFill="1" applyBorder="1" applyAlignment="1">
      <alignment horizontal="left" vertical="center"/>
    </xf>
    <xf numFmtId="166" fontId="5" fillId="4" borderId="6" xfId="8" applyNumberFormat="1" applyFont="1" applyFill="1" applyBorder="1" applyAlignment="1">
      <alignment horizontal="left" vertical="center"/>
    </xf>
    <xf numFmtId="4" fontId="5" fillId="4" borderId="6" xfId="8" applyNumberFormat="1" applyFont="1" applyFill="1" applyBorder="1" applyAlignment="1">
      <alignment horizontal="left" vertical="center"/>
    </xf>
    <xf numFmtId="168" fontId="6" fillId="4" borderId="6" xfId="0" applyNumberFormat="1" applyFont="1" applyFill="1" applyBorder="1" applyAlignment="1">
      <alignment horizontal="left" vertical="center"/>
    </xf>
    <xf numFmtId="165" fontId="6" fillId="4" borderId="6" xfId="0" applyNumberFormat="1" applyFont="1" applyFill="1" applyBorder="1" applyAlignment="1">
      <alignment horizontal="left" vertical="center"/>
    </xf>
    <xf numFmtId="0" fontId="6" fillId="4" borderId="7" xfId="0" applyFont="1" applyFill="1" applyBorder="1" applyAlignment="1">
      <alignment horizontal="left" vertical="center"/>
    </xf>
    <xf numFmtId="49" fontId="3" fillId="4" borderId="0" xfId="0" applyNumberFormat="1" applyFont="1" applyFill="1" applyBorder="1" applyAlignment="1">
      <alignment horizontal="left" vertical="center"/>
    </xf>
    <xf numFmtId="49" fontId="3" fillId="4" borderId="0" xfId="0" applyNumberFormat="1" applyFont="1" applyFill="1" applyAlignment="1">
      <alignment horizontal="left" vertical="center"/>
    </xf>
    <xf numFmtId="0" fontId="15" fillId="0" borderId="0" xfId="0" applyFont="1"/>
    <xf numFmtId="49" fontId="5" fillId="5" borderId="42" xfId="0" applyNumberFormat="1" applyFont="1" applyFill="1" applyBorder="1" applyAlignment="1">
      <alignment horizontal="center" vertical="center" wrapText="1"/>
    </xf>
    <xf numFmtId="49" fontId="5" fillId="5" borderId="42" xfId="0" applyNumberFormat="1" applyFont="1" applyFill="1" applyBorder="1" applyAlignment="1">
      <alignment horizontal="left" vertical="center" wrapText="1"/>
    </xf>
    <xf numFmtId="0" fontId="14" fillId="5" borderId="42" xfId="0" applyFont="1" applyFill="1" applyBorder="1" applyAlignment="1">
      <alignment horizontal="center" vertical="center" wrapText="1"/>
    </xf>
    <xf numFmtId="0" fontId="14" fillId="5" borderId="42" xfId="0" applyFont="1" applyFill="1" applyBorder="1" applyAlignment="1">
      <alignment horizontal="left" vertical="center" wrapText="1"/>
    </xf>
    <xf numFmtId="49" fontId="5" fillId="5" borderId="42" xfId="0" applyNumberFormat="1" applyFont="1" applyFill="1" applyBorder="1" applyAlignment="1">
      <alignment vertical="center" wrapText="1"/>
    </xf>
    <xf numFmtId="49" fontId="5" fillId="5" borderId="50" xfId="0" applyNumberFormat="1" applyFont="1" applyFill="1" applyBorder="1" applyAlignment="1">
      <alignment horizontal="center" vertical="center" wrapText="1"/>
    </xf>
    <xf numFmtId="4" fontId="5" fillId="5" borderId="42" xfId="0" applyNumberFormat="1" applyFont="1" applyFill="1" applyBorder="1" applyAlignment="1">
      <alignment horizontal="center" vertical="center" wrapText="1"/>
    </xf>
    <xf numFmtId="49" fontId="5" fillId="5" borderId="42" xfId="4" applyNumberFormat="1" applyFont="1" applyFill="1" applyBorder="1" applyAlignment="1">
      <alignment horizontal="center" vertical="center" wrapText="1"/>
    </xf>
    <xf numFmtId="4" fontId="5" fillId="5" borderId="50" xfId="0" applyNumberFormat="1" applyFont="1" applyFill="1" applyBorder="1" applyAlignment="1">
      <alignment horizontal="center" vertical="center" wrapText="1"/>
    </xf>
    <xf numFmtId="49" fontId="5" fillId="5" borderId="47" xfId="0" applyNumberFormat="1" applyFont="1" applyFill="1" applyBorder="1" applyAlignment="1">
      <alignment horizontal="center" vertical="center" wrapText="1"/>
    </xf>
    <xf numFmtId="49" fontId="5" fillId="5" borderId="48" xfId="0" applyNumberFormat="1" applyFont="1" applyFill="1" applyBorder="1" applyAlignment="1">
      <alignment horizontal="center" vertical="center" wrapText="1"/>
    </xf>
    <xf numFmtId="49" fontId="5" fillId="5" borderId="48" xfId="0" applyNumberFormat="1" applyFont="1" applyFill="1" applyBorder="1" applyAlignment="1">
      <alignment horizontal="left" vertical="center"/>
    </xf>
    <xf numFmtId="0" fontId="13" fillId="0" borderId="39" xfId="2" applyFont="1" applyFill="1" applyBorder="1" applyAlignment="1">
      <alignment horizontal="left" vertical="center"/>
    </xf>
    <xf numFmtId="49" fontId="13" fillId="3" borderId="39" xfId="0" applyNumberFormat="1" applyFont="1" applyFill="1" applyBorder="1" applyAlignment="1">
      <alignment horizontal="left" vertical="center"/>
    </xf>
    <xf numFmtId="0" fontId="13" fillId="3" borderId="39" xfId="0" applyNumberFormat="1" applyFont="1" applyFill="1" applyBorder="1" applyAlignment="1">
      <alignment horizontal="left" vertical="center"/>
    </xf>
    <xf numFmtId="0" fontId="13" fillId="3" borderId="39" xfId="2" applyFont="1" applyFill="1" applyBorder="1" applyAlignment="1">
      <alignment horizontal="left" vertical="center"/>
    </xf>
    <xf numFmtId="0" fontId="13" fillId="3" borderId="39" xfId="0" applyFont="1" applyFill="1" applyBorder="1" applyAlignment="1">
      <alignment horizontal="left" vertical="center"/>
    </xf>
    <xf numFmtId="37" fontId="13" fillId="3" borderId="39" xfId="1" applyNumberFormat="1" applyFont="1" applyFill="1" applyBorder="1" applyAlignment="1">
      <alignment horizontal="left" vertical="center"/>
    </xf>
    <xf numFmtId="39" fontId="13" fillId="3" borderId="39" xfId="1" applyNumberFormat="1" applyFont="1" applyFill="1" applyBorder="1" applyAlignment="1">
      <alignment horizontal="left" vertical="center"/>
    </xf>
    <xf numFmtId="0" fontId="13" fillId="0" borderId="39" xfId="0" applyFont="1" applyFill="1" applyBorder="1" applyAlignment="1">
      <alignment horizontal="left" vertical="center"/>
    </xf>
    <xf numFmtId="0" fontId="13" fillId="0" borderId="51" xfId="0" applyFont="1" applyFill="1" applyBorder="1" applyAlignment="1">
      <alignment horizontal="left" vertical="center"/>
    </xf>
    <xf numFmtId="49" fontId="13" fillId="5" borderId="42" xfId="0" applyNumberFormat="1" applyFont="1" applyFill="1" applyBorder="1" applyAlignment="1">
      <alignment horizontal="left" vertical="center"/>
    </xf>
    <xf numFmtId="0" fontId="11" fillId="5" borderId="41" xfId="0" applyFont="1" applyFill="1" applyBorder="1" applyAlignment="1">
      <alignment horizontal="left" vertical="center"/>
    </xf>
    <xf numFmtId="49" fontId="13" fillId="5" borderId="39" xfId="0" applyNumberFormat="1" applyFont="1" applyFill="1" applyBorder="1" applyAlignment="1">
      <alignment horizontal="left" vertical="center"/>
    </xf>
    <xf numFmtId="0" fontId="13" fillId="5" borderId="39" xfId="3" applyFont="1" applyFill="1" applyBorder="1" applyAlignment="1">
      <alignment horizontal="left" vertical="center"/>
    </xf>
    <xf numFmtId="0" fontId="5" fillId="5" borderId="39" xfId="0" applyFont="1" applyFill="1" applyBorder="1" applyAlignment="1">
      <alignment horizontal="left" vertical="center"/>
    </xf>
    <xf numFmtId="49" fontId="13" fillId="5" borderId="39" xfId="4" applyNumberFormat="1" applyFont="1" applyFill="1" applyBorder="1" applyAlignment="1">
      <alignment horizontal="left" vertical="center"/>
    </xf>
    <xf numFmtId="0" fontId="13" fillId="5" borderId="39" xfId="2" applyFont="1" applyFill="1" applyBorder="1" applyAlignment="1">
      <alignment horizontal="left" vertical="center"/>
    </xf>
    <xf numFmtId="1" fontId="13" fillId="5" borderId="39" xfId="0" applyNumberFormat="1" applyFont="1" applyFill="1" applyBorder="1" applyAlignment="1">
      <alignment horizontal="left" vertical="center"/>
    </xf>
    <xf numFmtId="39" fontId="13" fillId="5" borderId="39" xfId="1" applyNumberFormat="1" applyFont="1" applyFill="1" applyBorder="1" applyAlignment="1">
      <alignment horizontal="left" vertical="center"/>
    </xf>
    <xf numFmtId="172" fontId="13" fillId="5" borderId="39" xfId="8" applyNumberFormat="1" applyFont="1" applyFill="1" applyBorder="1" applyAlignment="1">
      <alignment horizontal="left" vertical="center"/>
    </xf>
    <xf numFmtId="0" fontId="13" fillId="3" borderId="6" xfId="2" applyFont="1" applyFill="1" applyBorder="1" applyAlignment="1">
      <alignment horizontal="left" vertical="center"/>
    </xf>
    <xf numFmtId="49" fontId="5" fillId="5" borderId="39" xfId="0" applyNumberFormat="1" applyFont="1" applyFill="1" applyBorder="1" applyAlignment="1">
      <alignment horizontal="center" vertical="center" wrapText="1"/>
    </xf>
    <xf numFmtId="49" fontId="5" fillId="5" borderId="39" xfId="0" applyNumberFormat="1" applyFont="1" applyFill="1" applyBorder="1" applyAlignment="1">
      <alignment horizontal="left" vertical="center"/>
    </xf>
    <xf numFmtId="0" fontId="11" fillId="5" borderId="17" xfId="0" applyFont="1" applyFill="1" applyBorder="1" applyAlignment="1">
      <alignment horizontal="left" vertical="center"/>
    </xf>
    <xf numFmtId="49" fontId="5" fillId="5" borderId="7" xfId="0" applyNumberFormat="1" applyFont="1" applyFill="1" applyBorder="1" applyAlignment="1">
      <alignment horizontal="left" vertical="center"/>
    </xf>
    <xf numFmtId="49" fontId="5" fillId="5" borderId="6" xfId="0" applyNumberFormat="1" applyFont="1" applyFill="1" applyBorder="1" applyAlignment="1">
      <alignment horizontal="left" vertical="center"/>
    </xf>
    <xf numFmtId="0" fontId="5" fillId="5" borderId="6" xfId="2" applyFont="1" applyFill="1" applyBorder="1" applyAlignment="1">
      <alignment horizontal="left" vertical="center"/>
    </xf>
    <xf numFmtId="0" fontId="5" fillId="5" borderId="6" xfId="3" applyFont="1" applyFill="1" applyBorder="1" applyAlignment="1">
      <alignment horizontal="left" vertical="center"/>
    </xf>
    <xf numFmtId="0" fontId="5" fillId="5" borderId="6" xfId="0" applyFont="1" applyFill="1" applyBorder="1" applyAlignment="1">
      <alignment horizontal="left" vertical="center"/>
    </xf>
    <xf numFmtId="4" fontId="5" fillId="5" borderId="6" xfId="0" applyNumberFormat="1" applyFont="1" applyFill="1" applyBorder="1" applyAlignment="1">
      <alignment horizontal="left" vertical="center"/>
    </xf>
    <xf numFmtId="165" fontId="5" fillId="5" borderId="6" xfId="0" applyNumberFormat="1" applyFont="1" applyFill="1" applyBorder="1" applyAlignment="1">
      <alignment horizontal="left" vertical="center"/>
    </xf>
    <xf numFmtId="167" fontId="5" fillId="5" borderId="6" xfId="1" applyFont="1" applyFill="1" applyBorder="1" applyAlignment="1">
      <alignment horizontal="left" vertical="center"/>
    </xf>
    <xf numFmtId="39" fontId="5" fillId="5" borderId="6" xfId="1" applyNumberFormat="1" applyFont="1" applyFill="1" applyBorder="1" applyAlignment="1">
      <alignment horizontal="left" vertical="center"/>
    </xf>
    <xf numFmtId="2" fontId="5" fillId="5" borderId="6" xfId="0" applyNumberFormat="1" applyFont="1" applyFill="1" applyBorder="1" applyAlignment="1">
      <alignment horizontal="left" vertical="center"/>
    </xf>
    <xf numFmtId="49" fontId="6" fillId="5" borderId="6" xfId="0" applyNumberFormat="1" applyFont="1" applyFill="1" applyBorder="1" applyAlignment="1">
      <alignment horizontal="left" vertical="center"/>
    </xf>
    <xf numFmtId="49" fontId="5" fillId="5" borderId="6" xfId="0" applyNumberFormat="1" applyFont="1" applyFill="1" applyBorder="1" applyAlignment="1">
      <alignment horizontal="center" vertical="center" wrapText="1"/>
    </xf>
    <xf numFmtId="49" fontId="13" fillId="5" borderId="6" xfId="0" applyNumberFormat="1" applyFont="1" applyFill="1" applyBorder="1" applyAlignment="1">
      <alignment horizontal="left" vertical="center"/>
    </xf>
    <xf numFmtId="0" fontId="13" fillId="5" borderId="6" xfId="2" applyFont="1" applyFill="1" applyBorder="1" applyAlignment="1">
      <alignment horizontal="left" vertical="center"/>
    </xf>
    <xf numFmtId="0" fontId="13" fillId="5" borderId="6" xfId="3" applyFont="1" applyFill="1" applyBorder="1" applyAlignment="1">
      <alignment horizontal="left" vertical="center"/>
    </xf>
    <xf numFmtId="0" fontId="13" fillId="5" borderId="6" xfId="0" applyFont="1" applyFill="1" applyBorder="1" applyAlignment="1">
      <alignment horizontal="left" vertical="center"/>
    </xf>
    <xf numFmtId="49" fontId="13" fillId="5" borderId="6" xfId="4" applyNumberFormat="1" applyFont="1" applyFill="1" applyBorder="1" applyAlignment="1">
      <alignment horizontal="left" vertical="center"/>
    </xf>
    <xf numFmtId="0" fontId="13" fillId="5" borderId="6" xfId="0" applyNumberFormat="1" applyFont="1" applyFill="1" applyBorder="1" applyAlignment="1">
      <alignment horizontal="left" vertical="center"/>
    </xf>
    <xf numFmtId="1" fontId="13" fillId="5" borderId="6" xfId="0" applyNumberFormat="1" applyFont="1" applyFill="1" applyBorder="1" applyAlignment="1">
      <alignment horizontal="left" vertical="center"/>
    </xf>
    <xf numFmtId="39" fontId="13" fillId="5" borderId="6" xfId="1" applyNumberFormat="1" applyFont="1" applyFill="1" applyBorder="1" applyAlignment="1">
      <alignment horizontal="left" vertical="center"/>
    </xf>
    <xf numFmtId="0" fontId="13" fillId="5" borderId="7" xfId="0" applyFont="1" applyFill="1" applyBorder="1" applyAlignment="1">
      <alignment horizontal="left"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19"/>
  <sheetViews>
    <sheetView tabSelected="1" topLeftCell="A10" zoomScale="70" zoomScaleNormal="70" workbookViewId="0">
      <pane ySplit="7" topLeftCell="A17" activePane="bottomLeft" state="frozen"/>
      <selection activeCell="A11" sqref="A11"/>
      <selection pane="bottomLeft" activeCell="AD13" sqref="AD13"/>
    </sheetView>
  </sheetViews>
  <sheetFormatPr defaultRowHeight="12.95" customHeight="1" x14ac:dyDescent="0.25"/>
  <cols>
    <col min="1" max="1" width="8" style="21" customWidth="1"/>
    <col min="2" max="2" width="11.85546875" style="21" customWidth="1"/>
    <col min="3" max="3" width="10.85546875" style="21" customWidth="1"/>
    <col min="4" max="4" width="11" style="21" customWidth="1"/>
    <col min="5" max="5" width="7.7109375" style="21" hidden="1" customWidth="1"/>
    <col min="6" max="6" width="17.42578125" style="21" customWidth="1"/>
    <col min="7" max="8" width="19.5703125" style="21" customWidth="1"/>
    <col min="9" max="9" width="5" style="21" customWidth="1"/>
    <col min="10" max="10" width="10.140625" style="21" customWidth="1"/>
    <col min="11" max="11" width="16.5703125" style="21" customWidth="1"/>
    <col min="12" max="12" width="4" style="21" customWidth="1"/>
    <col min="13" max="13" width="10.85546875" style="21" customWidth="1"/>
    <col min="14" max="14" width="22.85546875" style="21" customWidth="1"/>
    <col min="15" max="15" width="8.140625" style="21" customWidth="1"/>
    <col min="16" max="16" width="8" style="21" customWidth="1"/>
    <col min="17" max="17" width="11" style="21" customWidth="1"/>
    <col min="18" max="18" width="21.7109375" style="21" customWidth="1"/>
    <col min="19" max="19" width="6.85546875" style="21" customWidth="1"/>
    <col min="20" max="20" width="7.5703125" style="21" customWidth="1"/>
    <col min="21" max="21" width="8" style="21" customWidth="1"/>
    <col min="22" max="22" width="8.140625" style="21" customWidth="1"/>
    <col min="23" max="23" width="5.28515625" style="21" customWidth="1"/>
    <col min="24" max="24" width="5" style="21" customWidth="1"/>
    <col min="25" max="25" width="5.42578125" style="21" customWidth="1"/>
    <col min="26" max="26" width="3.85546875" style="21" customWidth="1"/>
    <col min="27" max="27" width="7" style="21" customWidth="1"/>
    <col min="28" max="28" width="16.28515625" style="21" customWidth="1"/>
    <col min="29" max="29" width="24.42578125" style="21" customWidth="1"/>
    <col min="30" max="30" width="24" style="21" customWidth="1"/>
    <col min="31" max="31" width="23.42578125" style="21" customWidth="1"/>
    <col min="32" max="32" width="19" style="21" customWidth="1"/>
    <col min="33" max="33" width="21" style="21" customWidth="1"/>
    <col min="34" max="34" width="25.7109375" style="21" customWidth="1"/>
    <col min="35" max="35" width="22.42578125" style="21" customWidth="1"/>
    <col min="36" max="36" width="23.7109375" style="21" customWidth="1"/>
    <col min="37" max="37" width="20.85546875" style="21" customWidth="1"/>
    <col min="38" max="38" width="25.7109375" style="21" customWidth="1"/>
    <col min="39" max="39" width="25.28515625" style="21" customWidth="1"/>
    <col min="40" max="40" width="23.5703125" style="21" customWidth="1"/>
    <col min="41" max="43" width="28.140625" style="21" customWidth="1"/>
    <col min="44" max="44" width="21.42578125" style="21" customWidth="1"/>
    <col min="45" max="45" width="18.5703125" style="21" customWidth="1"/>
    <col min="46" max="46" width="23.85546875" style="21" customWidth="1"/>
    <col min="47" max="47" width="26.7109375" style="21" customWidth="1"/>
    <col min="48" max="48" width="14" style="52" customWidth="1"/>
    <col min="49" max="50" width="28.140625" style="52" customWidth="1"/>
    <col min="51" max="51" width="18.5703125" style="21" customWidth="1"/>
    <col min="52" max="52" width="3.140625" style="21" customWidth="1"/>
    <col min="53" max="53" width="71.7109375" style="21" customWidth="1"/>
    <col min="54" max="61" width="3.140625" style="21" customWidth="1"/>
    <col min="62" max="62" width="2.7109375" style="21" customWidth="1"/>
    <col min="63" max="63" width="15.7109375" style="21" customWidth="1"/>
    <col min="64" max="244" width="9.140625" style="21"/>
    <col min="245" max="245" width="7.42578125" style="21" customWidth="1"/>
    <col min="246" max="246" width="20.28515625" style="21" customWidth="1"/>
    <col min="247" max="247" width="24.7109375" style="21" customWidth="1"/>
    <col min="248" max="248" width="35.7109375" style="21" customWidth="1"/>
    <col min="249" max="249" width="5" style="21" customWidth="1"/>
    <col min="250" max="250" width="12.85546875" style="21" customWidth="1"/>
    <col min="251" max="251" width="10.7109375" style="21" customWidth="1"/>
    <col min="252" max="252" width="7" style="21" customWidth="1"/>
    <col min="253" max="253" width="12.28515625" style="21" customWidth="1"/>
    <col min="254" max="254" width="10.7109375" style="21" customWidth="1"/>
    <col min="255" max="255" width="10.85546875" style="21" customWidth="1"/>
    <col min="256" max="256" width="8.85546875" style="21" customWidth="1"/>
    <col min="257" max="257" width="13.85546875" style="21" customWidth="1"/>
    <col min="258" max="258" width="20.42578125" style="21" customWidth="1"/>
    <col min="259" max="259" width="12.28515625" style="21" customWidth="1"/>
    <col min="260" max="260" width="19.28515625" style="21" customWidth="1"/>
    <col min="261" max="261" width="11.85546875" style="21" customWidth="1"/>
    <col min="262" max="262" width="9.140625" style="21" customWidth="1"/>
    <col min="263" max="263" width="13.42578125" style="21" customWidth="1"/>
    <col min="264" max="264" width="15.28515625" style="21" customWidth="1"/>
    <col min="265" max="265" width="15.42578125" style="21" customWidth="1"/>
    <col min="266" max="267" width="14.42578125" style="21" customWidth="1"/>
    <col min="268" max="268" width="5" style="21" customWidth="1"/>
    <col min="269" max="271" width="15.140625" style="21" customWidth="1"/>
    <col min="272" max="272" width="4.28515625" style="21" customWidth="1"/>
    <col min="273" max="273" width="16" style="21" customWidth="1"/>
    <col min="274" max="274" width="17.140625" style="21" customWidth="1"/>
    <col min="275" max="275" width="18.28515625" style="21" customWidth="1"/>
    <col min="276" max="276" width="4.85546875" style="21" customWidth="1"/>
    <col min="277" max="277" width="16" style="21" customWidth="1"/>
    <col min="278" max="278" width="17.140625" style="21" customWidth="1"/>
    <col min="279" max="279" width="18.28515625" style="21" customWidth="1"/>
    <col min="280" max="280" width="13.7109375" style="21" customWidth="1"/>
    <col min="281" max="281" width="16" style="21" customWidth="1"/>
    <col min="282" max="282" width="17.140625" style="21" customWidth="1"/>
    <col min="283" max="283" width="18.28515625" style="21" customWidth="1"/>
    <col min="284" max="284" width="13.7109375" style="21" customWidth="1"/>
    <col min="285" max="285" width="16" style="21" customWidth="1"/>
    <col min="286" max="286" width="17.140625" style="21" customWidth="1"/>
    <col min="287" max="287" width="18.28515625" style="21" customWidth="1"/>
    <col min="288" max="288" width="13.7109375" style="21" customWidth="1"/>
    <col min="289" max="289" width="16" style="21" customWidth="1"/>
    <col min="290" max="290" width="17.140625" style="21" customWidth="1"/>
    <col min="291" max="294" width="18.28515625" style="21" customWidth="1"/>
    <col min="295" max="295" width="15" style="21" customWidth="1"/>
    <col min="296" max="296" width="15.7109375" style="21" customWidth="1"/>
    <col min="297" max="297" width="49" style="21" customWidth="1"/>
    <col min="298" max="298" width="19.42578125" style="21" customWidth="1"/>
    <col min="299" max="299" width="14.5703125" style="21" customWidth="1"/>
    <col min="300" max="300" width="12.28515625" style="21" customWidth="1"/>
    <col min="301" max="301" width="14.5703125" style="21" customWidth="1"/>
    <col min="302" max="302" width="11.7109375" style="21" customWidth="1"/>
    <col min="303" max="303" width="14" style="21" customWidth="1"/>
    <col min="304" max="304" width="20.5703125" style="21" customWidth="1"/>
    <col min="305" max="305" width="11.7109375" style="21" customWidth="1"/>
    <col min="306" max="306" width="10.85546875" style="21" customWidth="1"/>
    <col min="307" max="500" width="9.140625" style="21"/>
    <col min="501" max="501" width="7.42578125" style="21" customWidth="1"/>
    <col min="502" max="502" width="20.28515625" style="21" customWidth="1"/>
    <col min="503" max="503" width="24.7109375" style="21" customWidth="1"/>
    <col min="504" max="504" width="35.7109375" style="21" customWidth="1"/>
    <col min="505" max="505" width="5" style="21" customWidth="1"/>
    <col min="506" max="506" width="12.85546875" style="21" customWidth="1"/>
    <col min="507" max="507" width="10.7109375" style="21" customWidth="1"/>
    <col min="508" max="508" width="7" style="21" customWidth="1"/>
    <col min="509" max="509" width="12.28515625" style="21" customWidth="1"/>
    <col min="510" max="510" width="10.7109375" style="21" customWidth="1"/>
    <col min="511" max="511" width="10.85546875" style="21" customWidth="1"/>
    <col min="512" max="512" width="8.85546875" style="21" customWidth="1"/>
    <col min="513" max="513" width="13.85546875" style="21" customWidth="1"/>
    <col min="514" max="514" width="20.42578125" style="21" customWidth="1"/>
    <col min="515" max="515" width="12.28515625" style="21" customWidth="1"/>
    <col min="516" max="516" width="19.28515625" style="21" customWidth="1"/>
    <col min="517" max="517" width="11.85546875" style="21" customWidth="1"/>
    <col min="518" max="518" width="9.140625" style="21" customWidth="1"/>
    <col min="519" max="519" width="13.42578125" style="21" customWidth="1"/>
    <col min="520" max="520" width="15.28515625" style="21" customWidth="1"/>
    <col min="521" max="521" width="15.42578125" style="21" customWidth="1"/>
    <col min="522" max="523" width="14.42578125" style="21" customWidth="1"/>
    <col min="524" max="524" width="5" style="21" customWidth="1"/>
    <col min="525" max="527" width="15.140625" style="21" customWidth="1"/>
    <col min="528" max="528" width="4.28515625" style="21" customWidth="1"/>
    <col min="529" max="529" width="16" style="21" customWidth="1"/>
    <col min="530" max="530" width="17.140625" style="21" customWidth="1"/>
    <col min="531" max="531" width="18.28515625" style="21" customWidth="1"/>
    <col min="532" max="532" width="4.85546875" style="21" customWidth="1"/>
    <col min="533" max="533" width="16" style="21" customWidth="1"/>
    <col min="534" max="534" width="17.140625" style="21" customWidth="1"/>
    <col min="535" max="535" width="18.28515625" style="21" customWidth="1"/>
    <col min="536" max="536" width="13.7109375" style="21" customWidth="1"/>
    <col min="537" max="537" width="16" style="21" customWidth="1"/>
    <col min="538" max="538" width="17.140625" style="21" customWidth="1"/>
    <col min="539" max="539" width="18.28515625" style="21" customWidth="1"/>
    <col min="540" max="540" width="13.7109375" style="21" customWidth="1"/>
    <col min="541" max="541" width="16" style="21" customWidth="1"/>
    <col min="542" max="542" width="17.140625" style="21" customWidth="1"/>
    <col min="543" max="543" width="18.28515625" style="21" customWidth="1"/>
    <col min="544" max="544" width="13.7109375" style="21" customWidth="1"/>
    <col min="545" max="545" width="16" style="21" customWidth="1"/>
    <col min="546" max="546" width="17.140625" style="21" customWidth="1"/>
    <col min="547" max="550" width="18.28515625" style="21" customWidth="1"/>
    <col min="551" max="551" width="15" style="21" customWidth="1"/>
    <col min="552" max="552" width="15.7109375" style="21" customWidth="1"/>
    <col min="553" max="553" width="49" style="21" customWidth="1"/>
    <col min="554" max="554" width="19.42578125" style="21" customWidth="1"/>
    <col min="555" max="555" width="14.5703125" style="21" customWidth="1"/>
    <col min="556" max="556" width="12.28515625" style="21" customWidth="1"/>
    <col min="557" max="557" width="14.5703125" style="21" customWidth="1"/>
    <col min="558" max="558" width="11.7109375" style="21" customWidth="1"/>
    <col min="559" max="559" width="14" style="21" customWidth="1"/>
    <col min="560" max="560" width="20.5703125" style="21" customWidth="1"/>
    <col min="561" max="561" width="11.7109375" style="21" customWidth="1"/>
    <col min="562" max="562" width="10.85546875" style="21" customWidth="1"/>
    <col min="563" max="756" width="9.140625" style="21"/>
    <col min="757" max="757" width="7.42578125" style="21" customWidth="1"/>
    <col min="758" max="758" width="20.28515625" style="21" customWidth="1"/>
    <col min="759" max="759" width="24.7109375" style="21" customWidth="1"/>
    <col min="760" max="760" width="35.7109375" style="21" customWidth="1"/>
    <col min="761" max="761" width="5" style="21" customWidth="1"/>
    <col min="762" max="762" width="12.85546875" style="21" customWidth="1"/>
    <col min="763" max="763" width="10.7109375" style="21" customWidth="1"/>
    <col min="764" max="764" width="7" style="21" customWidth="1"/>
    <col min="765" max="765" width="12.28515625" style="21" customWidth="1"/>
    <col min="766" max="766" width="10.7109375" style="21" customWidth="1"/>
    <col min="767" max="767" width="10.85546875" style="21" customWidth="1"/>
    <col min="768" max="768" width="8.85546875" style="21" customWidth="1"/>
    <col min="769" max="769" width="13.85546875" style="21" customWidth="1"/>
    <col min="770" max="770" width="20.42578125" style="21" customWidth="1"/>
    <col min="771" max="771" width="12.28515625" style="21" customWidth="1"/>
    <col min="772" max="772" width="19.28515625" style="21" customWidth="1"/>
    <col min="773" max="773" width="11.85546875" style="21" customWidth="1"/>
    <col min="774" max="774" width="9.140625" style="21" customWidth="1"/>
    <col min="775" max="775" width="13.42578125" style="21" customWidth="1"/>
    <col min="776" max="776" width="15.28515625" style="21" customWidth="1"/>
    <col min="777" max="777" width="15.42578125" style="21" customWidth="1"/>
    <col min="778" max="779" width="14.42578125" style="21" customWidth="1"/>
    <col min="780" max="780" width="5" style="21" customWidth="1"/>
    <col min="781" max="783" width="15.140625" style="21" customWidth="1"/>
    <col min="784" max="784" width="4.28515625" style="21" customWidth="1"/>
    <col min="785" max="785" width="16" style="21" customWidth="1"/>
    <col min="786" max="786" width="17.140625" style="21" customWidth="1"/>
    <col min="787" max="787" width="18.28515625" style="21" customWidth="1"/>
    <col min="788" max="788" width="4.85546875" style="21" customWidth="1"/>
    <col min="789" max="789" width="16" style="21" customWidth="1"/>
    <col min="790" max="790" width="17.140625" style="21" customWidth="1"/>
    <col min="791" max="791" width="18.28515625" style="21" customWidth="1"/>
    <col min="792" max="792" width="13.7109375" style="21" customWidth="1"/>
    <col min="793" max="793" width="16" style="21" customWidth="1"/>
    <col min="794" max="794" width="17.140625" style="21" customWidth="1"/>
    <col min="795" max="795" width="18.28515625" style="21" customWidth="1"/>
    <col min="796" max="796" width="13.7109375" style="21" customWidth="1"/>
    <col min="797" max="797" width="16" style="21" customWidth="1"/>
    <col min="798" max="798" width="17.140625" style="21" customWidth="1"/>
    <col min="799" max="799" width="18.28515625" style="21" customWidth="1"/>
    <col min="800" max="800" width="13.7109375" style="21" customWidth="1"/>
    <col min="801" max="801" width="16" style="21" customWidth="1"/>
    <col min="802" max="802" width="17.140625" style="21" customWidth="1"/>
    <col min="803" max="806" width="18.28515625" style="21" customWidth="1"/>
    <col min="807" max="807" width="15" style="21" customWidth="1"/>
    <col min="808" max="808" width="15.7109375" style="21" customWidth="1"/>
    <col min="809" max="809" width="49" style="21" customWidth="1"/>
    <col min="810" max="810" width="19.42578125" style="21" customWidth="1"/>
    <col min="811" max="811" width="14.5703125" style="21" customWidth="1"/>
    <col min="812" max="812" width="12.28515625" style="21" customWidth="1"/>
    <col min="813" max="813" width="14.5703125" style="21" customWidth="1"/>
    <col min="814" max="814" width="11.7109375" style="21" customWidth="1"/>
    <col min="815" max="815" width="14" style="21" customWidth="1"/>
    <col min="816" max="816" width="20.5703125" style="21" customWidth="1"/>
    <col min="817" max="817" width="11.7109375" style="21" customWidth="1"/>
    <col min="818" max="818" width="10.85546875" style="21" customWidth="1"/>
    <col min="819" max="1012" width="9.140625" style="21"/>
    <col min="1013" max="1013" width="7.42578125" style="21" customWidth="1"/>
    <col min="1014" max="1014" width="20.28515625" style="21" customWidth="1"/>
    <col min="1015" max="1015" width="24.7109375" style="21" customWidth="1"/>
    <col min="1016" max="1016" width="35.7109375" style="21" customWidth="1"/>
    <col min="1017" max="1017" width="5" style="21" customWidth="1"/>
    <col min="1018" max="1018" width="12.85546875" style="21" customWidth="1"/>
    <col min="1019" max="1019" width="10.7109375" style="21" customWidth="1"/>
    <col min="1020" max="1020" width="7" style="21" customWidth="1"/>
    <col min="1021" max="1021" width="12.28515625" style="21" customWidth="1"/>
    <col min="1022" max="1022" width="10.7109375" style="21" customWidth="1"/>
    <col min="1023" max="1023" width="10.85546875" style="21" customWidth="1"/>
    <col min="1024" max="1024" width="8.85546875" style="21" customWidth="1"/>
    <col min="1025" max="1025" width="13.85546875" style="21" customWidth="1"/>
    <col min="1026" max="1026" width="20.42578125" style="21" customWidth="1"/>
    <col min="1027" max="1027" width="12.28515625" style="21" customWidth="1"/>
    <col min="1028" max="1028" width="19.28515625" style="21" customWidth="1"/>
    <col min="1029" max="1029" width="11.85546875" style="21" customWidth="1"/>
    <col min="1030" max="1030" width="9.140625" style="21" customWidth="1"/>
    <col min="1031" max="1031" width="13.42578125" style="21" customWidth="1"/>
    <col min="1032" max="1032" width="15.28515625" style="21" customWidth="1"/>
    <col min="1033" max="1033" width="15.42578125" style="21" customWidth="1"/>
    <col min="1034" max="1035" width="14.42578125" style="21" customWidth="1"/>
    <col min="1036" max="1036" width="5" style="21" customWidth="1"/>
    <col min="1037" max="1039" width="15.140625" style="21" customWidth="1"/>
    <col min="1040" max="1040" width="4.28515625" style="21" customWidth="1"/>
    <col min="1041" max="1041" width="16" style="21" customWidth="1"/>
    <col min="1042" max="1042" width="17.140625" style="21" customWidth="1"/>
    <col min="1043" max="1043" width="18.28515625" style="21" customWidth="1"/>
    <col min="1044" max="1044" width="4.85546875" style="21" customWidth="1"/>
    <col min="1045" max="1045" width="16" style="21" customWidth="1"/>
    <col min="1046" max="1046" width="17.140625" style="21" customWidth="1"/>
    <col min="1047" max="1047" width="18.28515625" style="21" customWidth="1"/>
    <col min="1048" max="1048" width="13.7109375" style="21" customWidth="1"/>
    <col min="1049" max="1049" width="16" style="21" customWidth="1"/>
    <col min="1050" max="1050" width="17.140625" style="21" customWidth="1"/>
    <col min="1051" max="1051" width="18.28515625" style="21" customWidth="1"/>
    <col min="1052" max="1052" width="13.7109375" style="21" customWidth="1"/>
    <col min="1053" max="1053" width="16" style="21" customWidth="1"/>
    <col min="1054" max="1054" width="17.140625" style="21" customWidth="1"/>
    <col min="1055" max="1055" width="18.28515625" style="21" customWidth="1"/>
    <col min="1056" max="1056" width="13.7109375" style="21" customWidth="1"/>
    <col min="1057" max="1057" width="16" style="21" customWidth="1"/>
    <col min="1058" max="1058" width="17.140625" style="21" customWidth="1"/>
    <col min="1059" max="1062" width="18.28515625" style="21" customWidth="1"/>
    <col min="1063" max="1063" width="15" style="21" customWidth="1"/>
    <col min="1064" max="1064" width="15.7109375" style="21" customWidth="1"/>
    <col min="1065" max="1065" width="49" style="21" customWidth="1"/>
    <col min="1066" max="1066" width="19.42578125" style="21" customWidth="1"/>
    <col min="1067" max="1067" width="14.5703125" style="21" customWidth="1"/>
    <col min="1068" max="1068" width="12.28515625" style="21" customWidth="1"/>
    <col min="1069" max="1069" width="14.5703125" style="21" customWidth="1"/>
    <col min="1070" max="1070" width="11.7109375" style="21" customWidth="1"/>
    <col min="1071" max="1071" width="14" style="21" customWidth="1"/>
    <col min="1072" max="1072" width="20.5703125" style="21" customWidth="1"/>
    <col min="1073" max="1073" width="11.7109375" style="21" customWidth="1"/>
    <col min="1074" max="1074" width="10.85546875" style="21" customWidth="1"/>
    <col min="1075" max="1268" width="9.140625" style="21"/>
    <col min="1269" max="1269" width="7.42578125" style="21" customWidth="1"/>
    <col min="1270" max="1270" width="20.28515625" style="21" customWidth="1"/>
    <col min="1271" max="1271" width="24.7109375" style="21" customWidth="1"/>
    <col min="1272" max="1272" width="35.7109375" style="21" customWidth="1"/>
    <col min="1273" max="1273" width="5" style="21" customWidth="1"/>
    <col min="1274" max="1274" width="12.85546875" style="21" customWidth="1"/>
    <col min="1275" max="1275" width="10.7109375" style="21" customWidth="1"/>
    <col min="1276" max="1276" width="7" style="21" customWidth="1"/>
    <col min="1277" max="1277" width="12.28515625" style="21" customWidth="1"/>
    <col min="1278" max="1278" width="10.7109375" style="21" customWidth="1"/>
    <col min="1279" max="1279" width="10.85546875" style="21" customWidth="1"/>
    <col min="1280" max="1280" width="8.85546875" style="21" customWidth="1"/>
    <col min="1281" max="1281" width="13.85546875" style="21" customWidth="1"/>
    <col min="1282" max="1282" width="20.42578125" style="21" customWidth="1"/>
    <col min="1283" max="1283" width="12.28515625" style="21" customWidth="1"/>
    <col min="1284" max="1284" width="19.28515625" style="21" customWidth="1"/>
    <col min="1285" max="1285" width="11.85546875" style="21" customWidth="1"/>
    <col min="1286" max="1286" width="9.140625" style="21" customWidth="1"/>
    <col min="1287" max="1287" width="13.42578125" style="21" customWidth="1"/>
    <col min="1288" max="1288" width="15.28515625" style="21" customWidth="1"/>
    <col min="1289" max="1289" width="15.42578125" style="21" customWidth="1"/>
    <col min="1290" max="1291" width="14.42578125" style="21" customWidth="1"/>
    <col min="1292" max="1292" width="5" style="21" customWidth="1"/>
    <col min="1293" max="1295" width="15.140625" style="21" customWidth="1"/>
    <col min="1296" max="1296" width="4.28515625" style="21" customWidth="1"/>
    <col min="1297" max="1297" width="16" style="21" customWidth="1"/>
    <col min="1298" max="1298" width="17.140625" style="21" customWidth="1"/>
    <col min="1299" max="1299" width="18.28515625" style="21" customWidth="1"/>
    <col min="1300" max="1300" width="4.85546875" style="21" customWidth="1"/>
    <col min="1301" max="1301" width="16" style="21" customWidth="1"/>
    <col min="1302" max="1302" width="17.140625" style="21" customWidth="1"/>
    <col min="1303" max="1303" width="18.28515625" style="21" customWidth="1"/>
    <col min="1304" max="1304" width="13.7109375" style="21" customWidth="1"/>
    <col min="1305" max="1305" width="16" style="21" customWidth="1"/>
    <col min="1306" max="1306" width="17.140625" style="21" customWidth="1"/>
    <col min="1307" max="1307" width="18.28515625" style="21" customWidth="1"/>
    <col min="1308" max="1308" width="13.7109375" style="21" customWidth="1"/>
    <col min="1309" max="1309" width="16" style="21" customWidth="1"/>
    <col min="1310" max="1310" width="17.140625" style="21" customWidth="1"/>
    <col min="1311" max="1311" width="18.28515625" style="21" customWidth="1"/>
    <col min="1312" max="1312" width="13.7109375" style="21" customWidth="1"/>
    <col min="1313" max="1313" width="16" style="21" customWidth="1"/>
    <col min="1314" max="1314" width="17.140625" style="21" customWidth="1"/>
    <col min="1315" max="1318" width="18.28515625" style="21" customWidth="1"/>
    <col min="1319" max="1319" width="15" style="21" customWidth="1"/>
    <col min="1320" max="1320" width="15.7109375" style="21" customWidth="1"/>
    <col min="1321" max="1321" width="49" style="21" customWidth="1"/>
    <col min="1322" max="1322" width="19.42578125" style="21" customWidth="1"/>
    <col min="1323" max="1323" width="14.5703125" style="21" customWidth="1"/>
    <col min="1324" max="1324" width="12.28515625" style="21" customWidth="1"/>
    <col min="1325" max="1325" width="14.5703125" style="21" customWidth="1"/>
    <col min="1326" max="1326" width="11.7109375" style="21" customWidth="1"/>
    <col min="1327" max="1327" width="14" style="21" customWidth="1"/>
    <col min="1328" max="1328" width="20.5703125" style="21" customWidth="1"/>
    <col min="1329" max="1329" width="11.7109375" style="21" customWidth="1"/>
    <col min="1330" max="1330" width="10.85546875" style="21" customWidth="1"/>
    <col min="1331" max="1524" width="9.140625" style="21"/>
    <col min="1525" max="1525" width="7.42578125" style="21" customWidth="1"/>
    <col min="1526" max="1526" width="20.28515625" style="21" customWidth="1"/>
    <col min="1527" max="1527" width="24.7109375" style="21" customWidth="1"/>
    <col min="1528" max="1528" width="35.7109375" style="21" customWidth="1"/>
    <col min="1529" max="1529" width="5" style="21" customWidth="1"/>
    <col min="1530" max="1530" width="12.85546875" style="21" customWidth="1"/>
    <col min="1531" max="1531" width="10.7109375" style="21" customWidth="1"/>
    <col min="1532" max="1532" width="7" style="21" customWidth="1"/>
    <col min="1533" max="1533" width="12.28515625" style="21" customWidth="1"/>
    <col min="1534" max="1534" width="10.7109375" style="21" customWidth="1"/>
    <col min="1535" max="1535" width="10.85546875" style="21" customWidth="1"/>
    <col min="1536" max="1536" width="8.85546875" style="21" customWidth="1"/>
    <col min="1537" max="1537" width="13.85546875" style="21" customWidth="1"/>
    <col min="1538" max="1538" width="20.42578125" style="21" customWidth="1"/>
    <col min="1539" max="1539" width="12.28515625" style="21" customWidth="1"/>
    <col min="1540" max="1540" width="19.28515625" style="21" customWidth="1"/>
    <col min="1541" max="1541" width="11.85546875" style="21" customWidth="1"/>
    <col min="1542" max="1542" width="9.140625" style="21" customWidth="1"/>
    <col min="1543" max="1543" width="13.42578125" style="21" customWidth="1"/>
    <col min="1544" max="1544" width="15.28515625" style="21" customWidth="1"/>
    <col min="1545" max="1545" width="15.42578125" style="21" customWidth="1"/>
    <col min="1546" max="1547" width="14.42578125" style="21" customWidth="1"/>
    <col min="1548" max="1548" width="5" style="21" customWidth="1"/>
    <col min="1549" max="1551" width="15.140625" style="21" customWidth="1"/>
    <col min="1552" max="1552" width="4.28515625" style="21" customWidth="1"/>
    <col min="1553" max="1553" width="16" style="21" customWidth="1"/>
    <col min="1554" max="1554" width="17.140625" style="21" customWidth="1"/>
    <col min="1555" max="1555" width="18.28515625" style="21" customWidth="1"/>
    <col min="1556" max="1556" width="4.85546875" style="21" customWidth="1"/>
    <col min="1557" max="1557" width="16" style="21" customWidth="1"/>
    <col min="1558" max="1558" width="17.140625" style="21" customWidth="1"/>
    <col min="1559" max="1559" width="18.28515625" style="21" customWidth="1"/>
    <col min="1560" max="1560" width="13.7109375" style="21" customWidth="1"/>
    <col min="1561" max="1561" width="16" style="21" customWidth="1"/>
    <col min="1562" max="1562" width="17.140625" style="21" customWidth="1"/>
    <col min="1563" max="1563" width="18.28515625" style="21" customWidth="1"/>
    <col min="1564" max="1564" width="13.7109375" style="21" customWidth="1"/>
    <col min="1565" max="1565" width="16" style="21" customWidth="1"/>
    <col min="1566" max="1566" width="17.140625" style="21" customWidth="1"/>
    <col min="1567" max="1567" width="18.28515625" style="21" customWidth="1"/>
    <col min="1568" max="1568" width="13.7109375" style="21" customWidth="1"/>
    <col min="1569" max="1569" width="16" style="21" customWidth="1"/>
    <col min="1570" max="1570" width="17.140625" style="21" customWidth="1"/>
    <col min="1571" max="1574" width="18.28515625" style="21" customWidth="1"/>
    <col min="1575" max="1575" width="15" style="21" customWidth="1"/>
    <col min="1576" max="1576" width="15.7109375" style="21" customWidth="1"/>
    <col min="1577" max="1577" width="49" style="21" customWidth="1"/>
    <col min="1578" max="1578" width="19.42578125" style="21" customWidth="1"/>
    <col min="1579" max="1579" width="14.5703125" style="21" customWidth="1"/>
    <col min="1580" max="1580" width="12.28515625" style="21" customWidth="1"/>
    <col min="1581" max="1581" width="14.5703125" style="21" customWidth="1"/>
    <col min="1582" max="1582" width="11.7109375" style="21" customWidth="1"/>
    <col min="1583" max="1583" width="14" style="21" customWidth="1"/>
    <col min="1584" max="1584" width="20.5703125" style="21" customWidth="1"/>
    <col min="1585" max="1585" width="11.7109375" style="21" customWidth="1"/>
    <col min="1586" max="1586" width="10.85546875" style="21" customWidth="1"/>
    <col min="1587" max="1780" width="9.140625" style="21"/>
    <col min="1781" max="1781" width="7.42578125" style="21" customWidth="1"/>
    <col min="1782" max="1782" width="20.28515625" style="21" customWidth="1"/>
    <col min="1783" max="1783" width="24.7109375" style="21" customWidth="1"/>
    <col min="1784" max="1784" width="35.7109375" style="21" customWidth="1"/>
    <col min="1785" max="1785" width="5" style="21" customWidth="1"/>
    <col min="1786" max="1786" width="12.85546875" style="21" customWidth="1"/>
    <col min="1787" max="1787" width="10.7109375" style="21" customWidth="1"/>
    <col min="1788" max="1788" width="7" style="21" customWidth="1"/>
    <col min="1789" max="1789" width="12.28515625" style="21" customWidth="1"/>
    <col min="1790" max="1790" width="10.7109375" style="21" customWidth="1"/>
    <col min="1791" max="1791" width="10.85546875" style="21" customWidth="1"/>
    <col min="1792" max="1792" width="8.85546875" style="21" customWidth="1"/>
    <col min="1793" max="1793" width="13.85546875" style="21" customWidth="1"/>
    <col min="1794" max="1794" width="20.42578125" style="21" customWidth="1"/>
    <col min="1795" max="1795" width="12.28515625" style="21" customWidth="1"/>
    <col min="1796" max="1796" width="19.28515625" style="21" customWidth="1"/>
    <col min="1797" max="1797" width="11.85546875" style="21" customWidth="1"/>
    <col min="1798" max="1798" width="9.140625" style="21" customWidth="1"/>
    <col min="1799" max="1799" width="13.42578125" style="21" customWidth="1"/>
    <col min="1800" max="1800" width="15.28515625" style="21" customWidth="1"/>
    <col min="1801" max="1801" width="15.42578125" style="21" customWidth="1"/>
    <col min="1802" max="1803" width="14.42578125" style="21" customWidth="1"/>
    <col min="1804" max="1804" width="5" style="21" customWidth="1"/>
    <col min="1805" max="1807" width="15.140625" style="21" customWidth="1"/>
    <col min="1808" max="1808" width="4.28515625" style="21" customWidth="1"/>
    <col min="1809" max="1809" width="16" style="21" customWidth="1"/>
    <col min="1810" max="1810" width="17.140625" style="21" customWidth="1"/>
    <col min="1811" max="1811" width="18.28515625" style="21" customWidth="1"/>
    <col min="1812" max="1812" width="4.85546875" style="21" customWidth="1"/>
    <col min="1813" max="1813" width="16" style="21" customWidth="1"/>
    <col min="1814" max="1814" width="17.140625" style="21" customWidth="1"/>
    <col min="1815" max="1815" width="18.28515625" style="21" customWidth="1"/>
    <col min="1816" max="1816" width="13.7109375" style="21" customWidth="1"/>
    <col min="1817" max="1817" width="16" style="21" customWidth="1"/>
    <col min="1818" max="1818" width="17.140625" style="21" customWidth="1"/>
    <col min="1819" max="1819" width="18.28515625" style="21" customWidth="1"/>
    <col min="1820" max="1820" width="13.7109375" style="21" customWidth="1"/>
    <col min="1821" max="1821" width="16" style="21" customWidth="1"/>
    <col min="1822" max="1822" width="17.140625" style="21" customWidth="1"/>
    <col min="1823" max="1823" width="18.28515625" style="21" customWidth="1"/>
    <col min="1824" max="1824" width="13.7109375" style="21" customWidth="1"/>
    <col min="1825" max="1825" width="16" style="21" customWidth="1"/>
    <col min="1826" max="1826" width="17.140625" style="21" customWidth="1"/>
    <col min="1827" max="1830" width="18.28515625" style="21" customWidth="1"/>
    <col min="1831" max="1831" width="15" style="21" customWidth="1"/>
    <col min="1832" max="1832" width="15.7109375" style="21" customWidth="1"/>
    <col min="1833" max="1833" width="49" style="21" customWidth="1"/>
    <col min="1834" max="1834" width="19.42578125" style="21" customWidth="1"/>
    <col min="1835" max="1835" width="14.5703125" style="21" customWidth="1"/>
    <col min="1836" max="1836" width="12.28515625" style="21" customWidth="1"/>
    <col min="1837" max="1837" width="14.5703125" style="21" customWidth="1"/>
    <col min="1838" max="1838" width="11.7109375" style="21" customWidth="1"/>
    <col min="1839" max="1839" width="14" style="21" customWidth="1"/>
    <col min="1840" max="1840" width="20.5703125" style="21" customWidth="1"/>
    <col min="1841" max="1841" width="11.7109375" style="21" customWidth="1"/>
    <col min="1842" max="1842" width="10.85546875" style="21" customWidth="1"/>
    <col min="1843" max="2036" width="9.140625" style="21"/>
    <col min="2037" max="2037" width="7.42578125" style="21" customWidth="1"/>
    <col min="2038" max="2038" width="20.28515625" style="21" customWidth="1"/>
    <col min="2039" max="2039" width="24.7109375" style="21" customWidth="1"/>
    <col min="2040" max="2040" width="35.7109375" style="21" customWidth="1"/>
    <col min="2041" max="2041" width="5" style="21" customWidth="1"/>
    <col min="2042" max="2042" width="12.85546875" style="21" customWidth="1"/>
    <col min="2043" max="2043" width="10.7109375" style="21" customWidth="1"/>
    <col min="2044" max="2044" width="7" style="21" customWidth="1"/>
    <col min="2045" max="2045" width="12.28515625" style="21" customWidth="1"/>
    <col min="2046" max="2046" width="10.7109375" style="21" customWidth="1"/>
    <col min="2047" max="2047" width="10.85546875" style="21" customWidth="1"/>
    <col min="2048" max="2048" width="8.85546875" style="21" customWidth="1"/>
    <col min="2049" max="2049" width="13.85546875" style="21" customWidth="1"/>
    <col min="2050" max="2050" width="20.42578125" style="21" customWidth="1"/>
    <col min="2051" max="2051" width="12.28515625" style="21" customWidth="1"/>
    <col min="2052" max="2052" width="19.28515625" style="21" customWidth="1"/>
    <col min="2053" max="2053" width="11.85546875" style="21" customWidth="1"/>
    <col min="2054" max="2054" width="9.140625" style="21" customWidth="1"/>
    <col min="2055" max="2055" width="13.42578125" style="21" customWidth="1"/>
    <col min="2056" max="2056" width="15.28515625" style="21" customWidth="1"/>
    <col min="2057" max="2057" width="15.42578125" style="21" customWidth="1"/>
    <col min="2058" max="2059" width="14.42578125" style="21" customWidth="1"/>
    <col min="2060" max="2060" width="5" style="21" customWidth="1"/>
    <col min="2061" max="2063" width="15.140625" style="21" customWidth="1"/>
    <col min="2064" max="2064" width="4.28515625" style="21" customWidth="1"/>
    <col min="2065" max="2065" width="16" style="21" customWidth="1"/>
    <col min="2066" max="2066" width="17.140625" style="21" customWidth="1"/>
    <col min="2067" max="2067" width="18.28515625" style="21" customWidth="1"/>
    <col min="2068" max="2068" width="4.85546875" style="21" customWidth="1"/>
    <col min="2069" max="2069" width="16" style="21" customWidth="1"/>
    <col min="2070" max="2070" width="17.140625" style="21" customWidth="1"/>
    <col min="2071" max="2071" width="18.28515625" style="21" customWidth="1"/>
    <col min="2072" max="2072" width="13.7109375" style="21" customWidth="1"/>
    <col min="2073" max="2073" width="16" style="21" customWidth="1"/>
    <col min="2074" max="2074" width="17.140625" style="21" customWidth="1"/>
    <col min="2075" max="2075" width="18.28515625" style="21" customWidth="1"/>
    <col min="2076" max="2076" width="13.7109375" style="21" customWidth="1"/>
    <col min="2077" max="2077" width="16" style="21" customWidth="1"/>
    <col min="2078" max="2078" width="17.140625" style="21" customWidth="1"/>
    <col min="2079" max="2079" width="18.28515625" style="21" customWidth="1"/>
    <col min="2080" max="2080" width="13.7109375" style="21" customWidth="1"/>
    <col min="2081" max="2081" width="16" style="21" customWidth="1"/>
    <col min="2082" max="2082" width="17.140625" style="21" customWidth="1"/>
    <col min="2083" max="2086" width="18.28515625" style="21" customWidth="1"/>
    <col min="2087" max="2087" width="15" style="21" customWidth="1"/>
    <col min="2088" max="2088" width="15.7109375" style="21" customWidth="1"/>
    <col min="2089" max="2089" width="49" style="21" customWidth="1"/>
    <col min="2090" max="2090" width="19.42578125" style="21" customWidth="1"/>
    <col min="2091" max="2091" width="14.5703125" style="21" customWidth="1"/>
    <col min="2092" max="2092" width="12.28515625" style="21" customWidth="1"/>
    <col min="2093" max="2093" width="14.5703125" style="21" customWidth="1"/>
    <col min="2094" max="2094" width="11.7109375" style="21" customWidth="1"/>
    <col min="2095" max="2095" width="14" style="21" customWidth="1"/>
    <col min="2096" max="2096" width="20.5703125" style="21" customWidth="1"/>
    <col min="2097" max="2097" width="11.7109375" style="21" customWidth="1"/>
    <col min="2098" max="2098" width="10.85546875" style="21" customWidth="1"/>
    <col min="2099" max="2292" width="9.140625" style="21"/>
    <col min="2293" max="2293" width="7.42578125" style="21" customWidth="1"/>
    <col min="2294" max="2294" width="20.28515625" style="21" customWidth="1"/>
    <col min="2295" max="2295" width="24.7109375" style="21" customWidth="1"/>
    <col min="2296" max="2296" width="35.7109375" style="21" customWidth="1"/>
    <col min="2297" max="2297" width="5" style="21" customWidth="1"/>
    <col min="2298" max="2298" width="12.85546875" style="21" customWidth="1"/>
    <col min="2299" max="2299" width="10.7109375" style="21" customWidth="1"/>
    <col min="2300" max="2300" width="7" style="21" customWidth="1"/>
    <col min="2301" max="2301" width="12.28515625" style="21" customWidth="1"/>
    <col min="2302" max="2302" width="10.7109375" style="21" customWidth="1"/>
    <col min="2303" max="2303" width="10.85546875" style="21" customWidth="1"/>
    <col min="2304" max="2304" width="8.85546875" style="21" customWidth="1"/>
    <col min="2305" max="2305" width="13.85546875" style="21" customWidth="1"/>
    <col min="2306" max="2306" width="20.42578125" style="21" customWidth="1"/>
    <col min="2307" max="2307" width="12.28515625" style="21" customWidth="1"/>
    <col min="2308" max="2308" width="19.28515625" style="21" customWidth="1"/>
    <col min="2309" max="2309" width="11.85546875" style="21" customWidth="1"/>
    <col min="2310" max="2310" width="9.140625" style="21" customWidth="1"/>
    <col min="2311" max="2311" width="13.42578125" style="21" customWidth="1"/>
    <col min="2312" max="2312" width="15.28515625" style="21" customWidth="1"/>
    <col min="2313" max="2313" width="15.42578125" style="21" customWidth="1"/>
    <col min="2314" max="2315" width="14.42578125" style="21" customWidth="1"/>
    <col min="2316" max="2316" width="5" style="21" customWidth="1"/>
    <col min="2317" max="2319" width="15.140625" style="21" customWidth="1"/>
    <col min="2320" max="2320" width="4.28515625" style="21" customWidth="1"/>
    <col min="2321" max="2321" width="16" style="21" customWidth="1"/>
    <col min="2322" max="2322" width="17.140625" style="21" customWidth="1"/>
    <col min="2323" max="2323" width="18.28515625" style="21" customWidth="1"/>
    <col min="2324" max="2324" width="4.85546875" style="21" customWidth="1"/>
    <col min="2325" max="2325" width="16" style="21" customWidth="1"/>
    <col min="2326" max="2326" width="17.140625" style="21" customWidth="1"/>
    <col min="2327" max="2327" width="18.28515625" style="21" customWidth="1"/>
    <col min="2328" max="2328" width="13.7109375" style="21" customWidth="1"/>
    <col min="2329" max="2329" width="16" style="21" customWidth="1"/>
    <col min="2330" max="2330" width="17.140625" style="21" customWidth="1"/>
    <col min="2331" max="2331" width="18.28515625" style="21" customWidth="1"/>
    <col min="2332" max="2332" width="13.7109375" style="21" customWidth="1"/>
    <col min="2333" max="2333" width="16" style="21" customWidth="1"/>
    <col min="2334" max="2334" width="17.140625" style="21" customWidth="1"/>
    <col min="2335" max="2335" width="18.28515625" style="21" customWidth="1"/>
    <col min="2336" max="2336" width="13.7109375" style="21" customWidth="1"/>
    <col min="2337" max="2337" width="16" style="21" customWidth="1"/>
    <col min="2338" max="2338" width="17.140625" style="21" customWidth="1"/>
    <col min="2339" max="2342" width="18.28515625" style="21" customWidth="1"/>
    <col min="2343" max="2343" width="15" style="21" customWidth="1"/>
    <col min="2344" max="2344" width="15.7109375" style="21" customWidth="1"/>
    <col min="2345" max="2345" width="49" style="21" customWidth="1"/>
    <col min="2346" max="2346" width="19.42578125" style="21" customWidth="1"/>
    <col min="2347" max="2347" width="14.5703125" style="21" customWidth="1"/>
    <col min="2348" max="2348" width="12.28515625" style="21" customWidth="1"/>
    <col min="2349" max="2349" width="14.5703125" style="21" customWidth="1"/>
    <col min="2350" max="2350" width="11.7109375" style="21" customWidth="1"/>
    <col min="2351" max="2351" width="14" style="21" customWidth="1"/>
    <col min="2352" max="2352" width="20.5703125" style="21" customWidth="1"/>
    <col min="2353" max="2353" width="11.7109375" style="21" customWidth="1"/>
    <col min="2354" max="2354" width="10.85546875" style="21" customWidth="1"/>
    <col min="2355" max="2548" width="9.140625" style="21"/>
    <col min="2549" max="2549" width="7.42578125" style="21" customWidth="1"/>
    <col min="2550" max="2550" width="20.28515625" style="21" customWidth="1"/>
    <col min="2551" max="2551" width="24.7109375" style="21" customWidth="1"/>
    <col min="2552" max="2552" width="35.7109375" style="21" customWidth="1"/>
    <col min="2553" max="2553" width="5" style="21" customWidth="1"/>
    <col min="2554" max="2554" width="12.85546875" style="21" customWidth="1"/>
    <col min="2555" max="2555" width="10.7109375" style="21" customWidth="1"/>
    <col min="2556" max="2556" width="7" style="21" customWidth="1"/>
    <col min="2557" max="2557" width="12.28515625" style="21" customWidth="1"/>
    <col min="2558" max="2558" width="10.7109375" style="21" customWidth="1"/>
    <col min="2559" max="2559" width="10.85546875" style="21" customWidth="1"/>
    <col min="2560" max="2560" width="8.85546875" style="21" customWidth="1"/>
    <col min="2561" max="2561" width="13.85546875" style="21" customWidth="1"/>
    <col min="2562" max="2562" width="20.42578125" style="21" customWidth="1"/>
    <col min="2563" max="2563" width="12.28515625" style="21" customWidth="1"/>
    <col min="2564" max="2564" width="19.28515625" style="21" customWidth="1"/>
    <col min="2565" max="2565" width="11.85546875" style="21" customWidth="1"/>
    <col min="2566" max="2566" width="9.140625" style="21" customWidth="1"/>
    <col min="2567" max="2567" width="13.42578125" style="21" customWidth="1"/>
    <col min="2568" max="2568" width="15.28515625" style="21" customWidth="1"/>
    <col min="2569" max="2569" width="15.42578125" style="21" customWidth="1"/>
    <col min="2570" max="2571" width="14.42578125" style="21" customWidth="1"/>
    <col min="2572" max="2572" width="5" style="21" customWidth="1"/>
    <col min="2573" max="2575" width="15.140625" style="21" customWidth="1"/>
    <col min="2576" max="2576" width="4.28515625" style="21" customWidth="1"/>
    <col min="2577" max="2577" width="16" style="21" customWidth="1"/>
    <col min="2578" max="2578" width="17.140625" style="21" customWidth="1"/>
    <col min="2579" max="2579" width="18.28515625" style="21" customWidth="1"/>
    <col min="2580" max="2580" width="4.85546875" style="21" customWidth="1"/>
    <col min="2581" max="2581" width="16" style="21" customWidth="1"/>
    <col min="2582" max="2582" width="17.140625" style="21" customWidth="1"/>
    <col min="2583" max="2583" width="18.28515625" style="21" customWidth="1"/>
    <col min="2584" max="2584" width="13.7109375" style="21" customWidth="1"/>
    <col min="2585" max="2585" width="16" style="21" customWidth="1"/>
    <col min="2586" max="2586" width="17.140625" style="21" customWidth="1"/>
    <col min="2587" max="2587" width="18.28515625" style="21" customWidth="1"/>
    <col min="2588" max="2588" width="13.7109375" style="21" customWidth="1"/>
    <col min="2589" max="2589" width="16" style="21" customWidth="1"/>
    <col min="2590" max="2590" width="17.140625" style="21" customWidth="1"/>
    <col min="2591" max="2591" width="18.28515625" style="21" customWidth="1"/>
    <col min="2592" max="2592" width="13.7109375" style="21" customWidth="1"/>
    <col min="2593" max="2593" width="16" style="21" customWidth="1"/>
    <col min="2594" max="2594" width="17.140625" style="21" customWidth="1"/>
    <col min="2595" max="2598" width="18.28515625" style="21" customWidth="1"/>
    <col min="2599" max="2599" width="15" style="21" customWidth="1"/>
    <col min="2600" max="2600" width="15.7109375" style="21" customWidth="1"/>
    <col min="2601" max="2601" width="49" style="21" customWidth="1"/>
    <col min="2602" max="2602" width="19.42578125" style="21" customWidth="1"/>
    <col min="2603" max="2603" width="14.5703125" style="21" customWidth="1"/>
    <col min="2604" max="2604" width="12.28515625" style="21" customWidth="1"/>
    <col min="2605" max="2605" width="14.5703125" style="21" customWidth="1"/>
    <col min="2606" max="2606" width="11.7109375" style="21" customWidth="1"/>
    <col min="2607" max="2607" width="14" style="21" customWidth="1"/>
    <col min="2608" max="2608" width="20.5703125" style="21" customWidth="1"/>
    <col min="2609" max="2609" width="11.7109375" style="21" customWidth="1"/>
    <col min="2610" max="2610" width="10.85546875" style="21" customWidth="1"/>
    <col min="2611" max="2804" width="9.140625" style="21"/>
    <col min="2805" max="2805" width="7.42578125" style="21" customWidth="1"/>
    <col min="2806" max="2806" width="20.28515625" style="21" customWidth="1"/>
    <col min="2807" max="2807" width="24.7109375" style="21" customWidth="1"/>
    <col min="2808" max="2808" width="35.7109375" style="21" customWidth="1"/>
    <col min="2809" max="2809" width="5" style="21" customWidth="1"/>
    <col min="2810" max="2810" width="12.85546875" style="21" customWidth="1"/>
    <col min="2811" max="2811" width="10.7109375" style="21" customWidth="1"/>
    <col min="2812" max="2812" width="7" style="21" customWidth="1"/>
    <col min="2813" max="2813" width="12.28515625" style="21" customWidth="1"/>
    <col min="2814" max="2814" width="10.7109375" style="21" customWidth="1"/>
    <col min="2815" max="2815" width="10.85546875" style="21" customWidth="1"/>
    <col min="2816" max="2816" width="8.85546875" style="21" customWidth="1"/>
    <col min="2817" max="2817" width="13.85546875" style="21" customWidth="1"/>
    <col min="2818" max="2818" width="20.42578125" style="21" customWidth="1"/>
    <col min="2819" max="2819" width="12.28515625" style="21" customWidth="1"/>
    <col min="2820" max="2820" width="19.28515625" style="21" customWidth="1"/>
    <col min="2821" max="2821" width="11.85546875" style="21" customWidth="1"/>
    <col min="2822" max="2822" width="9.140625" style="21" customWidth="1"/>
    <col min="2823" max="2823" width="13.42578125" style="21" customWidth="1"/>
    <col min="2824" max="2824" width="15.28515625" style="21" customWidth="1"/>
    <col min="2825" max="2825" width="15.42578125" style="21" customWidth="1"/>
    <col min="2826" max="2827" width="14.42578125" style="21" customWidth="1"/>
    <col min="2828" max="2828" width="5" style="21" customWidth="1"/>
    <col min="2829" max="2831" width="15.140625" style="21" customWidth="1"/>
    <col min="2832" max="2832" width="4.28515625" style="21" customWidth="1"/>
    <col min="2833" max="2833" width="16" style="21" customWidth="1"/>
    <col min="2834" max="2834" width="17.140625" style="21" customWidth="1"/>
    <col min="2835" max="2835" width="18.28515625" style="21" customWidth="1"/>
    <col min="2836" max="2836" width="4.85546875" style="21" customWidth="1"/>
    <col min="2837" max="2837" width="16" style="21" customWidth="1"/>
    <col min="2838" max="2838" width="17.140625" style="21" customWidth="1"/>
    <col min="2839" max="2839" width="18.28515625" style="21" customWidth="1"/>
    <col min="2840" max="2840" width="13.7109375" style="21" customWidth="1"/>
    <col min="2841" max="2841" width="16" style="21" customWidth="1"/>
    <col min="2842" max="2842" width="17.140625" style="21" customWidth="1"/>
    <col min="2843" max="2843" width="18.28515625" style="21" customWidth="1"/>
    <col min="2844" max="2844" width="13.7109375" style="21" customWidth="1"/>
    <col min="2845" max="2845" width="16" style="21" customWidth="1"/>
    <col min="2846" max="2846" width="17.140625" style="21" customWidth="1"/>
    <col min="2847" max="2847" width="18.28515625" style="21" customWidth="1"/>
    <col min="2848" max="2848" width="13.7109375" style="21" customWidth="1"/>
    <col min="2849" max="2849" width="16" style="21" customWidth="1"/>
    <col min="2850" max="2850" width="17.140625" style="21" customWidth="1"/>
    <col min="2851" max="2854" width="18.28515625" style="21" customWidth="1"/>
    <col min="2855" max="2855" width="15" style="21" customWidth="1"/>
    <col min="2856" max="2856" width="15.7109375" style="21" customWidth="1"/>
    <col min="2857" max="2857" width="49" style="21" customWidth="1"/>
    <col min="2858" max="2858" width="19.42578125" style="21" customWidth="1"/>
    <col min="2859" max="2859" width="14.5703125" style="21" customWidth="1"/>
    <col min="2860" max="2860" width="12.28515625" style="21" customWidth="1"/>
    <col min="2861" max="2861" width="14.5703125" style="21" customWidth="1"/>
    <col min="2862" max="2862" width="11.7109375" style="21" customWidth="1"/>
    <col min="2863" max="2863" width="14" style="21" customWidth="1"/>
    <col min="2864" max="2864" width="20.5703125" style="21" customWidth="1"/>
    <col min="2865" max="2865" width="11.7109375" style="21" customWidth="1"/>
    <col min="2866" max="2866" width="10.85546875" style="21" customWidth="1"/>
    <col min="2867" max="3060" width="9.140625" style="21"/>
    <col min="3061" max="3061" width="7.42578125" style="21" customWidth="1"/>
    <col min="3062" max="3062" width="20.28515625" style="21" customWidth="1"/>
    <col min="3063" max="3063" width="24.7109375" style="21" customWidth="1"/>
    <col min="3064" max="3064" width="35.7109375" style="21" customWidth="1"/>
    <col min="3065" max="3065" width="5" style="21" customWidth="1"/>
    <col min="3066" max="3066" width="12.85546875" style="21" customWidth="1"/>
    <col min="3067" max="3067" width="10.7109375" style="21" customWidth="1"/>
    <col min="3068" max="3068" width="7" style="21" customWidth="1"/>
    <col min="3069" max="3069" width="12.28515625" style="21" customWidth="1"/>
    <col min="3070" max="3070" width="10.7109375" style="21" customWidth="1"/>
    <col min="3071" max="3071" width="10.85546875" style="21" customWidth="1"/>
    <col min="3072" max="3072" width="8.85546875" style="21" customWidth="1"/>
    <col min="3073" max="3073" width="13.85546875" style="21" customWidth="1"/>
    <col min="3074" max="3074" width="20.42578125" style="21" customWidth="1"/>
    <col min="3075" max="3075" width="12.28515625" style="21" customWidth="1"/>
    <col min="3076" max="3076" width="19.28515625" style="21" customWidth="1"/>
    <col min="3077" max="3077" width="11.85546875" style="21" customWidth="1"/>
    <col min="3078" max="3078" width="9.140625" style="21" customWidth="1"/>
    <col min="3079" max="3079" width="13.42578125" style="21" customWidth="1"/>
    <col min="3080" max="3080" width="15.28515625" style="21" customWidth="1"/>
    <col min="3081" max="3081" width="15.42578125" style="21" customWidth="1"/>
    <col min="3082" max="3083" width="14.42578125" style="21" customWidth="1"/>
    <col min="3084" max="3084" width="5" style="21" customWidth="1"/>
    <col min="3085" max="3087" width="15.140625" style="21" customWidth="1"/>
    <col min="3088" max="3088" width="4.28515625" style="21" customWidth="1"/>
    <col min="3089" max="3089" width="16" style="21" customWidth="1"/>
    <col min="3090" max="3090" width="17.140625" style="21" customWidth="1"/>
    <col min="3091" max="3091" width="18.28515625" style="21" customWidth="1"/>
    <col min="3092" max="3092" width="4.85546875" style="21" customWidth="1"/>
    <col min="3093" max="3093" width="16" style="21" customWidth="1"/>
    <col min="3094" max="3094" width="17.140625" style="21" customWidth="1"/>
    <col min="3095" max="3095" width="18.28515625" style="21" customWidth="1"/>
    <col min="3096" max="3096" width="13.7109375" style="21" customWidth="1"/>
    <col min="3097" max="3097" width="16" style="21" customWidth="1"/>
    <col min="3098" max="3098" width="17.140625" style="21" customWidth="1"/>
    <col min="3099" max="3099" width="18.28515625" style="21" customWidth="1"/>
    <col min="3100" max="3100" width="13.7109375" style="21" customWidth="1"/>
    <col min="3101" max="3101" width="16" style="21" customWidth="1"/>
    <col min="3102" max="3102" width="17.140625" style="21" customWidth="1"/>
    <col min="3103" max="3103" width="18.28515625" style="21" customWidth="1"/>
    <col min="3104" max="3104" width="13.7109375" style="21" customWidth="1"/>
    <col min="3105" max="3105" width="16" style="21" customWidth="1"/>
    <col min="3106" max="3106" width="17.140625" style="21" customWidth="1"/>
    <col min="3107" max="3110" width="18.28515625" style="21" customWidth="1"/>
    <col min="3111" max="3111" width="15" style="21" customWidth="1"/>
    <col min="3112" max="3112" width="15.7109375" style="21" customWidth="1"/>
    <col min="3113" max="3113" width="49" style="21" customWidth="1"/>
    <col min="3114" max="3114" width="19.42578125" style="21" customWidth="1"/>
    <col min="3115" max="3115" width="14.5703125" style="21" customWidth="1"/>
    <col min="3116" max="3116" width="12.28515625" style="21" customWidth="1"/>
    <col min="3117" max="3117" width="14.5703125" style="21" customWidth="1"/>
    <col min="3118" max="3118" width="11.7109375" style="21" customWidth="1"/>
    <col min="3119" max="3119" width="14" style="21" customWidth="1"/>
    <col min="3120" max="3120" width="20.5703125" style="21" customWidth="1"/>
    <col min="3121" max="3121" width="11.7109375" style="21" customWidth="1"/>
    <col min="3122" max="3122" width="10.85546875" style="21" customWidth="1"/>
    <col min="3123" max="3316" width="9.140625" style="21"/>
    <col min="3317" max="3317" width="7.42578125" style="21" customWidth="1"/>
    <col min="3318" max="3318" width="20.28515625" style="21" customWidth="1"/>
    <col min="3319" max="3319" width="24.7109375" style="21" customWidth="1"/>
    <col min="3320" max="3320" width="35.7109375" style="21" customWidth="1"/>
    <col min="3321" max="3321" width="5" style="21" customWidth="1"/>
    <col min="3322" max="3322" width="12.85546875" style="21" customWidth="1"/>
    <col min="3323" max="3323" width="10.7109375" style="21" customWidth="1"/>
    <col min="3324" max="3324" width="7" style="21" customWidth="1"/>
    <col min="3325" max="3325" width="12.28515625" style="21" customWidth="1"/>
    <col min="3326" max="3326" width="10.7109375" style="21" customWidth="1"/>
    <col min="3327" max="3327" width="10.85546875" style="21" customWidth="1"/>
    <col min="3328" max="3328" width="8.85546875" style="21" customWidth="1"/>
    <col min="3329" max="3329" width="13.85546875" style="21" customWidth="1"/>
    <col min="3330" max="3330" width="20.42578125" style="21" customWidth="1"/>
    <col min="3331" max="3331" width="12.28515625" style="21" customWidth="1"/>
    <col min="3332" max="3332" width="19.28515625" style="21" customWidth="1"/>
    <col min="3333" max="3333" width="11.85546875" style="21" customWidth="1"/>
    <col min="3334" max="3334" width="9.140625" style="21" customWidth="1"/>
    <col min="3335" max="3335" width="13.42578125" style="21" customWidth="1"/>
    <col min="3336" max="3336" width="15.28515625" style="21" customWidth="1"/>
    <col min="3337" max="3337" width="15.42578125" style="21" customWidth="1"/>
    <col min="3338" max="3339" width="14.42578125" style="21" customWidth="1"/>
    <col min="3340" max="3340" width="5" style="21" customWidth="1"/>
    <col min="3341" max="3343" width="15.140625" style="21" customWidth="1"/>
    <col min="3344" max="3344" width="4.28515625" style="21" customWidth="1"/>
    <col min="3345" max="3345" width="16" style="21" customWidth="1"/>
    <col min="3346" max="3346" width="17.140625" style="21" customWidth="1"/>
    <col min="3347" max="3347" width="18.28515625" style="21" customWidth="1"/>
    <col min="3348" max="3348" width="4.85546875" style="21" customWidth="1"/>
    <col min="3349" max="3349" width="16" style="21" customWidth="1"/>
    <col min="3350" max="3350" width="17.140625" style="21" customWidth="1"/>
    <col min="3351" max="3351" width="18.28515625" style="21" customWidth="1"/>
    <col min="3352" max="3352" width="13.7109375" style="21" customWidth="1"/>
    <col min="3353" max="3353" width="16" style="21" customWidth="1"/>
    <col min="3354" max="3354" width="17.140625" style="21" customWidth="1"/>
    <col min="3355" max="3355" width="18.28515625" style="21" customWidth="1"/>
    <col min="3356" max="3356" width="13.7109375" style="21" customWidth="1"/>
    <col min="3357" max="3357" width="16" style="21" customWidth="1"/>
    <col min="3358" max="3358" width="17.140625" style="21" customWidth="1"/>
    <col min="3359" max="3359" width="18.28515625" style="21" customWidth="1"/>
    <col min="3360" max="3360" width="13.7109375" style="21" customWidth="1"/>
    <col min="3361" max="3361" width="16" style="21" customWidth="1"/>
    <col min="3362" max="3362" width="17.140625" style="21" customWidth="1"/>
    <col min="3363" max="3366" width="18.28515625" style="21" customWidth="1"/>
    <col min="3367" max="3367" width="15" style="21" customWidth="1"/>
    <col min="3368" max="3368" width="15.7109375" style="21" customWidth="1"/>
    <col min="3369" max="3369" width="49" style="21" customWidth="1"/>
    <col min="3370" max="3370" width="19.42578125" style="21" customWidth="1"/>
    <col min="3371" max="3371" width="14.5703125" style="21" customWidth="1"/>
    <col min="3372" max="3372" width="12.28515625" style="21" customWidth="1"/>
    <col min="3373" max="3373" width="14.5703125" style="21" customWidth="1"/>
    <col min="3374" max="3374" width="11.7109375" style="21" customWidth="1"/>
    <col min="3375" max="3375" width="14" style="21" customWidth="1"/>
    <col min="3376" max="3376" width="20.5703125" style="21" customWidth="1"/>
    <col min="3377" max="3377" width="11.7109375" style="21" customWidth="1"/>
    <col min="3378" max="3378" width="10.85546875" style="21" customWidth="1"/>
    <col min="3379" max="3572" width="9.140625" style="21"/>
    <col min="3573" max="3573" width="7.42578125" style="21" customWidth="1"/>
    <col min="3574" max="3574" width="20.28515625" style="21" customWidth="1"/>
    <col min="3575" max="3575" width="24.7109375" style="21" customWidth="1"/>
    <col min="3576" max="3576" width="35.7109375" style="21" customWidth="1"/>
    <col min="3577" max="3577" width="5" style="21" customWidth="1"/>
    <col min="3578" max="3578" width="12.85546875" style="21" customWidth="1"/>
    <col min="3579" max="3579" width="10.7109375" style="21" customWidth="1"/>
    <col min="3580" max="3580" width="7" style="21" customWidth="1"/>
    <col min="3581" max="3581" width="12.28515625" style="21" customWidth="1"/>
    <col min="3582" max="3582" width="10.7109375" style="21" customWidth="1"/>
    <col min="3583" max="3583" width="10.85546875" style="21" customWidth="1"/>
    <col min="3584" max="3584" width="8.85546875" style="21" customWidth="1"/>
    <col min="3585" max="3585" width="13.85546875" style="21" customWidth="1"/>
    <col min="3586" max="3586" width="20.42578125" style="21" customWidth="1"/>
    <col min="3587" max="3587" width="12.28515625" style="21" customWidth="1"/>
    <col min="3588" max="3588" width="19.28515625" style="21" customWidth="1"/>
    <col min="3589" max="3589" width="11.85546875" style="21" customWidth="1"/>
    <col min="3590" max="3590" width="9.140625" style="21" customWidth="1"/>
    <col min="3591" max="3591" width="13.42578125" style="21" customWidth="1"/>
    <col min="3592" max="3592" width="15.28515625" style="21" customWidth="1"/>
    <col min="3593" max="3593" width="15.42578125" style="21" customWidth="1"/>
    <col min="3594" max="3595" width="14.42578125" style="21" customWidth="1"/>
    <col min="3596" max="3596" width="5" style="21" customWidth="1"/>
    <col min="3597" max="3599" width="15.140625" style="21" customWidth="1"/>
    <col min="3600" max="3600" width="4.28515625" style="21" customWidth="1"/>
    <col min="3601" max="3601" width="16" style="21" customWidth="1"/>
    <col min="3602" max="3602" width="17.140625" style="21" customWidth="1"/>
    <col min="3603" max="3603" width="18.28515625" style="21" customWidth="1"/>
    <col min="3604" max="3604" width="4.85546875" style="21" customWidth="1"/>
    <col min="3605" max="3605" width="16" style="21" customWidth="1"/>
    <col min="3606" max="3606" width="17.140625" style="21" customWidth="1"/>
    <col min="3607" max="3607" width="18.28515625" style="21" customWidth="1"/>
    <col min="3608" max="3608" width="13.7109375" style="21" customWidth="1"/>
    <col min="3609" max="3609" width="16" style="21" customWidth="1"/>
    <col min="3610" max="3610" width="17.140625" style="21" customWidth="1"/>
    <col min="3611" max="3611" width="18.28515625" style="21" customWidth="1"/>
    <col min="3612" max="3612" width="13.7109375" style="21" customWidth="1"/>
    <col min="3613" max="3613" width="16" style="21" customWidth="1"/>
    <col min="3614" max="3614" width="17.140625" style="21" customWidth="1"/>
    <col min="3615" max="3615" width="18.28515625" style="21" customWidth="1"/>
    <col min="3616" max="3616" width="13.7109375" style="21" customWidth="1"/>
    <col min="3617" max="3617" width="16" style="21" customWidth="1"/>
    <col min="3618" max="3618" width="17.140625" style="21" customWidth="1"/>
    <col min="3619" max="3622" width="18.28515625" style="21" customWidth="1"/>
    <col min="3623" max="3623" width="15" style="21" customWidth="1"/>
    <col min="3624" max="3624" width="15.7109375" style="21" customWidth="1"/>
    <col min="3625" max="3625" width="49" style="21" customWidth="1"/>
    <col min="3626" max="3626" width="19.42578125" style="21" customWidth="1"/>
    <col min="3627" max="3627" width="14.5703125" style="21" customWidth="1"/>
    <col min="3628" max="3628" width="12.28515625" style="21" customWidth="1"/>
    <col min="3629" max="3629" width="14.5703125" style="21" customWidth="1"/>
    <col min="3630" max="3630" width="11.7109375" style="21" customWidth="1"/>
    <col min="3631" max="3631" width="14" style="21" customWidth="1"/>
    <col min="3632" max="3632" width="20.5703125" style="21" customWidth="1"/>
    <col min="3633" max="3633" width="11.7109375" style="21" customWidth="1"/>
    <col min="3634" max="3634" width="10.85546875" style="21" customWidth="1"/>
    <col min="3635" max="3828" width="9.140625" style="21"/>
    <col min="3829" max="3829" width="7.42578125" style="21" customWidth="1"/>
    <col min="3830" max="3830" width="20.28515625" style="21" customWidth="1"/>
    <col min="3831" max="3831" width="24.7109375" style="21" customWidth="1"/>
    <col min="3832" max="3832" width="35.7109375" style="21" customWidth="1"/>
    <col min="3833" max="3833" width="5" style="21" customWidth="1"/>
    <col min="3834" max="3834" width="12.85546875" style="21" customWidth="1"/>
    <col min="3835" max="3835" width="10.7109375" style="21" customWidth="1"/>
    <col min="3836" max="3836" width="7" style="21" customWidth="1"/>
    <col min="3837" max="3837" width="12.28515625" style="21" customWidth="1"/>
    <col min="3838" max="3838" width="10.7109375" style="21" customWidth="1"/>
    <col min="3839" max="3839" width="10.85546875" style="21" customWidth="1"/>
    <col min="3840" max="3840" width="8.85546875" style="21" customWidth="1"/>
    <col min="3841" max="3841" width="13.85546875" style="21" customWidth="1"/>
    <col min="3842" max="3842" width="20.42578125" style="21" customWidth="1"/>
    <col min="3843" max="3843" width="12.28515625" style="21" customWidth="1"/>
    <col min="3844" max="3844" width="19.28515625" style="21" customWidth="1"/>
    <col min="3845" max="3845" width="11.85546875" style="21" customWidth="1"/>
    <col min="3846" max="3846" width="9.140625" style="21" customWidth="1"/>
    <col min="3847" max="3847" width="13.42578125" style="21" customWidth="1"/>
    <col min="3848" max="3848" width="15.28515625" style="21" customWidth="1"/>
    <col min="3849" max="3849" width="15.42578125" style="21" customWidth="1"/>
    <col min="3850" max="3851" width="14.42578125" style="21" customWidth="1"/>
    <col min="3852" max="3852" width="5" style="21" customWidth="1"/>
    <col min="3853" max="3855" width="15.140625" style="21" customWidth="1"/>
    <col min="3856" max="3856" width="4.28515625" style="21" customWidth="1"/>
    <col min="3857" max="3857" width="16" style="21" customWidth="1"/>
    <col min="3858" max="3858" width="17.140625" style="21" customWidth="1"/>
    <col min="3859" max="3859" width="18.28515625" style="21" customWidth="1"/>
    <col min="3860" max="3860" width="4.85546875" style="21" customWidth="1"/>
    <col min="3861" max="3861" width="16" style="21" customWidth="1"/>
    <col min="3862" max="3862" width="17.140625" style="21" customWidth="1"/>
    <col min="3863" max="3863" width="18.28515625" style="21" customWidth="1"/>
    <col min="3864" max="3864" width="13.7109375" style="21" customWidth="1"/>
    <col min="3865" max="3865" width="16" style="21" customWidth="1"/>
    <col min="3866" max="3866" width="17.140625" style="21" customWidth="1"/>
    <col min="3867" max="3867" width="18.28515625" style="21" customWidth="1"/>
    <col min="3868" max="3868" width="13.7109375" style="21" customWidth="1"/>
    <col min="3869" max="3869" width="16" style="21" customWidth="1"/>
    <col min="3870" max="3870" width="17.140625" style="21" customWidth="1"/>
    <col min="3871" max="3871" width="18.28515625" style="21" customWidth="1"/>
    <col min="3872" max="3872" width="13.7109375" style="21" customWidth="1"/>
    <col min="3873" max="3873" width="16" style="21" customWidth="1"/>
    <col min="3874" max="3874" width="17.140625" style="21" customWidth="1"/>
    <col min="3875" max="3878" width="18.28515625" style="21" customWidth="1"/>
    <col min="3879" max="3879" width="15" style="21" customWidth="1"/>
    <col min="3880" max="3880" width="15.7109375" style="21" customWidth="1"/>
    <col min="3881" max="3881" width="49" style="21" customWidth="1"/>
    <col min="3882" max="3882" width="19.42578125" style="21" customWidth="1"/>
    <col min="3883" max="3883" width="14.5703125" style="21" customWidth="1"/>
    <col min="3884" max="3884" width="12.28515625" style="21" customWidth="1"/>
    <col min="3885" max="3885" width="14.5703125" style="21" customWidth="1"/>
    <col min="3886" max="3886" width="11.7109375" style="21" customWidth="1"/>
    <col min="3887" max="3887" width="14" style="21" customWidth="1"/>
    <col min="3888" max="3888" width="20.5703125" style="21" customWidth="1"/>
    <col min="3889" max="3889" width="11.7109375" style="21" customWidth="1"/>
    <col min="3890" max="3890" width="10.85546875" style="21" customWidth="1"/>
    <col min="3891" max="4084" width="9.140625" style="21"/>
    <col min="4085" max="4085" width="7.42578125" style="21" customWidth="1"/>
    <col min="4086" max="4086" width="20.28515625" style="21" customWidth="1"/>
    <col min="4087" max="4087" width="24.7109375" style="21" customWidth="1"/>
    <col min="4088" max="4088" width="35.7109375" style="21" customWidth="1"/>
    <col min="4089" max="4089" width="5" style="21" customWidth="1"/>
    <col min="4090" max="4090" width="12.85546875" style="21" customWidth="1"/>
    <col min="4091" max="4091" width="10.7109375" style="21" customWidth="1"/>
    <col min="4092" max="4092" width="7" style="21" customWidth="1"/>
    <col min="4093" max="4093" width="12.28515625" style="21" customWidth="1"/>
    <col min="4094" max="4094" width="10.7109375" style="21" customWidth="1"/>
    <col min="4095" max="4095" width="10.85546875" style="21" customWidth="1"/>
    <col min="4096" max="4096" width="8.85546875" style="21" customWidth="1"/>
    <col min="4097" max="4097" width="13.85546875" style="21" customWidth="1"/>
    <col min="4098" max="4098" width="20.42578125" style="21" customWidth="1"/>
    <col min="4099" max="4099" width="12.28515625" style="21" customWidth="1"/>
    <col min="4100" max="4100" width="19.28515625" style="21" customWidth="1"/>
    <col min="4101" max="4101" width="11.85546875" style="21" customWidth="1"/>
    <col min="4102" max="4102" width="9.140625" style="21" customWidth="1"/>
    <col min="4103" max="4103" width="13.42578125" style="21" customWidth="1"/>
    <col min="4104" max="4104" width="15.28515625" style="21" customWidth="1"/>
    <col min="4105" max="4105" width="15.42578125" style="21" customWidth="1"/>
    <col min="4106" max="4107" width="14.42578125" style="21" customWidth="1"/>
    <col min="4108" max="4108" width="5" style="21" customWidth="1"/>
    <col min="4109" max="4111" width="15.140625" style="21" customWidth="1"/>
    <col min="4112" max="4112" width="4.28515625" style="21" customWidth="1"/>
    <col min="4113" max="4113" width="16" style="21" customWidth="1"/>
    <col min="4114" max="4114" width="17.140625" style="21" customWidth="1"/>
    <col min="4115" max="4115" width="18.28515625" style="21" customWidth="1"/>
    <col min="4116" max="4116" width="4.85546875" style="21" customWidth="1"/>
    <col min="4117" max="4117" width="16" style="21" customWidth="1"/>
    <col min="4118" max="4118" width="17.140625" style="21" customWidth="1"/>
    <col min="4119" max="4119" width="18.28515625" style="21" customWidth="1"/>
    <col min="4120" max="4120" width="13.7109375" style="21" customWidth="1"/>
    <col min="4121" max="4121" width="16" style="21" customWidth="1"/>
    <col min="4122" max="4122" width="17.140625" style="21" customWidth="1"/>
    <col min="4123" max="4123" width="18.28515625" style="21" customWidth="1"/>
    <col min="4124" max="4124" width="13.7109375" style="21" customWidth="1"/>
    <col min="4125" max="4125" width="16" style="21" customWidth="1"/>
    <col min="4126" max="4126" width="17.140625" style="21" customWidth="1"/>
    <col min="4127" max="4127" width="18.28515625" style="21" customWidth="1"/>
    <col min="4128" max="4128" width="13.7109375" style="21" customWidth="1"/>
    <col min="4129" max="4129" width="16" style="21" customWidth="1"/>
    <col min="4130" max="4130" width="17.140625" style="21" customWidth="1"/>
    <col min="4131" max="4134" width="18.28515625" style="21" customWidth="1"/>
    <col min="4135" max="4135" width="15" style="21" customWidth="1"/>
    <col min="4136" max="4136" width="15.7109375" style="21" customWidth="1"/>
    <col min="4137" max="4137" width="49" style="21" customWidth="1"/>
    <col min="4138" max="4138" width="19.42578125" style="21" customWidth="1"/>
    <col min="4139" max="4139" width="14.5703125" style="21" customWidth="1"/>
    <col min="4140" max="4140" width="12.28515625" style="21" customWidth="1"/>
    <col min="4141" max="4141" width="14.5703125" style="21" customWidth="1"/>
    <col min="4142" max="4142" width="11.7109375" style="21" customWidth="1"/>
    <col min="4143" max="4143" width="14" style="21" customWidth="1"/>
    <col min="4144" max="4144" width="20.5703125" style="21" customWidth="1"/>
    <col min="4145" max="4145" width="11.7109375" style="21" customWidth="1"/>
    <col min="4146" max="4146" width="10.85546875" style="21" customWidth="1"/>
    <col min="4147" max="4340" width="9.140625" style="21"/>
    <col min="4341" max="4341" width="7.42578125" style="21" customWidth="1"/>
    <col min="4342" max="4342" width="20.28515625" style="21" customWidth="1"/>
    <col min="4343" max="4343" width="24.7109375" style="21" customWidth="1"/>
    <col min="4344" max="4344" width="35.7109375" style="21" customWidth="1"/>
    <col min="4345" max="4345" width="5" style="21" customWidth="1"/>
    <col min="4346" max="4346" width="12.85546875" style="21" customWidth="1"/>
    <col min="4347" max="4347" width="10.7109375" style="21" customWidth="1"/>
    <col min="4348" max="4348" width="7" style="21" customWidth="1"/>
    <col min="4349" max="4349" width="12.28515625" style="21" customWidth="1"/>
    <col min="4350" max="4350" width="10.7109375" style="21" customWidth="1"/>
    <col min="4351" max="4351" width="10.85546875" style="21" customWidth="1"/>
    <col min="4352" max="4352" width="8.85546875" style="21" customWidth="1"/>
    <col min="4353" max="4353" width="13.85546875" style="21" customWidth="1"/>
    <col min="4354" max="4354" width="20.42578125" style="21" customWidth="1"/>
    <col min="4355" max="4355" width="12.28515625" style="21" customWidth="1"/>
    <col min="4356" max="4356" width="19.28515625" style="21" customWidth="1"/>
    <col min="4357" max="4357" width="11.85546875" style="21" customWidth="1"/>
    <col min="4358" max="4358" width="9.140625" style="21" customWidth="1"/>
    <col min="4359" max="4359" width="13.42578125" style="21" customWidth="1"/>
    <col min="4360" max="4360" width="15.28515625" style="21" customWidth="1"/>
    <col min="4361" max="4361" width="15.42578125" style="21" customWidth="1"/>
    <col min="4362" max="4363" width="14.42578125" style="21" customWidth="1"/>
    <col min="4364" max="4364" width="5" style="21" customWidth="1"/>
    <col min="4365" max="4367" width="15.140625" style="21" customWidth="1"/>
    <col min="4368" max="4368" width="4.28515625" style="21" customWidth="1"/>
    <col min="4369" max="4369" width="16" style="21" customWidth="1"/>
    <col min="4370" max="4370" width="17.140625" style="21" customWidth="1"/>
    <col min="4371" max="4371" width="18.28515625" style="21" customWidth="1"/>
    <col min="4372" max="4372" width="4.85546875" style="21" customWidth="1"/>
    <col min="4373" max="4373" width="16" style="21" customWidth="1"/>
    <col min="4374" max="4374" width="17.140625" style="21" customWidth="1"/>
    <col min="4375" max="4375" width="18.28515625" style="21" customWidth="1"/>
    <col min="4376" max="4376" width="13.7109375" style="21" customWidth="1"/>
    <col min="4377" max="4377" width="16" style="21" customWidth="1"/>
    <col min="4378" max="4378" width="17.140625" style="21" customWidth="1"/>
    <col min="4379" max="4379" width="18.28515625" style="21" customWidth="1"/>
    <col min="4380" max="4380" width="13.7109375" style="21" customWidth="1"/>
    <col min="4381" max="4381" width="16" style="21" customWidth="1"/>
    <col min="4382" max="4382" width="17.140625" style="21" customWidth="1"/>
    <col min="4383" max="4383" width="18.28515625" style="21" customWidth="1"/>
    <col min="4384" max="4384" width="13.7109375" style="21" customWidth="1"/>
    <col min="4385" max="4385" width="16" style="21" customWidth="1"/>
    <col min="4386" max="4386" width="17.140625" style="21" customWidth="1"/>
    <col min="4387" max="4390" width="18.28515625" style="21" customWidth="1"/>
    <col min="4391" max="4391" width="15" style="21" customWidth="1"/>
    <col min="4392" max="4392" width="15.7109375" style="21" customWidth="1"/>
    <col min="4393" max="4393" width="49" style="21" customWidth="1"/>
    <col min="4394" max="4394" width="19.42578125" style="21" customWidth="1"/>
    <col min="4395" max="4395" width="14.5703125" style="21" customWidth="1"/>
    <col min="4396" max="4396" width="12.28515625" style="21" customWidth="1"/>
    <col min="4397" max="4397" width="14.5703125" style="21" customWidth="1"/>
    <col min="4398" max="4398" width="11.7109375" style="21" customWidth="1"/>
    <col min="4399" max="4399" width="14" style="21" customWidth="1"/>
    <col min="4400" max="4400" width="20.5703125" style="21" customWidth="1"/>
    <col min="4401" max="4401" width="11.7109375" style="21" customWidth="1"/>
    <col min="4402" max="4402" width="10.85546875" style="21" customWidth="1"/>
    <col min="4403" max="4596" width="9.140625" style="21"/>
    <col min="4597" max="4597" width="7.42578125" style="21" customWidth="1"/>
    <col min="4598" max="4598" width="20.28515625" style="21" customWidth="1"/>
    <col min="4599" max="4599" width="24.7109375" style="21" customWidth="1"/>
    <col min="4600" max="4600" width="35.7109375" style="21" customWidth="1"/>
    <col min="4601" max="4601" width="5" style="21" customWidth="1"/>
    <col min="4602" max="4602" width="12.85546875" style="21" customWidth="1"/>
    <col min="4603" max="4603" width="10.7109375" style="21" customWidth="1"/>
    <col min="4604" max="4604" width="7" style="21" customWidth="1"/>
    <col min="4605" max="4605" width="12.28515625" style="21" customWidth="1"/>
    <col min="4606" max="4606" width="10.7109375" style="21" customWidth="1"/>
    <col min="4607" max="4607" width="10.85546875" style="21" customWidth="1"/>
    <col min="4608" max="4608" width="8.85546875" style="21" customWidth="1"/>
    <col min="4609" max="4609" width="13.85546875" style="21" customWidth="1"/>
    <col min="4610" max="4610" width="20.42578125" style="21" customWidth="1"/>
    <col min="4611" max="4611" width="12.28515625" style="21" customWidth="1"/>
    <col min="4612" max="4612" width="19.28515625" style="21" customWidth="1"/>
    <col min="4613" max="4613" width="11.85546875" style="21" customWidth="1"/>
    <col min="4614" max="4614" width="9.140625" style="21" customWidth="1"/>
    <col min="4615" max="4615" width="13.42578125" style="21" customWidth="1"/>
    <col min="4616" max="4616" width="15.28515625" style="21" customWidth="1"/>
    <col min="4617" max="4617" width="15.42578125" style="21" customWidth="1"/>
    <col min="4618" max="4619" width="14.42578125" style="21" customWidth="1"/>
    <col min="4620" max="4620" width="5" style="21" customWidth="1"/>
    <col min="4621" max="4623" width="15.140625" style="21" customWidth="1"/>
    <col min="4624" max="4624" width="4.28515625" style="21" customWidth="1"/>
    <col min="4625" max="4625" width="16" style="21" customWidth="1"/>
    <col min="4626" max="4626" width="17.140625" style="21" customWidth="1"/>
    <col min="4627" max="4627" width="18.28515625" style="21" customWidth="1"/>
    <col min="4628" max="4628" width="4.85546875" style="21" customWidth="1"/>
    <col min="4629" max="4629" width="16" style="21" customWidth="1"/>
    <col min="4630" max="4630" width="17.140625" style="21" customWidth="1"/>
    <col min="4631" max="4631" width="18.28515625" style="21" customWidth="1"/>
    <col min="4632" max="4632" width="13.7109375" style="21" customWidth="1"/>
    <col min="4633" max="4633" width="16" style="21" customWidth="1"/>
    <col min="4634" max="4634" width="17.140625" style="21" customWidth="1"/>
    <col min="4635" max="4635" width="18.28515625" style="21" customWidth="1"/>
    <col min="4636" max="4636" width="13.7109375" style="21" customWidth="1"/>
    <col min="4637" max="4637" width="16" style="21" customWidth="1"/>
    <col min="4638" max="4638" width="17.140625" style="21" customWidth="1"/>
    <col min="4639" max="4639" width="18.28515625" style="21" customWidth="1"/>
    <col min="4640" max="4640" width="13.7109375" style="21" customWidth="1"/>
    <col min="4641" max="4641" width="16" style="21" customWidth="1"/>
    <col min="4642" max="4642" width="17.140625" style="21" customWidth="1"/>
    <col min="4643" max="4646" width="18.28515625" style="21" customWidth="1"/>
    <col min="4647" max="4647" width="15" style="21" customWidth="1"/>
    <col min="4648" max="4648" width="15.7109375" style="21" customWidth="1"/>
    <col min="4649" max="4649" width="49" style="21" customWidth="1"/>
    <col min="4650" max="4650" width="19.42578125" style="21" customWidth="1"/>
    <col min="4651" max="4651" width="14.5703125" style="21" customWidth="1"/>
    <col min="4652" max="4652" width="12.28515625" style="21" customWidth="1"/>
    <col min="4653" max="4653" width="14.5703125" style="21" customWidth="1"/>
    <col min="4654" max="4654" width="11.7109375" style="21" customWidth="1"/>
    <col min="4655" max="4655" width="14" style="21" customWidth="1"/>
    <col min="4656" max="4656" width="20.5703125" style="21" customWidth="1"/>
    <col min="4657" max="4657" width="11.7109375" style="21" customWidth="1"/>
    <col min="4658" max="4658" width="10.85546875" style="21" customWidth="1"/>
    <col min="4659" max="4852" width="9.140625" style="21"/>
    <col min="4853" max="4853" width="7.42578125" style="21" customWidth="1"/>
    <col min="4854" max="4854" width="20.28515625" style="21" customWidth="1"/>
    <col min="4855" max="4855" width="24.7109375" style="21" customWidth="1"/>
    <col min="4856" max="4856" width="35.7109375" style="21" customWidth="1"/>
    <col min="4857" max="4857" width="5" style="21" customWidth="1"/>
    <col min="4858" max="4858" width="12.85546875" style="21" customWidth="1"/>
    <col min="4859" max="4859" width="10.7109375" style="21" customWidth="1"/>
    <col min="4860" max="4860" width="7" style="21" customWidth="1"/>
    <col min="4861" max="4861" width="12.28515625" style="21" customWidth="1"/>
    <col min="4862" max="4862" width="10.7109375" style="21" customWidth="1"/>
    <col min="4863" max="4863" width="10.85546875" style="21" customWidth="1"/>
    <col min="4864" max="4864" width="8.85546875" style="21" customWidth="1"/>
    <col min="4865" max="4865" width="13.85546875" style="21" customWidth="1"/>
    <col min="4866" max="4866" width="20.42578125" style="21" customWidth="1"/>
    <col min="4867" max="4867" width="12.28515625" style="21" customWidth="1"/>
    <col min="4868" max="4868" width="19.28515625" style="21" customWidth="1"/>
    <col min="4869" max="4869" width="11.85546875" style="21" customWidth="1"/>
    <col min="4870" max="4870" width="9.140625" style="21" customWidth="1"/>
    <col min="4871" max="4871" width="13.42578125" style="21" customWidth="1"/>
    <col min="4872" max="4872" width="15.28515625" style="21" customWidth="1"/>
    <col min="4873" max="4873" width="15.42578125" style="21" customWidth="1"/>
    <col min="4874" max="4875" width="14.42578125" style="21" customWidth="1"/>
    <col min="4876" max="4876" width="5" style="21" customWidth="1"/>
    <col min="4877" max="4879" width="15.140625" style="21" customWidth="1"/>
    <col min="4880" max="4880" width="4.28515625" style="21" customWidth="1"/>
    <col min="4881" max="4881" width="16" style="21" customWidth="1"/>
    <col min="4882" max="4882" width="17.140625" style="21" customWidth="1"/>
    <col min="4883" max="4883" width="18.28515625" style="21" customWidth="1"/>
    <col min="4884" max="4884" width="4.85546875" style="21" customWidth="1"/>
    <col min="4885" max="4885" width="16" style="21" customWidth="1"/>
    <col min="4886" max="4886" width="17.140625" style="21" customWidth="1"/>
    <col min="4887" max="4887" width="18.28515625" style="21" customWidth="1"/>
    <col min="4888" max="4888" width="13.7109375" style="21" customWidth="1"/>
    <col min="4889" max="4889" width="16" style="21" customWidth="1"/>
    <col min="4890" max="4890" width="17.140625" style="21" customWidth="1"/>
    <col min="4891" max="4891" width="18.28515625" style="21" customWidth="1"/>
    <col min="4892" max="4892" width="13.7109375" style="21" customWidth="1"/>
    <col min="4893" max="4893" width="16" style="21" customWidth="1"/>
    <col min="4894" max="4894" width="17.140625" style="21" customWidth="1"/>
    <col min="4895" max="4895" width="18.28515625" style="21" customWidth="1"/>
    <col min="4896" max="4896" width="13.7109375" style="21" customWidth="1"/>
    <col min="4897" max="4897" width="16" style="21" customWidth="1"/>
    <col min="4898" max="4898" width="17.140625" style="21" customWidth="1"/>
    <col min="4899" max="4902" width="18.28515625" style="21" customWidth="1"/>
    <col min="4903" max="4903" width="15" style="21" customWidth="1"/>
    <col min="4904" max="4904" width="15.7109375" style="21" customWidth="1"/>
    <col min="4905" max="4905" width="49" style="21" customWidth="1"/>
    <col min="4906" max="4906" width="19.42578125" style="21" customWidth="1"/>
    <col min="4907" max="4907" width="14.5703125" style="21" customWidth="1"/>
    <col min="4908" max="4908" width="12.28515625" style="21" customWidth="1"/>
    <col min="4909" max="4909" width="14.5703125" style="21" customWidth="1"/>
    <col min="4910" max="4910" width="11.7109375" style="21" customWidth="1"/>
    <col min="4911" max="4911" width="14" style="21" customWidth="1"/>
    <col min="4912" max="4912" width="20.5703125" style="21" customWidth="1"/>
    <col min="4913" max="4913" width="11.7109375" style="21" customWidth="1"/>
    <col min="4914" max="4914" width="10.85546875" style="21" customWidth="1"/>
    <col min="4915" max="5108" width="9.140625" style="21"/>
    <col min="5109" max="5109" width="7.42578125" style="21" customWidth="1"/>
    <col min="5110" max="5110" width="20.28515625" style="21" customWidth="1"/>
    <col min="5111" max="5111" width="24.7109375" style="21" customWidth="1"/>
    <col min="5112" max="5112" width="35.7109375" style="21" customWidth="1"/>
    <col min="5113" max="5113" width="5" style="21" customWidth="1"/>
    <col min="5114" max="5114" width="12.85546875" style="21" customWidth="1"/>
    <col min="5115" max="5115" width="10.7109375" style="21" customWidth="1"/>
    <col min="5116" max="5116" width="7" style="21" customWidth="1"/>
    <col min="5117" max="5117" width="12.28515625" style="21" customWidth="1"/>
    <col min="5118" max="5118" width="10.7109375" style="21" customWidth="1"/>
    <col min="5119" max="5119" width="10.85546875" style="21" customWidth="1"/>
    <col min="5120" max="5120" width="8.85546875" style="21" customWidth="1"/>
    <col min="5121" max="5121" width="13.85546875" style="21" customWidth="1"/>
    <col min="5122" max="5122" width="20.42578125" style="21" customWidth="1"/>
    <col min="5123" max="5123" width="12.28515625" style="21" customWidth="1"/>
    <col min="5124" max="5124" width="19.28515625" style="21" customWidth="1"/>
    <col min="5125" max="5125" width="11.85546875" style="21" customWidth="1"/>
    <col min="5126" max="5126" width="9.140625" style="21" customWidth="1"/>
    <col min="5127" max="5127" width="13.42578125" style="21" customWidth="1"/>
    <col min="5128" max="5128" width="15.28515625" style="21" customWidth="1"/>
    <col min="5129" max="5129" width="15.42578125" style="21" customWidth="1"/>
    <col min="5130" max="5131" width="14.42578125" style="21" customWidth="1"/>
    <col min="5132" max="5132" width="5" style="21" customWidth="1"/>
    <col min="5133" max="5135" width="15.140625" style="21" customWidth="1"/>
    <col min="5136" max="5136" width="4.28515625" style="21" customWidth="1"/>
    <col min="5137" max="5137" width="16" style="21" customWidth="1"/>
    <col min="5138" max="5138" width="17.140625" style="21" customWidth="1"/>
    <col min="5139" max="5139" width="18.28515625" style="21" customWidth="1"/>
    <col min="5140" max="5140" width="4.85546875" style="21" customWidth="1"/>
    <col min="5141" max="5141" width="16" style="21" customWidth="1"/>
    <col min="5142" max="5142" width="17.140625" style="21" customWidth="1"/>
    <col min="5143" max="5143" width="18.28515625" style="21" customWidth="1"/>
    <col min="5144" max="5144" width="13.7109375" style="21" customWidth="1"/>
    <col min="5145" max="5145" width="16" style="21" customWidth="1"/>
    <col min="5146" max="5146" width="17.140625" style="21" customWidth="1"/>
    <col min="5147" max="5147" width="18.28515625" style="21" customWidth="1"/>
    <col min="5148" max="5148" width="13.7109375" style="21" customWidth="1"/>
    <col min="5149" max="5149" width="16" style="21" customWidth="1"/>
    <col min="5150" max="5150" width="17.140625" style="21" customWidth="1"/>
    <col min="5151" max="5151" width="18.28515625" style="21" customWidth="1"/>
    <col min="5152" max="5152" width="13.7109375" style="21" customWidth="1"/>
    <col min="5153" max="5153" width="16" style="21" customWidth="1"/>
    <col min="5154" max="5154" width="17.140625" style="21" customWidth="1"/>
    <col min="5155" max="5158" width="18.28515625" style="21" customWidth="1"/>
    <col min="5159" max="5159" width="15" style="21" customWidth="1"/>
    <col min="5160" max="5160" width="15.7109375" style="21" customWidth="1"/>
    <col min="5161" max="5161" width="49" style="21" customWidth="1"/>
    <col min="5162" max="5162" width="19.42578125" style="21" customWidth="1"/>
    <col min="5163" max="5163" width="14.5703125" style="21" customWidth="1"/>
    <col min="5164" max="5164" width="12.28515625" style="21" customWidth="1"/>
    <col min="5165" max="5165" width="14.5703125" style="21" customWidth="1"/>
    <col min="5166" max="5166" width="11.7109375" style="21" customWidth="1"/>
    <col min="5167" max="5167" width="14" style="21" customWidth="1"/>
    <col min="5168" max="5168" width="20.5703125" style="21" customWidth="1"/>
    <col min="5169" max="5169" width="11.7109375" style="21" customWidth="1"/>
    <col min="5170" max="5170" width="10.85546875" style="21" customWidth="1"/>
    <col min="5171" max="5364" width="9.140625" style="21"/>
    <col min="5365" max="5365" width="7.42578125" style="21" customWidth="1"/>
    <col min="5366" max="5366" width="20.28515625" style="21" customWidth="1"/>
    <col min="5367" max="5367" width="24.7109375" style="21" customWidth="1"/>
    <col min="5368" max="5368" width="35.7109375" style="21" customWidth="1"/>
    <col min="5369" max="5369" width="5" style="21" customWidth="1"/>
    <col min="5370" max="5370" width="12.85546875" style="21" customWidth="1"/>
    <col min="5371" max="5371" width="10.7109375" style="21" customWidth="1"/>
    <col min="5372" max="5372" width="7" style="21" customWidth="1"/>
    <col min="5373" max="5373" width="12.28515625" style="21" customWidth="1"/>
    <col min="5374" max="5374" width="10.7109375" style="21" customWidth="1"/>
    <col min="5375" max="5375" width="10.85546875" style="21" customWidth="1"/>
    <col min="5376" max="5376" width="8.85546875" style="21" customWidth="1"/>
    <col min="5377" max="5377" width="13.85546875" style="21" customWidth="1"/>
    <col min="5378" max="5378" width="20.42578125" style="21" customWidth="1"/>
    <col min="5379" max="5379" width="12.28515625" style="21" customWidth="1"/>
    <col min="5380" max="5380" width="19.28515625" style="21" customWidth="1"/>
    <col min="5381" max="5381" width="11.85546875" style="21" customWidth="1"/>
    <col min="5382" max="5382" width="9.140625" style="21" customWidth="1"/>
    <col min="5383" max="5383" width="13.42578125" style="21" customWidth="1"/>
    <col min="5384" max="5384" width="15.28515625" style="21" customWidth="1"/>
    <col min="5385" max="5385" width="15.42578125" style="21" customWidth="1"/>
    <col min="5386" max="5387" width="14.42578125" style="21" customWidth="1"/>
    <col min="5388" max="5388" width="5" style="21" customWidth="1"/>
    <col min="5389" max="5391" width="15.140625" style="21" customWidth="1"/>
    <col min="5392" max="5392" width="4.28515625" style="21" customWidth="1"/>
    <col min="5393" max="5393" width="16" style="21" customWidth="1"/>
    <col min="5394" max="5394" width="17.140625" style="21" customWidth="1"/>
    <col min="5395" max="5395" width="18.28515625" style="21" customWidth="1"/>
    <col min="5396" max="5396" width="4.85546875" style="21" customWidth="1"/>
    <col min="5397" max="5397" width="16" style="21" customWidth="1"/>
    <col min="5398" max="5398" width="17.140625" style="21" customWidth="1"/>
    <col min="5399" max="5399" width="18.28515625" style="21" customWidth="1"/>
    <col min="5400" max="5400" width="13.7109375" style="21" customWidth="1"/>
    <col min="5401" max="5401" width="16" style="21" customWidth="1"/>
    <col min="5402" max="5402" width="17.140625" style="21" customWidth="1"/>
    <col min="5403" max="5403" width="18.28515625" style="21" customWidth="1"/>
    <col min="5404" max="5404" width="13.7109375" style="21" customWidth="1"/>
    <col min="5405" max="5405" width="16" style="21" customWidth="1"/>
    <col min="5406" max="5406" width="17.140625" style="21" customWidth="1"/>
    <col min="5407" max="5407" width="18.28515625" style="21" customWidth="1"/>
    <col min="5408" max="5408" width="13.7109375" style="21" customWidth="1"/>
    <col min="5409" max="5409" width="16" style="21" customWidth="1"/>
    <col min="5410" max="5410" width="17.140625" style="21" customWidth="1"/>
    <col min="5411" max="5414" width="18.28515625" style="21" customWidth="1"/>
    <col min="5415" max="5415" width="15" style="21" customWidth="1"/>
    <col min="5416" max="5416" width="15.7109375" style="21" customWidth="1"/>
    <col min="5417" max="5417" width="49" style="21" customWidth="1"/>
    <col min="5418" max="5418" width="19.42578125" style="21" customWidth="1"/>
    <col min="5419" max="5419" width="14.5703125" style="21" customWidth="1"/>
    <col min="5420" max="5420" width="12.28515625" style="21" customWidth="1"/>
    <col min="5421" max="5421" width="14.5703125" style="21" customWidth="1"/>
    <col min="5422" max="5422" width="11.7109375" style="21" customWidth="1"/>
    <col min="5423" max="5423" width="14" style="21" customWidth="1"/>
    <col min="5424" max="5424" width="20.5703125" style="21" customWidth="1"/>
    <col min="5425" max="5425" width="11.7109375" style="21" customWidth="1"/>
    <col min="5426" max="5426" width="10.85546875" style="21" customWidth="1"/>
    <col min="5427" max="5620" width="9.140625" style="21"/>
    <col min="5621" max="5621" width="7.42578125" style="21" customWidth="1"/>
    <col min="5622" max="5622" width="20.28515625" style="21" customWidth="1"/>
    <col min="5623" max="5623" width="24.7109375" style="21" customWidth="1"/>
    <col min="5624" max="5624" width="35.7109375" style="21" customWidth="1"/>
    <col min="5625" max="5625" width="5" style="21" customWidth="1"/>
    <col min="5626" max="5626" width="12.85546875" style="21" customWidth="1"/>
    <col min="5627" max="5627" width="10.7109375" style="21" customWidth="1"/>
    <col min="5628" max="5628" width="7" style="21" customWidth="1"/>
    <col min="5629" max="5629" width="12.28515625" style="21" customWidth="1"/>
    <col min="5630" max="5630" width="10.7109375" style="21" customWidth="1"/>
    <col min="5631" max="5631" width="10.85546875" style="21" customWidth="1"/>
    <col min="5632" max="5632" width="8.85546875" style="21" customWidth="1"/>
    <col min="5633" max="5633" width="13.85546875" style="21" customWidth="1"/>
    <col min="5634" max="5634" width="20.42578125" style="21" customWidth="1"/>
    <col min="5635" max="5635" width="12.28515625" style="21" customWidth="1"/>
    <col min="5636" max="5636" width="19.28515625" style="21" customWidth="1"/>
    <col min="5637" max="5637" width="11.85546875" style="21" customWidth="1"/>
    <col min="5638" max="5638" width="9.140625" style="21" customWidth="1"/>
    <col min="5639" max="5639" width="13.42578125" style="21" customWidth="1"/>
    <col min="5640" max="5640" width="15.28515625" style="21" customWidth="1"/>
    <col min="5641" max="5641" width="15.42578125" style="21" customWidth="1"/>
    <col min="5642" max="5643" width="14.42578125" style="21" customWidth="1"/>
    <col min="5644" max="5644" width="5" style="21" customWidth="1"/>
    <col min="5645" max="5647" width="15.140625" style="21" customWidth="1"/>
    <col min="5648" max="5648" width="4.28515625" style="21" customWidth="1"/>
    <col min="5649" max="5649" width="16" style="21" customWidth="1"/>
    <col min="5650" max="5650" width="17.140625" style="21" customWidth="1"/>
    <col min="5651" max="5651" width="18.28515625" style="21" customWidth="1"/>
    <col min="5652" max="5652" width="4.85546875" style="21" customWidth="1"/>
    <col min="5653" max="5653" width="16" style="21" customWidth="1"/>
    <col min="5654" max="5654" width="17.140625" style="21" customWidth="1"/>
    <col min="5655" max="5655" width="18.28515625" style="21" customWidth="1"/>
    <col min="5656" max="5656" width="13.7109375" style="21" customWidth="1"/>
    <col min="5657" max="5657" width="16" style="21" customWidth="1"/>
    <col min="5658" max="5658" width="17.140625" style="21" customWidth="1"/>
    <col min="5659" max="5659" width="18.28515625" style="21" customWidth="1"/>
    <col min="5660" max="5660" width="13.7109375" style="21" customWidth="1"/>
    <col min="5661" max="5661" width="16" style="21" customWidth="1"/>
    <col min="5662" max="5662" width="17.140625" style="21" customWidth="1"/>
    <col min="5663" max="5663" width="18.28515625" style="21" customWidth="1"/>
    <col min="5664" max="5664" width="13.7109375" style="21" customWidth="1"/>
    <col min="5665" max="5665" width="16" style="21" customWidth="1"/>
    <col min="5666" max="5666" width="17.140625" style="21" customWidth="1"/>
    <col min="5667" max="5670" width="18.28515625" style="21" customWidth="1"/>
    <col min="5671" max="5671" width="15" style="21" customWidth="1"/>
    <col min="5672" max="5672" width="15.7109375" style="21" customWidth="1"/>
    <col min="5673" max="5673" width="49" style="21" customWidth="1"/>
    <col min="5674" max="5674" width="19.42578125" style="21" customWidth="1"/>
    <col min="5675" max="5675" width="14.5703125" style="21" customWidth="1"/>
    <col min="5676" max="5676" width="12.28515625" style="21" customWidth="1"/>
    <col min="5677" max="5677" width="14.5703125" style="21" customWidth="1"/>
    <col min="5678" max="5678" width="11.7109375" style="21" customWidth="1"/>
    <col min="5679" max="5679" width="14" style="21" customWidth="1"/>
    <col min="5680" max="5680" width="20.5703125" style="21" customWidth="1"/>
    <col min="5681" max="5681" width="11.7109375" style="21" customWidth="1"/>
    <col min="5682" max="5682" width="10.85546875" style="21" customWidth="1"/>
    <col min="5683" max="5876" width="9.140625" style="21"/>
    <col min="5877" max="5877" width="7.42578125" style="21" customWidth="1"/>
    <col min="5878" max="5878" width="20.28515625" style="21" customWidth="1"/>
    <col min="5879" max="5879" width="24.7109375" style="21" customWidth="1"/>
    <col min="5880" max="5880" width="35.7109375" style="21" customWidth="1"/>
    <col min="5881" max="5881" width="5" style="21" customWidth="1"/>
    <col min="5882" max="5882" width="12.85546875" style="21" customWidth="1"/>
    <col min="5883" max="5883" width="10.7109375" style="21" customWidth="1"/>
    <col min="5884" max="5884" width="7" style="21" customWidth="1"/>
    <col min="5885" max="5885" width="12.28515625" style="21" customWidth="1"/>
    <col min="5886" max="5886" width="10.7109375" style="21" customWidth="1"/>
    <col min="5887" max="5887" width="10.85546875" style="21" customWidth="1"/>
    <col min="5888" max="5888" width="8.85546875" style="21" customWidth="1"/>
    <col min="5889" max="5889" width="13.85546875" style="21" customWidth="1"/>
    <col min="5890" max="5890" width="20.42578125" style="21" customWidth="1"/>
    <col min="5891" max="5891" width="12.28515625" style="21" customWidth="1"/>
    <col min="5892" max="5892" width="19.28515625" style="21" customWidth="1"/>
    <col min="5893" max="5893" width="11.85546875" style="21" customWidth="1"/>
    <col min="5894" max="5894" width="9.140625" style="21" customWidth="1"/>
    <col min="5895" max="5895" width="13.42578125" style="21" customWidth="1"/>
    <col min="5896" max="5896" width="15.28515625" style="21" customWidth="1"/>
    <col min="5897" max="5897" width="15.42578125" style="21" customWidth="1"/>
    <col min="5898" max="5899" width="14.42578125" style="21" customWidth="1"/>
    <col min="5900" max="5900" width="5" style="21" customWidth="1"/>
    <col min="5901" max="5903" width="15.140625" style="21" customWidth="1"/>
    <col min="5904" max="5904" width="4.28515625" style="21" customWidth="1"/>
    <col min="5905" max="5905" width="16" style="21" customWidth="1"/>
    <col min="5906" max="5906" width="17.140625" style="21" customWidth="1"/>
    <col min="5907" max="5907" width="18.28515625" style="21" customWidth="1"/>
    <col min="5908" max="5908" width="4.85546875" style="21" customWidth="1"/>
    <col min="5909" max="5909" width="16" style="21" customWidth="1"/>
    <col min="5910" max="5910" width="17.140625" style="21" customWidth="1"/>
    <col min="5911" max="5911" width="18.28515625" style="21" customWidth="1"/>
    <col min="5912" max="5912" width="13.7109375" style="21" customWidth="1"/>
    <col min="5913" max="5913" width="16" style="21" customWidth="1"/>
    <col min="5914" max="5914" width="17.140625" style="21" customWidth="1"/>
    <col min="5915" max="5915" width="18.28515625" style="21" customWidth="1"/>
    <col min="5916" max="5916" width="13.7109375" style="21" customWidth="1"/>
    <col min="5917" max="5917" width="16" style="21" customWidth="1"/>
    <col min="5918" max="5918" width="17.140625" style="21" customWidth="1"/>
    <col min="5919" max="5919" width="18.28515625" style="21" customWidth="1"/>
    <col min="5920" max="5920" width="13.7109375" style="21" customWidth="1"/>
    <col min="5921" max="5921" width="16" style="21" customWidth="1"/>
    <col min="5922" max="5922" width="17.140625" style="21" customWidth="1"/>
    <col min="5923" max="5926" width="18.28515625" style="21" customWidth="1"/>
    <col min="5927" max="5927" width="15" style="21" customWidth="1"/>
    <col min="5928" max="5928" width="15.7109375" style="21" customWidth="1"/>
    <col min="5929" max="5929" width="49" style="21" customWidth="1"/>
    <col min="5930" max="5930" width="19.42578125" style="21" customWidth="1"/>
    <col min="5931" max="5931" width="14.5703125" style="21" customWidth="1"/>
    <col min="5932" max="5932" width="12.28515625" style="21" customWidth="1"/>
    <col min="5933" max="5933" width="14.5703125" style="21" customWidth="1"/>
    <col min="5934" max="5934" width="11.7109375" style="21" customWidth="1"/>
    <col min="5935" max="5935" width="14" style="21" customWidth="1"/>
    <col min="5936" max="5936" width="20.5703125" style="21" customWidth="1"/>
    <col min="5937" max="5937" width="11.7109375" style="21" customWidth="1"/>
    <col min="5938" max="5938" width="10.85546875" style="21" customWidth="1"/>
    <col min="5939" max="6132" width="9.140625" style="21"/>
    <col min="6133" max="6133" width="7.42578125" style="21" customWidth="1"/>
    <col min="6134" max="6134" width="20.28515625" style="21" customWidth="1"/>
    <col min="6135" max="6135" width="24.7109375" style="21" customWidth="1"/>
    <col min="6136" max="6136" width="35.7109375" style="21" customWidth="1"/>
    <col min="6137" max="6137" width="5" style="21" customWidth="1"/>
    <col min="6138" max="6138" width="12.85546875" style="21" customWidth="1"/>
    <col min="6139" max="6139" width="10.7109375" style="21" customWidth="1"/>
    <col min="6140" max="6140" width="7" style="21" customWidth="1"/>
    <col min="6141" max="6141" width="12.28515625" style="21" customWidth="1"/>
    <col min="6142" max="6142" width="10.7109375" style="21" customWidth="1"/>
    <col min="6143" max="6143" width="10.85546875" style="21" customWidth="1"/>
    <col min="6144" max="6144" width="8.85546875" style="21" customWidth="1"/>
    <col min="6145" max="6145" width="13.85546875" style="21" customWidth="1"/>
    <col min="6146" max="6146" width="20.42578125" style="21" customWidth="1"/>
    <col min="6147" max="6147" width="12.28515625" style="21" customWidth="1"/>
    <col min="6148" max="6148" width="19.28515625" style="21" customWidth="1"/>
    <col min="6149" max="6149" width="11.85546875" style="21" customWidth="1"/>
    <col min="6150" max="6150" width="9.140625" style="21" customWidth="1"/>
    <col min="6151" max="6151" width="13.42578125" style="21" customWidth="1"/>
    <col min="6152" max="6152" width="15.28515625" style="21" customWidth="1"/>
    <col min="6153" max="6153" width="15.42578125" style="21" customWidth="1"/>
    <col min="6154" max="6155" width="14.42578125" style="21" customWidth="1"/>
    <col min="6156" max="6156" width="5" style="21" customWidth="1"/>
    <col min="6157" max="6159" width="15.140625" style="21" customWidth="1"/>
    <col min="6160" max="6160" width="4.28515625" style="21" customWidth="1"/>
    <col min="6161" max="6161" width="16" style="21" customWidth="1"/>
    <col min="6162" max="6162" width="17.140625" style="21" customWidth="1"/>
    <col min="6163" max="6163" width="18.28515625" style="21" customWidth="1"/>
    <col min="6164" max="6164" width="4.85546875" style="21" customWidth="1"/>
    <col min="6165" max="6165" width="16" style="21" customWidth="1"/>
    <col min="6166" max="6166" width="17.140625" style="21" customWidth="1"/>
    <col min="6167" max="6167" width="18.28515625" style="21" customWidth="1"/>
    <col min="6168" max="6168" width="13.7109375" style="21" customWidth="1"/>
    <col min="6169" max="6169" width="16" style="21" customWidth="1"/>
    <col min="6170" max="6170" width="17.140625" style="21" customWidth="1"/>
    <col min="6171" max="6171" width="18.28515625" style="21" customWidth="1"/>
    <col min="6172" max="6172" width="13.7109375" style="21" customWidth="1"/>
    <col min="6173" max="6173" width="16" style="21" customWidth="1"/>
    <col min="6174" max="6174" width="17.140625" style="21" customWidth="1"/>
    <col min="6175" max="6175" width="18.28515625" style="21" customWidth="1"/>
    <col min="6176" max="6176" width="13.7109375" style="21" customWidth="1"/>
    <col min="6177" max="6177" width="16" style="21" customWidth="1"/>
    <col min="6178" max="6178" width="17.140625" style="21" customWidth="1"/>
    <col min="6179" max="6182" width="18.28515625" style="21" customWidth="1"/>
    <col min="6183" max="6183" width="15" style="21" customWidth="1"/>
    <col min="6184" max="6184" width="15.7109375" style="21" customWidth="1"/>
    <col min="6185" max="6185" width="49" style="21" customWidth="1"/>
    <col min="6186" max="6186" width="19.42578125" style="21" customWidth="1"/>
    <col min="6187" max="6187" width="14.5703125" style="21" customWidth="1"/>
    <col min="6188" max="6188" width="12.28515625" style="21" customWidth="1"/>
    <col min="6189" max="6189" width="14.5703125" style="21" customWidth="1"/>
    <col min="6190" max="6190" width="11.7109375" style="21" customWidth="1"/>
    <col min="6191" max="6191" width="14" style="21" customWidth="1"/>
    <col min="6192" max="6192" width="20.5703125" style="21" customWidth="1"/>
    <col min="6193" max="6193" width="11.7109375" style="21" customWidth="1"/>
    <col min="6194" max="6194" width="10.85546875" style="21" customWidth="1"/>
    <col min="6195" max="6388" width="9.140625" style="21"/>
    <col min="6389" max="6389" width="7.42578125" style="21" customWidth="1"/>
    <col min="6390" max="6390" width="20.28515625" style="21" customWidth="1"/>
    <col min="6391" max="6391" width="24.7109375" style="21" customWidth="1"/>
    <col min="6392" max="6392" width="35.7109375" style="21" customWidth="1"/>
    <col min="6393" max="6393" width="5" style="21" customWidth="1"/>
    <col min="6394" max="6394" width="12.85546875" style="21" customWidth="1"/>
    <col min="6395" max="6395" width="10.7109375" style="21" customWidth="1"/>
    <col min="6396" max="6396" width="7" style="21" customWidth="1"/>
    <col min="6397" max="6397" width="12.28515625" style="21" customWidth="1"/>
    <col min="6398" max="6398" width="10.7109375" style="21" customWidth="1"/>
    <col min="6399" max="6399" width="10.85546875" style="21" customWidth="1"/>
    <col min="6400" max="6400" width="8.85546875" style="21" customWidth="1"/>
    <col min="6401" max="6401" width="13.85546875" style="21" customWidth="1"/>
    <col min="6402" max="6402" width="20.42578125" style="21" customWidth="1"/>
    <col min="6403" max="6403" width="12.28515625" style="21" customWidth="1"/>
    <col min="6404" max="6404" width="19.28515625" style="21" customWidth="1"/>
    <col min="6405" max="6405" width="11.85546875" style="21" customWidth="1"/>
    <col min="6406" max="6406" width="9.140625" style="21" customWidth="1"/>
    <col min="6407" max="6407" width="13.42578125" style="21" customWidth="1"/>
    <col min="6408" max="6408" width="15.28515625" style="21" customWidth="1"/>
    <col min="6409" max="6409" width="15.42578125" style="21" customWidth="1"/>
    <col min="6410" max="6411" width="14.42578125" style="21" customWidth="1"/>
    <col min="6412" max="6412" width="5" style="21" customWidth="1"/>
    <col min="6413" max="6415" width="15.140625" style="21" customWidth="1"/>
    <col min="6416" max="6416" width="4.28515625" style="21" customWidth="1"/>
    <col min="6417" max="6417" width="16" style="21" customWidth="1"/>
    <col min="6418" max="6418" width="17.140625" style="21" customWidth="1"/>
    <col min="6419" max="6419" width="18.28515625" style="21" customWidth="1"/>
    <col min="6420" max="6420" width="4.85546875" style="21" customWidth="1"/>
    <col min="6421" max="6421" width="16" style="21" customWidth="1"/>
    <col min="6422" max="6422" width="17.140625" style="21" customWidth="1"/>
    <col min="6423" max="6423" width="18.28515625" style="21" customWidth="1"/>
    <col min="6424" max="6424" width="13.7109375" style="21" customWidth="1"/>
    <col min="6425" max="6425" width="16" style="21" customWidth="1"/>
    <col min="6426" max="6426" width="17.140625" style="21" customWidth="1"/>
    <col min="6427" max="6427" width="18.28515625" style="21" customWidth="1"/>
    <col min="6428" max="6428" width="13.7109375" style="21" customWidth="1"/>
    <col min="6429" max="6429" width="16" style="21" customWidth="1"/>
    <col min="6430" max="6430" width="17.140625" style="21" customWidth="1"/>
    <col min="6431" max="6431" width="18.28515625" style="21" customWidth="1"/>
    <col min="6432" max="6432" width="13.7109375" style="21" customWidth="1"/>
    <col min="6433" max="6433" width="16" style="21" customWidth="1"/>
    <col min="6434" max="6434" width="17.140625" style="21" customWidth="1"/>
    <col min="6435" max="6438" width="18.28515625" style="21" customWidth="1"/>
    <col min="6439" max="6439" width="15" style="21" customWidth="1"/>
    <col min="6440" max="6440" width="15.7109375" style="21" customWidth="1"/>
    <col min="6441" max="6441" width="49" style="21" customWidth="1"/>
    <col min="6442" max="6442" width="19.42578125" style="21" customWidth="1"/>
    <col min="6443" max="6443" width="14.5703125" style="21" customWidth="1"/>
    <col min="6444" max="6444" width="12.28515625" style="21" customWidth="1"/>
    <col min="6445" max="6445" width="14.5703125" style="21" customWidth="1"/>
    <col min="6446" max="6446" width="11.7109375" style="21" customWidth="1"/>
    <col min="6447" max="6447" width="14" style="21" customWidth="1"/>
    <col min="6448" max="6448" width="20.5703125" style="21" customWidth="1"/>
    <col min="6449" max="6449" width="11.7109375" style="21" customWidth="1"/>
    <col min="6450" max="6450" width="10.85546875" style="21" customWidth="1"/>
    <col min="6451" max="6644" width="9.140625" style="21"/>
    <col min="6645" max="6645" width="7.42578125" style="21" customWidth="1"/>
    <col min="6646" max="6646" width="20.28515625" style="21" customWidth="1"/>
    <col min="6647" max="6647" width="24.7109375" style="21" customWidth="1"/>
    <col min="6648" max="6648" width="35.7109375" style="21" customWidth="1"/>
    <col min="6649" max="6649" width="5" style="21" customWidth="1"/>
    <col min="6650" max="6650" width="12.85546875" style="21" customWidth="1"/>
    <col min="6651" max="6651" width="10.7109375" style="21" customWidth="1"/>
    <col min="6652" max="6652" width="7" style="21" customWidth="1"/>
    <col min="6653" max="6653" width="12.28515625" style="21" customWidth="1"/>
    <col min="6654" max="6654" width="10.7109375" style="21" customWidth="1"/>
    <col min="6655" max="6655" width="10.85546875" style="21" customWidth="1"/>
    <col min="6656" max="6656" width="8.85546875" style="21" customWidth="1"/>
    <col min="6657" max="6657" width="13.85546875" style="21" customWidth="1"/>
    <col min="6658" max="6658" width="20.42578125" style="21" customWidth="1"/>
    <col min="6659" max="6659" width="12.28515625" style="21" customWidth="1"/>
    <col min="6660" max="6660" width="19.28515625" style="21" customWidth="1"/>
    <col min="6661" max="6661" width="11.85546875" style="21" customWidth="1"/>
    <col min="6662" max="6662" width="9.140625" style="21" customWidth="1"/>
    <col min="6663" max="6663" width="13.42578125" style="21" customWidth="1"/>
    <col min="6664" max="6664" width="15.28515625" style="21" customWidth="1"/>
    <col min="6665" max="6665" width="15.42578125" style="21" customWidth="1"/>
    <col min="6666" max="6667" width="14.42578125" style="21" customWidth="1"/>
    <col min="6668" max="6668" width="5" style="21" customWidth="1"/>
    <col min="6669" max="6671" width="15.140625" style="21" customWidth="1"/>
    <col min="6672" max="6672" width="4.28515625" style="21" customWidth="1"/>
    <col min="6673" max="6673" width="16" style="21" customWidth="1"/>
    <col min="6674" max="6674" width="17.140625" style="21" customWidth="1"/>
    <col min="6675" max="6675" width="18.28515625" style="21" customWidth="1"/>
    <col min="6676" max="6676" width="4.85546875" style="21" customWidth="1"/>
    <col min="6677" max="6677" width="16" style="21" customWidth="1"/>
    <col min="6678" max="6678" width="17.140625" style="21" customWidth="1"/>
    <col min="6679" max="6679" width="18.28515625" style="21" customWidth="1"/>
    <col min="6680" max="6680" width="13.7109375" style="21" customWidth="1"/>
    <col min="6681" max="6681" width="16" style="21" customWidth="1"/>
    <col min="6682" max="6682" width="17.140625" style="21" customWidth="1"/>
    <col min="6683" max="6683" width="18.28515625" style="21" customWidth="1"/>
    <col min="6684" max="6684" width="13.7109375" style="21" customWidth="1"/>
    <col min="6685" max="6685" width="16" style="21" customWidth="1"/>
    <col min="6686" max="6686" width="17.140625" style="21" customWidth="1"/>
    <col min="6687" max="6687" width="18.28515625" style="21" customWidth="1"/>
    <col min="6688" max="6688" width="13.7109375" style="21" customWidth="1"/>
    <col min="6689" max="6689" width="16" style="21" customWidth="1"/>
    <col min="6690" max="6690" width="17.140625" style="21" customWidth="1"/>
    <col min="6691" max="6694" width="18.28515625" style="21" customWidth="1"/>
    <col min="6695" max="6695" width="15" style="21" customWidth="1"/>
    <col min="6696" max="6696" width="15.7109375" style="21" customWidth="1"/>
    <col min="6697" max="6697" width="49" style="21" customWidth="1"/>
    <col min="6698" max="6698" width="19.42578125" style="21" customWidth="1"/>
    <col min="6699" max="6699" width="14.5703125" style="21" customWidth="1"/>
    <col min="6700" max="6700" width="12.28515625" style="21" customWidth="1"/>
    <col min="6701" max="6701" width="14.5703125" style="21" customWidth="1"/>
    <col min="6702" max="6702" width="11.7109375" style="21" customWidth="1"/>
    <col min="6703" max="6703" width="14" style="21" customWidth="1"/>
    <col min="6704" max="6704" width="20.5703125" style="21" customWidth="1"/>
    <col min="6705" max="6705" width="11.7109375" style="21" customWidth="1"/>
    <col min="6706" max="6706" width="10.85546875" style="21" customWidth="1"/>
    <col min="6707" max="6900" width="9.140625" style="21"/>
    <col min="6901" max="6901" width="7.42578125" style="21" customWidth="1"/>
    <col min="6902" max="6902" width="20.28515625" style="21" customWidth="1"/>
    <col min="6903" max="6903" width="24.7109375" style="21" customWidth="1"/>
    <col min="6904" max="6904" width="35.7109375" style="21" customWidth="1"/>
    <col min="6905" max="6905" width="5" style="21" customWidth="1"/>
    <col min="6906" max="6906" width="12.85546875" style="21" customWidth="1"/>
    <col min="6907" max="6907" width="10.7109375" style="21" customWidth="1"/>
    <col min="6908" max="6908" width="7" style="21" customWidth="1"/>
    <col min="6909" max="6909" width="12.28515625" style="21" customWidth="1"/>
    <col min="6910" max="6910" width="10.7109375" style="21" customWidth="1"/>
    <col min="6911" max="6911" width="10.85546875" style="21" customWidth="1"/>
    <col min="6912" max="6912" width="8.85546875" style="21" customWidth="1"/>
    <col min="6913" max="6913" width="13.85546875" style="21" customWidth="1"/>
    <col min="6914" max="6914" width="20.42578125" style="21" customWidth="1"/>
    <col min="6915" max="6915" width="12.28515625" style="21" customWidth="1"/>
    <col min="6916" max="6916" width="19.28515625" style="21" customWidth="1"/>
    <col min="6917" max="6917" width="11.85546875" style="21" customWidth="1"/>
    <col min="6918" max="6918" width="9.140625" style="21" customWidth="1"/>
    <col min="6919" max="6919" width="13.42578125" style="21" customWidth="1"/>
    <col min="6920" max="6920" width="15.28515625" style="21" customWidth="1"/>
    <col min="6921" max="6921" width="15.42578125" style="21" customWidth="1"/>
    <col min="6922" max="6923" width="14.42578125" style="21" customWidth="1"/>
    <col min="6924" max="6924" width="5" style="21" customWidth="1"/>
    <col min="6925" max="6927" width="15.140625" style="21" customWidth="1"/>
    <col min="6928" max="6928" width="4.28515625" style="21" customWidth="1"/>
    <col min="6929" max="6929" width="16" style="21" customWidth="1"/>
    <col min="6930" max="6930" width="17.140625" style="21" customWidth="1"/>
    <col min="6931" max="6931" width="18.28515625" style="21" customWidth="1"/>
    <col min="6932" max="6932" width="4.85546875" style="21" customWidth="1"/>
    <col min="6933" max="6933" width="16" style="21" customWidth="1"/>
    <col min="6934" max="6934" width="17.140625" style="21" customWidth="1"/>
    <col min="6935" max="6935" width="18.28515625" style="21" customWidth="1"/>
    <col min="6936" max="6936" width="13.7109375" style="21" customWidth="1"/>
    <col min="6937" max="6937" width="16" style="21" customWidth="1"/>
    <col min="6938" max="6938" width="17.140625" style="21" customWidth="1"/>
    <col min="6939" max="6939" width="18.28515625" style="21" customWidth="1"/>
    <col min="6940" max="6940" width="13.7109375" style="21" customWidth="1"/>
    <col min="6941" max="6941" width="16" style="21" customWidth="1"/>
    <col min="6942" max="6942" width="17.140625" style="21" customWidth="1"/>
    <col min="6943" max="6943" width="18.28515625" style="21" customWidth="1"/>
    <col min="6944" max="6944" width="13.7109375" style="21" customWidth="1"/>
    <col min="6945" max="6945" width="16" style="21" customWidth="1"/>
    <col min="6946" max="6946" width="17.140625" style="21" customWidth="1"/>
    <col min="6947" max="6950" width="18.28515625" style="21" customWidth="1"/>
    <col min="6951" max="6951" width="15" style="21" customWidth="1"/>
    <col min="6952" max="6952" width="15.7109375" style="21" customWidth="1"/>
    <col min="6953" max="6953" width="49" style="21" customWidth="1"/>
    <col min="6954" max="6954" width="19.42578125" style="21" customWidth="1"/>
    <col min="6955" max="6955" width="14.5703125" style="21" customWidth="1"/>
    <col min="6956" max="6956" width="12.28515625" style="21" customWidth="1"/>
    <col min="6957" max="6957" width="14.5703125" style="21" customWidth="1"/>
    <col min="6958" max="6958" width="11.7109375" style="21" customWidth="1"/>
    <col min="6959" max="6959" width="14" style="21" customWidth="1"/>
    <col min="6960" max="6960" width="20.5703125" style="21" customWidth="1"/>
    <col min="6961" max="6961" width="11.7109375" style="21" customWidth="1"/>
    <col min="6962" max="6962" width="10.85546875" style="21" customWidth="1"/>
    <col min="6963" max="7156" width="9.140625" style="21"/>
    <col min="7157" max="7157" width="7.42578125" style="21" customWidth="1"/>
    <col min="7158" max="7158" width="20.28515625" style="21" customWidth="1"/>
    <col min="7159" max="7159" width="24.7109375" style="21" customWidth="1"/>
    <col min="7160" max="7160" width="35.7109375" style="21" customWidth="1"/>
    <col min="7161" max="7161" width="5" style="21" customWidth="1"/>
    <col min="7162" max="7162" width="12.85546875" style="21" customWidth="1"/>
    <col min="7163" max="7163" width="10.7109375" style="21" customWidth="1"/>
    <col min="7164" max="7164" width="7" style="21" customWidth="1"/>
    <col min="7165" max="7165" width="12.28515625" style="21" customWidth="1"/>
    <col min="7166" max="7166" width="10.7109375" style="21" customWidth="1"/>
    <col min="7167" max="7167" width="10.85546875" style="21" customWidth="1"/>
    <col min="7168" max="7168" width="8.85546875" style="21" customWidth="1"/>
    <col min="7169" max="7169" width="13.85546875" style="21" customWidth="1"/>
    <col min="7170" max="7170" width="20.42578125" style="21" customWidth="1"/>
    <col min="7171" max="7171" width="12.28515625" style="21" customWidth="1"/>
    <col min="7172" max="7172" width="19.28515625" style="21" customWidth="1"/>
    <col min="7173" max="7173" width="11.85546875" style="21" customWidth="1"/>
    <col min="7174" max="7174" width="9.140625" style="21" customWidth="1"/>
    <col min="7175" max="7175" width="13.42578125" style="21" customWidth="1"/>
    <col min="7176" max="7176" width="15.28515625" style="21" customWidth="1"/>
    <col min="7177" max="7177" width="15.42578125" style="21" customWidth="1"/>
    <col min="7178" max="7179" width="14.42578125" style="21" customWidth="1"/>
    <col min="7180" max="7180" width="5" style="21" customWidth="1"/>
    <col min="7181" max="7183" width="15.140625" style="21" customWidth="1"/>
    <col min="7184" max="7184" width="4.28515625" style="21" customWidth="1"/>
    <col min="7185" max="7185" width="16" style="21" customWidth="1"/>
    <col min="7186" max="7186" width="17.140625" style="21" customWidth="1"/>
    <col min="7187" max="7187" width="18.28515625" style="21" customWidth="1"/>
    <col min="7188" max="7188" width="4.85546875" style="21" customWidth="1"/>
    <col min="7189" max="7189" width="16" style="21" customWidth="1"/>
    <col min="7190" max="7190" width="17.140625" style="21" customWidth="1"/>
    <col min="7191" max="7191" width="18.28515625" style="21" customWidth="1"/>
    <col min="7192" max="7192" width="13.7109375" style="21" customWidth="1"/>
    <col min="7193" max="7193" width="16" style="21" customWidth="1"/>
    <col min="7194" max="7194" width="17.140625" style="21" customWidth="1"/>
    <col min="7195" max="7195" width="18.28515625" style="21" customWidth="1"/>
    <col min="7196" max="7196" width="13.7109375" style="21" customWidth="1"/>
    <col min="7197" max="7197" width="16" style="21" customWidth="1"/>
    <col min="7198" max="7198" width="17.140625" style="21" customWidth="1"/>
    <col min="7199" max="7199" width="18.28515625" style="21" customWidth="1"/>
    <col min="7200" max="7200" width="13.7109375" style="21" customWidth="1"/>
    <col min="7201" max="7201" width="16" style="21" customWidth="1"/>
    <col min="7202" max="7202" width="17.140625" style="21" customWidth="1"/>
    <col min="7203" max="7206" width="18.28515625" style="21" customWidth="1"/>
    <col min="7207" max="7207" width="15" style="21" customWidth="1"/>
    <col min="7208" max="7208" width="15.7109375" style="21" customWidth="1"/>
    <col min="7209" max="7209" width="49" style="21" customWidth="1"/>
    <col min="7210" max="7210" width="19.42578125" style="21" customWidth="1"/>
    <col min="7211" max="7211" width="14.5703125" style="21" customWidth="1"/>
    <col min="7212" max="7212" width="12.28515625" style="21" customWidth="1"/>
    <col min="7213" max="7213" width="14.5703125" style="21" customWidth="1"/>
    <col min="7214" max="7214" width="11.7109375" style="21" customWidth="1"/>
    <col min="7215" max="7215" width="14" style="21" customWidth="1"/>
    <col min="7216" max="7216" width="20.5703125" style="21" customWidth="1"/>
    <col min="7217" max="7217" width="11.7109375" style="21" customWidth="1"/>
    <col min="7218" max="7218" width="10.85546875" style="21" customWidth="1"/>
    <col min="7219" max="7412" width="9.140625" style="21"/>
    <col min="7413" max="7413" width="7.42578125" style="21" customWidth="1"/>
    <col min="7414" max="7414" width="20.28515625" style="21" customWidth="1"/>
    <col min="7415" max="7415" width="24.7109375" style="21" customWidth="1"/>
    <col min="7416" max="7416" width="35.7109375" style="21" customWidth="1"/>
    <col min="7417" max="7417" width="5" style="21" customWidth="1"/>
    <col min="7418" max="7418" width="12.85546875" style="21" customWidth="1"/>
    <col min="7419" max="7419" width="10.7109375" style="21" customWidth="1"/>
    <col min="7420" max="7420" width="7" style="21" customWidth="1"/>
    <col min="7421" max="7421" width="12.28515625" style="21" customWidth="1"/>
    <col min="7422" max="7422" width="10.7109375" style="21" customWidth="1"/>
    <col min="7423" max="7423" width="10.85546875" style="21" customWidth="1"/>
    <col min="7424" max="7424" width="8.85546875" style="21" customWidth="1"/>
    <col min="7425" max="7425" width="13.85546875" style="21" customWidth="1"/>
    <col min="7426" max="7426" width="20.42578125" style="21" customWidth="1"/>
    <col min="7427" max="7427" width="12.28515625" style="21" customWidth="1"/>
    <col min="7428" max="7428" width="19.28515625" style="21" customWidth="1"/>
    <col min="7429" max="7429" width="11.85546875" style="21" customWidth="1"/>
    <col min="7430" max="7430" width="9.140625" style="21" customWidth="1"/>
    <col min="7431" max="7431" width="13.42578125" style="21" customWidth="1"/>
    <col min="7432" max="7432" width="15.28515625" style="21" customWidth="1"/>
    <col min="7433" max="7433" width="15.42578125" style="21" customWidth="1"/>
    <col min="7434" max="7435" width="14.42578125" style="21" customWidth="1"/>
    <col min="7436" max="7436" width="5" style="21" customWidth="1"/>
    <col min="7437" max="7439" width="15.140625" style="21" customWidth="1"/>
    <col min="7440" max="7440" width="4.28515625" style="21" customWidth="1"/>
    <col min="7441" max="7441" width="16" style="21" customWidth="1"/>
    <col min="7442" max="7442" width="17.140625" style="21" customWidth="1"/>
    <col min="7443" max="7443" width="18.28515625" style="21" customWidth="1"/>
    <col min="7444" max="7444" width="4.85546875" style="21" customWidth="1"/>
    <col min="7445" max="7445" width="16" style="21" customWidth="1"/>
    <col min="7446" max="7446" width="17.140625" style="21" customWidth="1"/>
    <col min="7447" max="7447" width="18.28515625" style="21" customWidth="1"/>
    <col min="7448" max="7448" width="13.7109375" style="21" customWidth="1"/>
    <col min="7449" max="7449" width="16" style="21" customWidth="1"/>
    <col min="7450" max="7450" width="17.140625" style="21" customWidth="1"/>
    <col min="7451" max="7451" width="18.28515625" style="21" customWidth="1"/>
    <col min="7452" max="7452" width="13.7109375" style="21" customWidth="1"/>
    <col min="7453" max="7453" width="16" style="21" customWidth="1"/>
    <col min="7454" max="7454" width="17.140625" style="21" customWidth="1"/>
    <col min="7455" max="7455" width="18.28515625" style="21" customWidth="1"/>
    <col min="7456" max="7456" width="13.7109375" style="21" customWidth="1"/>
    <col min="7457" max="7457" width="16" style="21" customWidth="1"/>
    <col min="7458" max="7458" width="17.140625" style="21" customWidth="1"/>
    <col min="7459" max="7462" width="18.28515625" style="21" customWidth="1"/>
    <col min="7463" max="7463" width="15" style="21" customWidth="1"/>
    <col min="7464" max="7464" width="15.7109375" style="21" customWidth="1"/>
    <col min="7465" max="7465" width="49" style="21" customWidth="1"/>
    <col min="7466" max="7466" width="19.42578125" style="21" customWidth="1"/>
    <col min="7467" max="7467" width="14.5703125" style="21" customWidth="1"/>
    <col min="7468" max="7468" width="12.28515625" style="21" customWidth="1"/>
    <col min="7469" max="7469" width="14.5703125" style="21" customWidth="1"/>
    <col min="7470" max="7470" width="11.7109375" style="21" customWidth="1"/>
    <col min="7471" max="7471" width="14" style="21" customWidth="1"/>
    <col min="7472" max="7472" width="20.5703125" style="21" customWidth="1"/>
    <col min="7473" max="7473" width="11.7109375" style="21" customWidth="1"/>
    <col min="7474" max="7474" width="10.85546875" style="21" customWidth="1"/>
    <col min="7475" max="7668" width="9.140625" style="21"/>
    <col min="7669" max="7669" width="7.42578125" style="21" customWidth="1"/>
    <col min="7670" max="7670" width="20.28515625" style="21" customWidth="1"/>
    <col min="7671" max="7671" width="24.7109375" style="21" customWidth="1"/>
    <col min="7672" max="7672" width="35.7109375" style="21" customWidth="1"/>
    <col min="7673" max="7673" width="5" style="21" customWidth="1"/>
    <col min="7674" max="7674" width="12.85546875" style="21" customWidth="1"/>
    <col min="7675" max="7675" width="10.7109375" style="21" customWidth="1"/>
    <col min="7676" max="7676" width="7" style="21" customWidth="1"/>
    <col min="7677" max="7677" width="12.28515625" style="21" customWidth="1"/>
    <col min="7678" max="7678" width="10.7109375" style="21" customWidth="1"/>
    <col min="7679" max="7679" width="10.85546875" style="21" customWidth="1"/>
    <col min="7680" max="7680" width="8.85546875" style="21" customWidth="1"/>
    <col min="7681" max="7681" width="13.85546875" style="21" customWidth="1"/>
    <col min="7682" max="7682" width="20.42578125" style="21" customWidth="1"/>
    <col min="7683" max="7683" width="12.28515625" style="21" customWidth="1"/>
    <col min="7684" max="7684" width="19.28515625" style="21" customWidth="1"/>
    <col min="7685" max="7685" width="11.85546875" style="21" customWidth="1"/>
    <col min="7686" max="7686" width="9.140625" style="21" customWidth="1"/>
    <col min="7687" max="7687" width="13.42578125" style="21" customWidth="1"/>
    <col min="7688" max="7688" width="15.28515625" style="21" customWidth="1"/>
    <col min="7689" max="7689" width="15.42578125" style="21" customWidth="1"/>
    <col min="7690" max="7691" width="14.42578125" style="21" customWidth="1"/>
    <col min="7692" max="7692" width="5" style="21" customWidth="1"/>
    <col min="7693" max="7695" width="15.140625" style="21" customWidth="1"/>
    <col min="7696" max="7696" width="4.28515625" style="21" customWidth="1"/>
    <col min="7697" max="7697" width="16" style="21" customWidth="1"/>
    <col min="7698" max="7698" width="17.140625" style="21" customWidth="1"/>
    <col min="7699" max="7699" width="18.28515625" style="21" customWidth="1"/>
    <col min="7700" max="7700" width="4.85546875" style="21" customWidth="1"/>
    <col min="7701" max="7701" width="16" style="21" customWidth="1"/>
    <col min="7702" max="7702" width="17.140625" style="21" customWidth="1"/>
    <col min="7703" max="7703" width="18.28515625" style="21" customWidth="1"/>
    <col min="7704" max="7704" width="13.7109375" style="21" customWidth="1"/>
    <col min="7705" max="7705" width="16" style="21" customWidth="1"/>
    <col min="7706" max="7706" width="17.140625" style="21" customWidth="1"/>
    <col min="7707" max="7707" width="18.28515625" style="21" customWidth="1"/>
    <col min="7708" max="7708" width="13.7109375" style="21" customWidth="1"/>
    <col min="7709" max="7709" width="16" style="21" customWidth="1"/>
    <col min="7710" max="7710" width="17.140625" style="21" customWidth="1"/>
    <col min="7711" max="7711" width="18.28515625" style="21" customWidth="1"/>
    <col min="7712" max="7712" width="13.7109375" style="21" customWidth="1"/>
    <col min="7713" max="7713" width="16" style="21" customWidth="1"/>
    <col min="7714" max="7714" width="17.140625" style="21" customWidth="1"/>
    <col min="7715" max="7718" width="18.28515625" style="21" customWidth="1"/>
    <col min="7719" max="7719" width="15" style="21" customWidth="1"/>
    <col min="7720" max="7720" width="15.7109375" style="21" customWidth="1"/>
    <col min="7721" max="7721" width="49" style="21" customWidth="1"/>
    <col min="7722" max="7722" width="19.42578125" style="21" customWidth="1"/>
    <col min="7723" max="7723" width="14.5703125" style="21" customWidth="1"/>
    <col min="7724" max="7724" width="12.28515625" style="21" customWidth="1"/>
    <col min="7725" max="7725" width="14.5703125" style="21" customWidth="1"/>
    <col min="7726" max="7726" width="11.7109375" style="21" customWidth="1"/>
    <col min="7727" max="7727" width="14" style="21" customWidth="1"/>
    <col min="7728" max="7728" width="20.5703125" style="21" customWidth="1"/>
    <col min="7729" max="7729" width="11.7109375" style="21" customWidth="1"/>
    <col min="7730" max="7730" width="10.85546875" style="21" customWidth="1"/>
    <col min="7731" max="7924" width="9.140625" style="21"/>
    <col min="7925" max="7925" width="7.42578125" style="21" customWidth="1"/>
    <col min="7926" max="7926" width="20.28515625" style="21" customWidth="1"/>
    <col min="7927" max="7927" width="24.7109375" style="21" customWidth="1"/>
    <col min="7928" max="7928" width="35.7109375" style="21" customWidth="1"/>
    <col min="7929" max="7929" width="5" style="21" customWidth="1"/>
    <col min="7930" max="7930" width="12.85546875" style="21" customWidth="1"/>
    <col min="7931" max="7931" width="10.7109375" style="21" customWidth="1"/>
    <col min="7932" max="7932" width="7" style="21" customWidth="1"/>
    <col min="7933" max="7933" width="12.28515625" style="21" customWidth="1"/>
    <col min="7934" max="7934" width="10.7109375" style="21" customWidth="1"/>
    <col min="7935" max="7935" width="10.85546875" style="21" customWidth="1"/>
    <col min="7936" max="7936" width="8.85546875" style="21" customWidth="1"/>
    <col min="7937" max="7937" width="13.85546875" style="21" customWidth="1"/>
    <col min="7938" max="7938" width="20.42578125" style="21" customWidth="1"/>
    <col min="7939" max="7939" width="12.28515625" style="21" customWidth="1"/>
    <col min="7940" max="7940" width="19.28515625" style="21" customWidth="1"/>
    <col min="7941" max="7941" width="11.85546875" style="21" customWidth="1"/>
    <col min="7942" max="7942" width="9.140625" style="21" customWidth="1"/>
    <col min="7943" max="7943" width="13.42578125" style="21" customWidth="1"/>
    <col min="7944" max="7944" width="15.28515625" style="21" customWidth="1"/>
    <col min="7945" max="7945" width="15.42578125" style="21" customWidth="1"/>
    <col min="7946" max="7947" width="14.42578125" style="21" customWidth="1"/>
    <col min="7948" max="7948" width="5" style="21" customWidth="1"/>
    <col min="7949" max="7951" width="15.140625" style="21" customWidth="1"/>
    <col min="7952" max="7952" width="4.28515625" style="21" customWidth="1"/>
    <col min="7953" max="7953" width="16" style="21" customWidth="1"/>
    <col min="7954" max="7954" width="17.140625" style="21" customWidth="1"/>
    <col min="7955" max="7955" width="18.28515625" style="21" customWidth="1"/>
    <col min="7956" max="7956" width="4.85546875" style="21" customWidth="1"/>
    <col min="7957" max="7957" width="16" style="21" customWidth="1"/>
    <col min="7958" max="7958" width="17.140625" style="21" customWidth="1"/>
    <col min="7959" max="7959" width="18.28515625" style="21" customWidth="1"/>
    <col min="7960" max="7960" width="13.7109375" style="21" customWidth="1"/>
    <col min="7961" max="7961" width="16" style="21" customWidth="1"/>
    <col min="7962" max="7962" width="17.140625" style="21" customWidth="1"/>
    <col min="7963" max="7963" width="18.28515625" style="21" customWidth="1"/>
    <col min="7964" max="7964" width="13.7109375" style="21" customWidth="1"/>
    <col min="7965" max="7965" width="16" style="21" customWidth="1"/>
    <col min="7966" max="7966" width="17.140625" style="21" customWidth="1"/>
    <col min="7967" max="7967" width="18.28515625" style="21" customWidth="1"/>
    <col min="7968" max="7968" width="13.7109375" style="21" customWidth="1"/>
    <col min="7969" max="7969" width="16" style="21" customWidth="1"/>
    <col min="7970" max="7970" width="17.140625" style="21" customWidth="1"/>
    <col min="7971" max="7974" width="18.28515625" style="21" customWidth="1"/>
    <col min="7975" max="7975" width="15" style="21" customWidth="1"/>
    <col min="7976" max="7976" width="15.7109375" style="21" customWidth="1"/>
    <col min="7977" max="7977" width="49" style="21" customWidth="1"/>
    <col min="7978" max="7978" width="19.42578125" style="21" customWidth="1"/>
    <col min="7979" max="7979" width="14.5703125" style="21" customWidth="1"/>
    <col min="7980" max="7980" width="12.28515625" style="21" customWidth="1"/>
    <col min="7981" max="7981" width="14.5703125" style="21" customWidth="1"/>
    <col min="7982" max="7982" width="11.7109375" style="21" customWidth="1"/>
    <col min="7983" max="7983" width="14" style="21" customWidth="1"/>
    <col min="7984" max="7984" width="20.5703125" style="21" customWidth="1"/>
    <col min="7985" max="7985" width="11.7109375" style="21" customWidth="1"/>
    <col min="7986" max="7986" width="10.85546875" style="21" customWidth="1"/>
    <col min="7987" max="8180" width="9.140625" style="21"/>
    <col min="8181" max="8181" width="7.42578125" style="21" customWidth="1"/>
    <col min="8182" max="8182" width="20.28515625" style="21" customWidth="1"/>
    <col min="8183" max="8183" width="24.7109375" style="21" customWidth="1"/>
    <col min="8184" max="8184" width="35.7109375" style="21" customWidth="1"/>
    <col min="8185" max="8185" width="5" style="21" customWidth="1"/>
    <col min="8186" max="8186" width="12.85546875" style="21" customWidth="1"/>
    <col min="8187" max="8187" width="10.7109375" style="21" customWidth="1"/>
    <col min="8188" max="8188" width="7" style="21" customWidth="1"/>
    <col min="8189" max="8189" width="12.28515625" style="21" customWidth="1"/>
    <col min="8190" max="8190" width="10.7109375" style="21" customWidth="1"/>
    <col min="8191" max="8191" width="10.85546875" style="21" customWidth="1"/>
    <col min="8192" max="8192" width="8.85546875" style="21" customWidth="1"/>
    <col min="8193" max="8193" width="13.85546875" style="21" customWidth="1"/>
    <col min="8194" max="8194" width="20.42578125" style="21" customWidth="1"/>
    <col min="8195" max="8195" width="12.28515625" style="21" customWidth="1"/>
    <col min="8196" max="8196" width="19.28515625" style="21" customWidth="1"/>
    <col min="8197" max="8197" width="11.85546875" style="21" customWidth="1"/>
    <col min="8198" max="8198" width="9.140625" style="21" customWidth="1"/>
    <col min="8199" max="8199" width="13.42578125" style="21" customWidth="1"/>
    <col min="8200" max="8200" width="15.28515625" style="21" customWidth="1"/>
    <col min="8201" max="8201" width="15.42578125" style="21" customWidth="1"/>
    <col min="8202" max="8203" width="14.42578125" style="21" customWidth="1"/>
    <col min="8204" max="8204" width="5" style="21" customWidth="1"/>
    <col min="8205" max="8207" width="15.140625" style="21" customWidth="1"/>
    <col min="8208" max="8208" width="4.28515625" style="21" customWidth="1"/>
    <col min="8209" max="8209" width="16" style="21" customWidth="1"/>
    <col min="8210" max="8210" width="17.140625" style="21" customWidth="1"/>
    <col min="8211" max="8211" width="18.28515625" style="21" customWidth="1"/>
    <col min="8212" max="8212" width="4.85546875" style="21" customWidth="1"/>
    <col min="8213" max="8213" width="16" style="21" customWidth="1"/>
    <col min="8214" max="8214" width="17.140625" style="21" customWidth="1"/>
    <col min="8215" max="8215" width="18.28515625" style="21" customWidth="1"/>
    <col min="8216" max="8216" width="13.7109375" style="21" customWidth="1"/>
    <col min="8217" max="8217" width="16" style="21" customWidth="1"/>
    <col min="8218" max="8218" width="17.140625" style="21" customWidth="1"/>
    <col min="8219" max="8219" width="18.28515625" style="21" customWidth="1"/>
    <col min="8220" max="8220" width="13.7109375" style="21" customWidth="1"/>
    <col min="8221" max="8221" width="16" style="21" customWidth="1"/>
    <col min="8222" max="8222" width="17.140625" style="21" customWidth="1"/>
    <col min="8223" max="8223" width="18.28515625" style="21" customWidth="1"/>
    <col min="8224" max="8224" width="13.7109375" style="21" customWidth="1"/>
    <col min="8225" max="8225" width="16" style="21" customWidth="1"/>
    <col min="8226" max="8226" width="17.140625" style="21" customWidth="1"/>
    <col min="8227" max="8230" width="18.28515625" style="21" customWidth="1"/>
    <col min="8231" max="8231" width="15" style="21" customWidth="1"/>
    <col min="8232" max="8232" width="15.7109375" style="21" customWidth="1"/>
    <col min="8233" max="8233" width="49" style="21" customWidth="1"/>
    <col min="8234" max="8234" width="19.42578125" style="21" customWidth="1"/>
    <col min="8235" max="8235" width="14.5703125" style="21" customWidth="1"/>
    <col min="8236" max="8236" width="12.28515625" style="21" customWidth="1"/>
    <col min="8237" max="8237" width="14.5703125" style="21" customWidth="1"/>
    <col min="8238" max="8238" width="11.7109375" style="21" customWidth="1"/>
    <col min="8239" max="8239" width="14" style="21" customWidth="1"/>
    <col min="8240" max="8240" width="20.5703125" style="21" customWidth="1"/>
    <col min="8241" max="8241" width="11.7109375" style="21" customWidth="1"/>
    <col min="8242" max="8242" width="10.85546875" style="21" customWidth="1"/>
    <col min="8243" max="8436" width="9.140625" style="21"/>
    <col min="8437" max="8437" width="7.42578125" style="21" customWidth="1"/>
    <col min="8438" max="8438" width="20.28515625" style="21" customWidth="1"/>
    <col min="8439" max="8439" width="24.7109375" style="21" customWidth="1"/>
    <col min="8440" max="8440" width="35.7109375" style="21" customWidth="1"/>
    <col min="8441" max="8441" width="5" style="21" customWidth="1"/>
    <col min="8442" max="8442" width="12.85546875" style="21" customWidth="1"/>
    <col min="8443" max="8443" width="10.7109375" style="21" customWidth="1"/>
    <col min="8444" max="8444" width="7" style="21" customWidth="1"/>
    <col min="8445" max="8445" width="12.28515625" style="21" customWidth="1"/>
    <col min="8446" max="8446" width="10.7109375" style="21" customWidth="1"/>
    <col min="8447" max="8447" width="10.85546875" style="21" customWidth="1"/>
    <col min="8448" max="8448" width="8.85546875" style="21" customWidth="1"/>
    <col min="8449" max="8449" width="13.85546875" style="21" customWidth="1"/>
    <col min="8450" max="8450" width="20.42578125" style="21" customWidth="1"/>
    <col min="8451" max="8451" width="12.28515625" style="21" customWidth="1"/>
    <col min="8452" max="8452" width="19.28515625" style="21" customWidth="1"/>
    <col min="8453" max="8453" width="11.85546875" style="21" customWidth="1"/>
    <col min="8454" max="8454" width="9.140625" style="21" customWidth="1"/>
    <col min="8455" max="8455" width="13.42578125" style="21" customWidth="1"/>
    <col min="8456" max="8456" width="15.28515625" style="21" customWidth="1"/>
    <col min="8457" max="8457" width="15.42578125" style="21" customWidth="1"/>
    <col min="8458" max="8459" width="14.42578125" style="21" customWidth="1"/>
    <col min="8460" max="8460" width="5" style="21" customWidth="1"/>
    <col min="8461" max="8463" width="15.140625" style="21" customWidth="1"/>
    <col min="8464" max="8464" width="4.28515625" style="21" customWidth="1"/>
    <col min="8465" max="8465" width="16" style="21" customWidth="1"/>
    <col min="8466" max="8466" width="17.140625" style="21" customWidth="1"/>
    <col min="8467" max="8467" width="18.28515625" style="21" customWidth="1"/>
    <col min="8468" max="8468" width="4.85546875" style="21" customWidth="1"/>
    <col min="8469" max="8469" width="16" style="21" customWidth="1"/>
    <col min="8470" max="8470" width="17.140625" style="21" customWidth="1"/>
    <col min="8471" max="8471" width="18.28515625" style="21" customWidth="1"/>
    <col min="8472" max="8472" width="13.7109375" style="21" customWidth="1"/>
    <col min="8473" max="8473" width="16" style="21" customWidth="1"/>
    <col min="8474" max="8474" width="17.140625" style="21" customWidth="1"/>
    <col min="8475" max="8475" width="18.28515625" style="21" customWidth="1"/>
    <col min="8476" max="8476" width="13.7109375" style="21" customWidth="1"/>
    <col min="8477" max="8477" width="16" style="21" customWidth="1"/>
    <col min="8478" max="8478" width="17.140625" style="21" customWidth="1"/>
    <col min="8479" max="8479" width="18.28515625" style="21" customWidth="1"/>
    <col min="8480" max="8480" width="13.7109375" style="21" customWidth="1"/>
    <col min="8481" max="8481" width="16" style="21" customWidth="1"/>
    <col min="8482" max="8482" width="17.140625" style="21" customWidth="1"/>
    <col min="8483" max="8486" width="18.28515625" style="21" customWidth="1"/>
    <col min="8487" max="8487" width="15" style="21" customWidth="1"/>
    <col min="8488" max="8488" width="15.7109375" style="21" customWidth="1"/>
    <col min="8489" max="8489" width="49" style="21" customWidth="1"/>
    <col min="8490" max="8490" width="19.42578125" style="21" customWidth="1"/>
    <col min="8491" max="8491" width="14.5703125" style="21" customWidth="1"/>
    <col min="8492" max="8492" width="12.28515625" style="21" customWidth="1"/>
    <col min="8493" max="8493" width="14.5703125" style="21" customWidth="1"/>
    <col min="8494" max="8494" width="11.7109375" style="21" customWidth="1"/>
    <col min="8495" max="8495" width="14" style="21" customWidth="1"/>
    <col min="8496" max="8496" width="20.5703125" style="21" customWidth="1"/>
    <col min="8497" max="8497" width="11.7109375" style="21" customWidth="1"/>
    <col min="8498" max="8498" width="10.85546875" style="21" customWidth="1"/>
    <col min="8499" max="8692" width="9.140625" style="21"/>
    <col min="8693" max="8693" width="7.42578125" style="21" customWidth="1"/>
    <col min="8694" max="8694" width="20.28515625" style="21" customWidth="1"/>
    <col min="8695" max="8695" width="24.7109375" style="21" customWidth="1"/>
    <col min="8696" max="8696" width="35.7109375" style="21" customWidth="1"/>
    <col min="8697" max="8697" width="5" style="21" customWidth="1"/>
    <col min="8698" max="8698" width="12.85546875" style="21" customWidth="1"/>
    <col min="8699" max="8699" width="10.7109375" style="21" customWidth="1"/>
    <col min="8700" max="8700" width="7" style="21" customWidth="1"/>
    <col min="8701" max="8701" width="12.28515625" style="21" customWidth="1"/>
    <col min="8702" max="8702" width="10.7109375" style="21" customWidth="1"/>
    <col min="8703" max="8703" width="10.85546875" style="21" customWidth="1"/>
    <col min="8704" max="8704" width="8.85546875" style="21" customWidth="1"/>
    <col min="8705" max="8705" width="13.85546875" style="21" customWidth="1"/>
    <col min="8706" max="8706" width="20.42578125" style="21" customWidth="1"/>
    <col min="8707" max="8707" width="12.28515625" style="21" customWidth="1"/>
    <col min="8708" max="8708" width="19.28515625" style="21" customWidth="1"/>
    <col min="8709" max="8709" width="11.85546875" style="21" customWidth="1"/>
    <col min="8710" max="8710" width="9.140625" style="21" customWidth="1"/>
    <col min="8711" max="8711" width="13.42578125" style="21" customWidth="1"/>
    <col min="8712" max="8712" width="15.28515625" style="21" customWidth="1"/>
    <col min="8713" max="8713" width="15.42578125" style="21" customWidth="1"/>
    <col min="8714" max="8715" width="14.42578125" style="21" customWidth="1"/>
    <col min="8716" max="8716" width="5" style="21" customWidth="1"/>
    <col min="8717" max="8719" width="15.140625" style="21" customWidth="1"/>
    <col min="8720" max="8720" width="4.28515625" style="21" customWidth="1"/>
    <col min="8721" max="8721" width="16" style="21" customWidth="1"/>
    <col min="8722" max="8722" width="17.140625" style="21" customWidth="1"/>
    <col min="8723" max="8723" width="18.28515625" style="21" customWidth="1"/>
    <col min="8724" max="8724" width="4.85546875" style="21" customWidth="1"/>
    <col min="8725" max="8725" width="16" style="21" customWidth="1"/>
    <col min="8726" max="8726" width="17.140625" style="21" customWidth="1"/>
    <col min="8727" max="8727" width="18.28515625" style="21" customWidth="1"/>
    <col min="8728" max="8728" width="13.7109375" style="21" customWidth="1"/>
    <col min="8729" max="8729" width="16" style="21" customWidth="1"/>
    <col min="8730" max="8730" width="17.140625" style="21" customWidth="1"/>
    <col min="8731" max="8731" width="18.28515625" style="21" customWidth="1"/>
    <col min="8732" max="8732" width="13.7109375" style="21" customWidth="1"/>
    <col min="8733" max="8733" width="16" style="21" customWidth="1"/>
    <col min="8734" max="8734" width="17.140625" style="21" customWidth="1"/>
    <col min="8735" max="8735" width="18.28515625" style="21" customWidth="1"/>
    <col min="8736" max="8736" width="13.7109375" style="21" customWidth="1"/>
    <col min="8737" max="8737" width="16" style="21" customWidth="1"/>
    <col min="8738" max="8738" width="17.140625" style="21" customWidth="1"/>
    <col min="8739" max="8742" width="18.28515625" style="21" customWidth="1"/>
    <col min="8743" max="8743" width="15" style="21" customWidth="1"/>
    <col min="8744" max="8744" width="15.7109375" style="21" customWidth="1"/>
    <col min="8745" max="8745" width="49" style="21" customWidth="1"/>
    <col min="8746" max="8746" width="19.42578125" style="21" customWidth="1"/>
    <col min="8747" max="8747" width="14.5703125" style="21" customWidth="1"/>
    <col min="8748" max="8748" width="12.28515625" style="21" customWidth="1"/>
    <col min="8749" max="8749" width="14.5703125" style="21" customWidth="1"/>
    <col min="8750" max="8750" width="11.7109375" style="21" customWidth="1"/>
    <col min="8751" max="8751" width="14" style="21" customWidth="1"/>
    <col min="8752" max="8752" width="20.5703125" style="21" customWidth="1"/>
    <col min="8753" max="8753" width="11.7109375" style="21" customWidth="1"/>
    <col min="8754" max="8754" width="10.85546875" style="21" customWidth="1"/>
    <col min="8755" max="8948" width="9.140625" style="21"/>
    <col min="8949" max="8949" width="7.42578125" style="21" customWidth="1"/>
    <col min="8950" max="8950" width="20.28515625" style="21" customWidth="1"/>
    <col min="8951" max="8951" width="24.7109375" style="21" customWidth="1"/>
    <col min="8952" max="8952" width="35.7109375" style="21" customWidth="1"/>
    <col min="8953" max="8953" width="5" style="21" customWidth="1"/>
    <col min="8954" max="8954" width="12.85546875" style="21" customWidth="1"/>
    <col min="8955" max="8955" width="10.7109375" style="21" customWidth="1"/>
    <col min="8956" max="8956" width="7" style="21" customWidth="1"/>
    <col min="8957" max="8957" width="12.28515625" style="21" customWidth="1"/>
    <col min="8958" max="8958" width="10.7109375" style="21" customWidth="1"/>
    <col min="8959" max="8959" width="10.85546875" style="21" customWidth="1"/>
    <col min="8960" max="8960" width="8.85546875" style="21" customWidth="1"/>
    <col min="8961" max="8961" width="13.85546875" style="21" customWidth="1"/>
    <col min="8962" max="8962" width="20.42578125" style="21" customWidth="1"/>
    <col min="8963" max="8963" width="12.28515625" style="21" customWidth="1"/>
    <col min="8964" max="8964" width="19.28515625" style="21" customWidth="1"/>
    <col min="8965" max="8965" width="11.85546875" style="21" customWidth="1"/>
    <col min="8966" max="8966" width="9.140625" style="21" customWidth="1"/>
    <col min="8967" max="8967" width="13.42578125" style="21" customWidth="1"/>
    <col min="8968" max="8968" width="15.28515625" style="21" customWidth="1"/>
    <col min="8969" max="8969" width="15.42578125" style="21" customWidth="1"/>
    <col min="8970" max="8971" width="14.42578125" style="21" customWidth="1"/>
    <col min="8972" max="8972" width="5" style="21" customWidth="1"/>
    <col min="8973" max="8975" width="15.140625" style="21" customWidth="1"/>
    <col min="8976" max="8976" width="4.28515625" style="21" customWidth="1"/>
    <col min="8977" max="8977" width="16" style="21" customWidth="1"/>
    <col min="8978" max="8978" width="17.140625" style="21" customWidth="1"/>
    <col min="8979" max="8979" width="18.28515625" style="21" customWidth="1"/>
    <col min="8980" max="8980" width="4.85546875" style="21" customWidth="1"/>
    <col min="8981" max="8981" width="16" style="21" customWidth="1"/>
    <col min="8982" max="8982" width="17.140625" style="21" customWidth="1"/>
    <col min="8983" max="8983" width="18.28515625" style="21" customWidth="1"/>
    <col min="8984" max="8984" width="13.7109375" style="21" customWidth="1"/>
    <col min="8985" max="8985" width="16" style="21" customWidth="1"/>
    <col min="8986" max="8986" width="17.140625" style="21" customWidth="1"/>
    <col min="8987" max="8987" width="18.28515625" style="21" customWidth="1"/>
    <col min="8988" max="8988" width="13.7109375" style="21" customWidth="1"/>
    <col min="8989" max="8989" width="16" style="21" customWidth="1"/>
    <col min="8990" max="8990" width="17.140625" style="21" customWidth="1"/>
    <col min="8991" max="8991" width="18.28515625" style="21" customWidth="1"/>
    <col min="8992" max="8992" width="13.7109375" style="21" customWidth="1"/>
    <col min="8993" max="8993" width="16" style="21" customWidth="1"/>
    <col min="8994" max="8994" width="17.140625" style="21" customWidth="1"/>
    <col min="8995" max="8998" width="18.28515625" style="21" customWidth="1"/>
    <col min="8999" max="8999" width="15" style="21" customWidth="1"/>
    <col min="9000" max="9000" width="15.7109375" style="21" customWidth="1"/>
    <col min="9001" max="9001" width="49" style="21" customWidth="1"/>
    <col min="9002" max="9002" width="19.42578125" style="21" customWidth="1"/>
    <col min="9003" max="9003" width="14.5703125" style="21" customWidth="1"/>
    <col min="9004" max="9004" width="12.28515625" style="21" customWidth="1"/>
    <col min="9005" max="9005" width="14.5703125" style="21" customWidth="1"/>
    <col min="9006" max="9006" width="11.7109375" style="21" customWidth="1"/>
    <col min="9007" max="9007" width="14" style="21" customWidth="1"/>
    <col min="9008" max="9008" width="20.5703125" style="21" customWidth="1"/>
    <col min="9009" max="9009" width="11.7109375" style="21" customWidth="1"/>
    <col min="9010" max="9010" width="10.85546875" style="21" customWidth="1"/>
    <col min="9011" max="9204" width="9.140625" style="21"/>
    <col min="9205" max="9205" width="7.42578125" style="21" customWidth="1"/>
    <col min="9206" max="9206" width="20.28515625" style="21" customWidth="1"/>
    <col min="9207" max="9207" width="24.7109375" style="21" customWidth="1"/>
    <col min="9208" max="9208" width="35.7109375" style="21" customWidth="1"/>
    <col min="9209" max="9209" width="5" style="21" customWidth="1"/>
    <col min="9210" max="9210" width="12.85546875" style="21" customWidth="1"/>
    <col min="9211" max="9211" width="10.7109375" style="21" customWidth="1"/>
    <col min="9212" max="9212" width="7" style="21" customWidth="1"/>
    <col min="9213" max="9213" width="12.28515625" style="21" customWidth="1"/>
    <col min="9214" max="9214" width="10.7109375" style="21" customWidth="1"/>
    <col min="9215" max="9215" width="10.85546875" style="21" customWidth="1"/>
    <col min="9216" max="9216" width="8.85546875" style="21" customWidth="1"/>
    <col min="9217" max="9217" width="13.85546875" style="21" customWidth="1"/>
    <col min="9218" max="9218" width="20.42578125" style="21" customWidth="1"/>
    <col min="9219" max="9219" width="12.28515625" style="21" customWidth="1"/>
    <col min="9220" max="9220" width="19.28515625" style="21" customWidth="1"/>
    <col min="9221" max="9221" width="11.85546875" style="21" customWidth="1"/>
    <col min="9222" max="9222" width="9.140625" style="21" customWidth="1"/>
    <col min="9223" max="9223" width="13.42578125" style="21" customWidth="1"/>
    <col min="9224" max="9224" width="15.28515625" style="21" customWidth="1"/>
    <col min="9225" max="9225" width="15.42578125" style="21" customWidth="1"/>
    <col min="9226" max="9227" width="14.42578125" style="21" customWidth="1"/>
    <col min="9228" max="9228" width="5" style="21" customWidth="1"/>
    <col min="9229" max="9231" width="15.140625" style="21" customWidth="1"/>
    <col min="9232" max="9232" width="4.28515625" style="21" customWidth="1"/>
    <col min="9233" max="9233" width="16" style="21" customWidth="1"/>
    <col min="9234" max="9234" width="17.140625" style="21" customWidth="1"/>
    <col min="9235" max="9235" width="18.28515625" style="21" customWidth="1"/>
    <col min="9236" max="9236" width="4.85546875" style="21" customWidth="1"/>
    <col min="9237" max="9237" width="16" style="21" customWidth="1"/>
    <col min="9238" max="9238" width="17.140625" style="21" customWidth="1"/>
    <col min="9239" max="9239" width="18.28515625" style="21" customWidth="1"/>
    <col min="9240" max="9240" width="13.7109375" style="21" customWidth="1"/>
    <col min="9241" max="9241" width="16" style="21" customWidth="1"/>
    <col min="9242" max="9242" width="17.140625" style="21" customWidth="1"/>
    <col min="9243" max="9243" width="18.28515625" style="21" customWidth="1"/>
    <col min="9244" max="9244" width="13.7109375" style="21" customWidth="1"/>
    <col min="9245" max="9245" width="16" style="21" customWidth="1"/>
    <col min="9246" max="9246" width="17.140625" style="21" customWidth="1"/>
    <col min="9247" max="9247" width="18.28515625" style="21" customWidth="1"/>
    <col min="9248" max="9248" width="13.7109375" style="21" customWidth="1"/>
    <col min="9249" max="9249" width="16" style="21" customWidth="1"/>
    <col min="9250" max="9250" width="17.140625" style="21" customWidth="1"/>
    <col min="9251" max="9254" width="18.28515625" style="21" customWidth="1"/>
    <col min="9255" max="9255" width="15" style="21" customWidth="1"/>
    <col min="9256" max="9256" width="15.7109375" style="21" customWidth="1"/>
    <col min="9257" max="9257" width="49" style="21" customWidth="1"/>
    <col min="9258" max="9258" width="19.42578125" style="21" customWidth="1"/>
    <col min="9259" max="9259" width="14.5703125" style="21" customWidth="1"/>
    <col min="9260" max="9260" width="12.28515625" style="21" customWidth="1"/>
    <col min="9261" max="9261" width="14.5703125" style="21" customWidth="1"/>
    <col min="9262" max="9262" width="11.7109375" style="21" customWidth="1"/>
    <col min="9263" max="9263" width="14" style="21" customWidth="1"/>
    <col min="9264" max="9264" width="20.5703125" style="21" customWidth="1"/>
    <col min="9265" max="9265" width="11.7109375" style="21" customWidth="1"/>
    <col min="9266" max="9266" width="10.85546875" style="21" customWidth="1"/>
    <col min="9267" max="9460" width="9.140625" style="21"/>
    <col min="9461" max="9461" width="7.42578125" style="21" customWidth="1"/>
    <col min="9462" max="9462" width="20.28515625" style="21" customWidth="1"/>
    <col min="9463" max="9463" width="24.7109375" style="21" customWidth="1"/>
    <col min="9464" max="9464" width="35.7109375" style="21" customWidth="1"/>
    <col min="9465" max="9465" width="5" style="21" customWidth="1"/>
    <col min="9466" max="9466" width="12.85546875" style="21" customWidth="1"/>
    <col min="9467" max="9467" width="10.7109375" style="21" customWidth="1"/>
    <col min="9468" max="9468" width="7" style="21" customWidth="1"/>
    <col min="9469" max="9469" width="12.28515625" style="21" customWidth="1"/>
    <col min="9470" max="9470" width="10.7109375" style="21" customWidth="1"/>
    <col min="9471" max="9471" width="10.85546875" style="21" customWidth="1"/>
    <col min="9472" max="9472" width="8.85546875" style="21" customWidth="1"/>
    <col min="9473" max="9473" width="13.85546875" style="21" customWidth="1"/>
    <col min="9474" max="9474" width="20.42578125" style="21" customWidth="1"/>
    <col min="9475" max="9475" width="12.28515625" style="21" customWidth="1"/>
    <col min="9476" max="9476" width="19.28515625" style="21" customWidth="1"/>
    <col min="9477" max="9477" width="11.85546875" style="21" customWidth="1"/>
    <col min="9478" max="9478" width="9.140625" style="21" customWidth="1"/>
    <col min="9479" max="9479" width="13.42578125" style="21" customWidth="1"/>
    <col min="9480" max="9480" width="15.28515625" style="21" customWidth="1"/>
    <col min="9481" max="9481" width="15.42578125" style="21" customWidth="1"/>
    <col min="9482" max="9483" width="14.42578125" style="21" customWidth="1"/>
    <col min="9484" max="9484" width="5" style="21" customWidth="1"/>
    <col min="9485" max="9487" width="15.140625" style="21" customWidth="1"/>
    <col min="9488" max="9488" width="4.28515625" style="21" customWidth="1"/>
    <col min="9489" max="9489" width="16" style="21" customWidth="1"/>
    <col min="9490" max="9490" width="17.140625" style="21" customWidth="1"/>
    <col min="9491" max="9491" width="18.28515625" style="21" customWidth="1"/>
    <col min="9492" max="9492" width="4.85546875" style="21" customWidth="1"/>
    <col min="9493" max="9493" width="16" style="21" customWidth="1"/>
    <col min="9494" max="9494" width="17.140625" style="21" customWidth="1"/>
    <col min="9495" max="9495" width="18.28515625" style="21" customWidth="1"/>
    <col min="9496" max="9496" width="13.7109375" style="21" customWidth="1"/>
    <col min="9497" max="9497" width="16" style="21" customWidth="1"/>
    <col min="9498" max="9498" width="17.140625" style="21" customWidth="1"/>
    <col min="9499" max="9499" width="18.28515625" style="21" customWidth="1"/>
    <col min="9500" max="9500" width="13.7109375" style="21" customWidth="1"/>
    <col min="9501" max="9501" width="16" style="21" customWidth="1"/>
    <col min="9502" max="9502" width="17.140625" style="21" customWidth="1"/>
    <col min="9503" max="9503" width="18.28515625" style="21" customWidth="1"/>
    <col min="9504" max="9504" width="13.7109375" style="21" customWidth="1"/>
    <col min="9505" max="9505" width="16" style="21" customWidth="1"/>
    <col min="9506" max="9506" width="17.140625" style="21" customWidth="1"/>
    <col min="9507" max="9510" width="18.28515625" style="21" customWidth="1"/>
    <col min="9511" max="9511" width="15" style="21" customWidth="1"/>
    <col min="9512" max="9512" width="15.7109375" style="21" customWidth="1"/>
    <col min="9513" max="9513" width="49" style="21" customWidth="1"/>
    <col min="9514" max="9514" width="19.42578125" style="21" customWidth="1"/>
    <col min="9515" max="9515" width="14.5703125" style="21" customWidth="1"/>
    <col min="9516" max="9516" width="12.28515625" style="21" customWidth="1"/>
    <col min="9517" max="9517" width="14.5703125" style="21" customWidth="1"/>
    <col min="9518" max="9518" width="11.7109375" style="21" customWidth="1"/>
    <col min="9519" max="9519" width="14" style="21" customWidth="1"/>
    <col min="9520" max="9520" width="20.5703125" style="21" customWidth="1"/>
    <col min="9521" max="9521" width="11.7109375" style="21" customWidth="1"/>
    <col min="9522" max="9522" width="10.85546875" style="21" customWidth="1"/>
    <col min="9523" max="9716" width="9.140625" style="21"/>
    <col min="9717" max="9717" width="7.42578125" style="21" customWidth="1"/>
    <col min="9718" max="9718" width="20.28515625" style="21" customWidth="1"/>
    <col min="9719" max="9719" width="24.7109375" style="21" customWidth="1"/>
    <col min="9720" max="9720" width="35.7109375" style="21" customWidth="1"/>
    <col min="9721" max="9721" width="5" style="21" customWidth="1"/>
    <col min="9722" max="9722" width="12.85546875" style="21" customWidth="1"/>
    <col min="9723" max="9723" width="10.7109375" style="21" customWidth="1"/>
    <col min="9724" max="9724" width="7" style="21" customWidth="1"/>
    <col min="9725" max="9725" width="12.28515625" style="21" customWidth="1"/>
    <col min="9726" max="9726" width="10.7109375" style="21" customWidth="1"/>
    <col min="9727" max="9727" width="10.85546875" style="21" customWidth="1"/>
    <col min="9728" max="9728" width="8.85546875" style="21" customWidth="1"/>
    <col min="9729" max="9729" width="13.85546875" style="21" customWidth="1"/>
    <col min="9730" max="9730" width="20.42578125" style="21" customWidth="1"/>
    <col min="9731" max="9731" width="12.28515625" style="21" customWidth="1"/>
    <col min="9732" max="9732" width="19.28515625" style="21" customWidth="1"/>
    <col min="9733" max="9733" width="11.85546875" style="21" customWidth="1"/>
    <col min="9734" max="9734" width="9.140625" style="21" customWidth="1"/>
    <col min="9735" max="9735" width="13.42578125" style="21" customWidth="1"/>
    <col min="9736" max="9736" width="15.28515625" style="21" customWidth="1"/>
    <col min="9737" max="9737" width="15.42578125" style="21" customWidth="1"/>
    <col min="9738" max="9739" width="14.42578125" style="21" customWidth="1"/>
    <col min="9740" max="9740" width="5" style="21" customWidth="1"/>
    <col min="9741" max="9743" width="15.140625" style="21" customWidth="1"/>
    <col min="9744" max="9744" width="4.28515625" style="21" customWidth="1"/>
    <col min="9745" max="9745" width="16" style="21" customWidth="1"/>
    <col min="9746" max="9746" width="17.140625" style="21" customWidth="1"/>
    <col min="9747" max="9747" width="18.28515625" style="21" customWidth="1"/>
    <col min="9748" max="9748" width="4.85546875" style="21" customWidth="1"/>
    <col min="9749" max="9749" width="16" style="21" customWidth="1"/>
    <col min="9750" max="9750" width="17.140625" style="21" customWidth="1"/>
    <col min="9751" max="9751" width="18.28515625" style="21" customWidth="1"/>
    <col min="9752" max="9752" width="13.7109375" style="21" customWidth="1"/>
    <col min="9753" max="9753" width="16" style="21" customWidth="1"/>
    <col min="9754" max="9754" width="17.140625" style="21" customWidth="1"/>
    <col min="9755" max="9755" width="18.28515625" style="21" customWidth="1"/>
    <col min="9756" max="9756" width="13.7109375" style="21" customWidth="1"/>
    <col min="9757" max="9757" width="16" style="21" customWidth="1"/>
    <col min="9758" max="9758" width="17.140625" style="21" customWidth="1"/>
    <col min="9759" max="9759" width="18.28515625" style="21" customWidth="1"/>
    <col min="9760" max="9760" width="13.7109375" style="21" customWidth="1"/>
    <col min="9761" max="9761" width="16" style="21" customWidth="1"/>
    <col min="9762" max="9762" width="17.140625" style="21" customWidth="1"/>
    <col min="9763" max="9766" width="18.28515625" style="21" customWidth="1"/>
    <col min="9767" max="9767" width="15" style="21" customWidth="1"/>
    <col min="9768" max="9768" width="15.7109375" style="21" customWidth="1"/>
    <col min="9769" max="9769" width="49" style="21" customWidth="1"/>
    <col min="9770" max="9770" width="19.42578125" style="21" customWidth="1"/>
    <col min="9771" max="9771" width="14.5703125" style="21" customWidth="1"/>
    <col min="9772" max="9772" width="12.28515625" style="21" customWidth="1"/>
    <col min="9773" max="9773" width="14.5703125" style="21" customWidth="1"/>
    <col min="9774" max="9774" width="11.7109375" style="21" customWidth="1"/>
    <col min="9775" max="9775" width="14" style="21" customWidth="1"/>
    <col min="9776" max="9776" width="20.5703125" style="21" customWidth="1"/>
    <col min="9777" max="9777" width="11.7109375" style="21" customWidth="1"/>
    <col min="9778" max="9778" width="10.85546875" style="21" customWidth="1"/>
    <col min="9779" max="9972" width="9.140625" style="21"/>
    <col min="9973" max="9973" width="7.42578125" style="21" customWidth="1"/>
    <col min="9974" max="9974" width="20.28515625" style="21" customWidth="1"/>
    <col min="9975" max="9975" width="24.7109375" style="21" customWidth="1"/>
    <col min="9976" max="9976" width="35.7109375" style="21" customWidth="1"/>
    <col min="9977" max="9977" width="5" style="21" customWidth="1"/>
    <col min="9978" max="9978" width="12.85546875" style="21" customWidth="1"/>
    <col min="9979" max="9979" width="10.7109375" style="21" customWidth="1"/>
    <col min="9980" max="9980" width="7" style="21" customWidth="1"/>
    <col min="9981" max="9981" width="12.28515625" style="21" customWidth="1"/>
    <col min="9982" max="9982" width="10.7109375" style="21" customWidth="1"/>
    <col min="9983" max="9983" width="10.85546875" style="21" customWidth="1"/>
    <col min="9984" max="9984" width="8.85546875" style="21" customWidth="1"/>
    <col min="9985" max="9985" width="13.85546875" style="21" customWidth="1"/>
    <col min="9986" max="9986" width="20.42578125" style="21" customWidth="1"/>
    <col min="9987" max="9987" width="12.28515625" style="21" customWidth="1"/>
    <col min="9988" max="9988" width="19.28515625" style="21" customWidth="1"/>
    <col min="9989" max="9989" width="11.85546875" style="21" customWidth="1"/>
    <col min="9990" max="9990" width="9.140625" style="21" customWidth="1"/>
    <col min="9991" max="9991" width="13.42578125" style="21" customWidth="1"/>
    <col min="9992" max="9992" width="15.28515625" style="21" customWidth="1"/>
    <col min="9993" max="9993" width="15.42578125" style="21" customWidth="1"/>
    <col min="9994" max="9995" width="14.42578125" style="21" customWidth="1"/>
    <col min="9996" max="9996" width="5" style="21" customWidth="1"/>
    <col min="9997" max="9999" width="15.140625" style="21" customWidth="1"/>
    <col min="10000" max="10000" width="4.28515625" style="21" customWidth="1"/>
    <col min="10001" max="10001" width="16" style="21" customWidth="1"/>
    <col min="10002" max="10002" width="17.140625" style="21" customWidth="1"/>
    <col min="10003" max="10003" width="18.28515625" style="21" customWidth="1"/>
    <col min="10004" max="10004" width="4.85546875" style="21" customWidth="1"/>
    <col min="10005" max="10005" width="16" style="21" customWidth="1"/>
    <col min="10006" max="10006" width="17.140625" style="21" customWidth="1"/>
    <col min="10007" max="10007" width="18.28515625" style="21" customWidth="1"/>
    <col min="10008" max="10008" width="13.7109375" style="21" customWidth="1"/>
    <col min="10009" max="10009" width="16" style="21" customWidth="1"/>
    <col min="10010" max="10010" width="17.140625" style="21" customWidth="1"/>
    <col min="10011" max="10011" width="18.28515625" style="21" customWidth="1"/>
    <col min="10012" max="10012" width="13.7109375" style="21" customWidth="1"/>
    <col min="10013" max="10013" width="16" style="21" customWidth="1"/>
    <col min="10014" max="10014" width="17.140625" style="21" customWidth="1"/>
    <col min="10015" max="10015" width="18.28515625" style="21" customWidth="1"/>
    <col min="10016" max="10016" width="13.7109375" style="21" customWidth="1"/>
    <col min="10017" max="10017" width="16" style="21" customWidth="1"/>
    <col min="10018" max="10018" width="17.140625" style="21" customWidth="1"/>
    <col min="10019" max="10022" width="18.28515625" style="21" customWidth="1"/>
    <col min="10023" max="10023" width="15" style="21" customWidth="1"/>
    <col min="10024" max="10024" width="15.7109375" style="21" customWidth="1"/>
    <col min="10025" max="10025" width="49" style="21" customWidth="1"/>
    <col min="10026" max="10026" width="19.42578125" style="21" customWidth="1"/>
    <col min="10027" max="10027" width="14.5703125" style="21" customWidth="1"/>
    <col min="10028" max="10028" width="12.28515625" style="21" customWidth="1"/>
    <col min="10029" max="10029" width="14.5703125" style="21" customWidth="1"/>
    <col min="10030" max="10030" width="11.7109375" style="21" customWidth="1"/>
    <col min="10031" max="10031" width="14" style="21" customWidth="1"/>
    <col min="10032" max="10032" width="20.5703125" style="21" customWidth="1"/>
    <col min="10033" max="10033" width="11.7109375" style="21" customWidth="1"/>
    <col min="10034" max="10034" width="10.85546875" style="21" customWidth="1"/>
    <col min="10035" max="10228" width="9.140625" style="21"/>
    <col min="10229" max="10229" width="7.42578125" style="21" customWidth="1"/>
    <col min="10230" max="10230" width="20.28515625" style="21" customWidth="1"/>
    <col min="10231" max="10231" width="24.7109375" style="21" customWidth="1"/>
    <col min="10232" max="10232" width="35.7109375" style="21" customWidth="1"/>
    <col min="10233" max="10233" width="5" style="21" customWidth="1"/>
    <col min="10234" max="10234" width="12.85546875" style="21" customWidth="1"/>
    <col min="10235" max="10235" width="10.7109375" style="21" customWidth="1"/>
    <col min="10236" max="10236" width="7" style="21" customWidth="1"/>
    <col min="10237" max="10237" width="12.28515625" style="21" customWidth="1"/>
    <col min="10238" max="10238" width="10.7109375" style="21" customWidth="1"/>
    <col min="10239" max="10239" width="10.85546875" style="21" customWidth="1"/>
    <col min="10240" max="10240" width="8.85546875" style="21" customWidth="1"/>
    <col min="10241" max="10241" width="13.85546875" style="21" customWidth="1"/>
    <col min="10242" max="10242" width="20.42578125" style="21" customWidth="1"/>
    <col min="10243" max="10243" width="12.28515625" style="21" customWidth="1"/>
    <col min="10244" max="10244" width="19.28515625" style="21" customWidth="1"/>
    <col min="10245" max="10245" width="11.85546875" style="21" customWidth="1"/>
    <col min="10246" max="10246" width="9.140625" style="21" customWidth="1"/>
    <col min="10247" max="10247" width="13.42578125" style="21" customWidth="1"/>
    <col min="10248" max="10248" width="15.28515625" style="21" customWidth="1"/>
    <col min="10249" max="10249" width="15.42578125" style="21" customWidth="1"/>
    <col min="10250" max="10251" width="14.42578125" style="21" customWidth="1"/>
    <col min="10252" max="10252" width="5" style="21" customWidth="1"/>
    <col min="10253" max="10255" width="15.140625" style="21" customWidth="1"/>
    <col min="10256" max="10256" width="4.28515625" style="21" customWidth="1"/>
    <col min="10257" max="10257" width="16" style="21" customWidth="1"/>
    <col min="10258" max="10258" width="17.140625" style="21" customWidth="1"/>
    <col min="10259" max="10259" width="18.28515625" style="21" customWidth="1"/>
    <col min="10260" max="10260" width="4.85546875" style="21" customWidth="1"/>
    <col min="10261" max="10261" width="16" style="21" customWidth="1"/>
    <col min="10262" max="10262" width="17.140625" style="21" customWidth="1"/>
    <col min="10263" max="10263" width="18.28515625" style="21" customWidth="1"/>
    <col min="10264" max="10264" width="13.7109375" style="21" customWidth="1"/>
    <col min="10265" max="10265" width="16" style="21" customWidth="1"/>
    <col min="10266" max="10266" width="17.140625" style="21" customWidth="1"/>
    <col min="10267" max="10267" width="18.28515625" style="21" customWidth="1"/>
    <col min="10268" max="10268" width="13.7109375" style="21" customWidth="1"/>
    <col min="10269" max="10269" width="16" style="21" customWidth="1"/>
    <col min="10270" max="10270" width="17.140625" style="21" customWidth="1"/>
    <col min="10271" max="10271" width="18.28515625" style="21" customWidth="1"/>
    <col min="10272" max="10272" width="13.7109375" style="21" customWidth="1"/>
    <col min="10273" max="10273" width="16" style="21" customWidth="1"/>
    <col min="10274" max="10274" width="17.140625" style="21" customWidth="1"/>
    <col min="10275" max="10278" width="18.28515625" style="21" customWidth="1"/>
    <col min="10279" max="10279" width="15" style="21" customWidth="1"/>
    <col min="10280" max="10280" width="15.7109375" style="21" customWidth="1"/>
    <col min="10281" max="10281" width="49" style="21" customWidth="1"/>
    <col min="10282" max="10282" width="19.42578125" style="21" customWidth="1"/>
    <col min="10283" max="10283" width="14.5703125" style="21" customWidth="1"/>
    <col min="10284" max="10284" width="12.28515625" style="21" customWidth="1"/>
    <col min="10285" max="10285" width="14.5703125" style="21" customWidth="1"/>
    <col min="10286" max="10286" width="11.7109375" style="21" customWidth="1"/>
    <col min="10287" max="10287" width="14" style="21" customWidth="1"/>
    <col min="10288" max="10288" width="20.5703125" style="21" customWidth="1"/>
    <col min="10289" max="10289" width="11.7109375" style="21" customWidth="1"/>
    <col min="10290" max="10290" width="10.85546875" style="21" customWidth="1"/>
    <col min="10291" max="10484" width="9.140625" style="21"/>
    <col min="10485" max="10485" width="7.42578125" style="21" customWidth="1"/>
    <col min="10486" max="10486" width="20.28515625" style="21" customWidth="1"/>
    <col min="10487" max="10487" width="24.7109375" style="21" customWidth="1"/>
    <col min="10488" max="10488" width="35.7109375" style="21" customWidth="1"/>
    <col min="10489" max="10489" width="5" style="21" customWidth="1"/>
    <col min="10490" max="10490" width="12.85546875" style="21" customWidth="1"/>
    <col min="10491" max="10491" width="10.7109375" style="21" customWidth="1"/>
    <col min="10492" max="10492" width="7" style="21" customWidth="1"/>
    <col min="10493" max="10493" width="12.28515625" style="21" customWidth="1"/>
    <col min="10494" max="10494" width="10.7109375" style="21" customWidth="1"/>
    <col min="10495" max="10495" width="10.85546875" style="21" customWidth="1"/>
    <col min="10496" max="10496" width="8.85546875" style="21" customWidth="1"/>
    <col min="10497" max="10497" width="13.85546875" style="21" customWidth="1"/>
    <col min="10498" max="10498" width="20.42578125" style="21" customWidth="1"/>
    <col min="10499" max="10499" width="12.28515625" style="21" customWidth="1"/>
    <col min="10500" max="10500" width="19.28515625" style="21" customWidth="1"/>
    <col min="10501" max="10501" width="11.85546875" style="21" customWidth="1"/>
    <col min="10502" max="10502" width="9.140625" style="21" customWidth="1"/>
    <col min="10503" max="10503" width="13.42578125" style="21" customWidth="1"/>
    <col min="10504" max="10504" width="15.28515625" style="21" customWidth="1"/>
    <col min="10505" max="10505" width="15.42578125" style="21" customWidth="1"/>
    <col min="10506" max="10507" width="14.42578125" style="21" customWidth="1"/>
    <col min="10508" max="10508" width="5" style="21" customWidth="1"/>
    <col min="10509" max="10511" width="15.140625" style="21" customWidth="1"/>
    <col min="10512" max="10512" width="4.28515625" style="21" customWidth="1"/>
    <col min="10513" max="10513" width="16" style="21" customWidth="1"/>
    <col min="10514" max="10514" width="17.140625" style="21" customWidth="1"/>
    <col min="10515" max="10515" width="18.28515625" style="21" customWidth="1"/>
    <col min="10516" max="10516" width="4.85546875" style="21" customWidth="1"/>
    <col min="10517" max="10517" width="16" style="21" customWidth="1"/>
    <col min="10518" max="10518" width="17.140625" style="21" customWidth="1"/>
    <col min="10519" max="10519" width="18.28515625" style="21" customWidth="1"/>
    <col min="10520" max="10520" width="13.7109375" style="21" customWidth="1"/>
    <col min="10521" max="10521" width="16" style="21" customWidth="1"/>
    <col min="10522" max="10522" width="17.140625" style="21" customWidth="1"/>
    <col min="10523" max="10523" width="18.28515625" style="21" customWidth="1"/>
    <col min="10524" max="10524" width="13.7109375" style="21" customWidth="1"/>
    <col min="10525" max="10525" width="16" style="21" customWidth="1"/>
    <col min="10526" max="10526" width="17.140625" style="21" customWidth="1"/>
    <col min="10527" max="10527" width="18.28515625" style="21" customWidth="1"/>
    <col min="10528" max="10528" width="13.7109375" style="21" customWidth="1"/>
    <col min="10529" max="10529" width="16" style="21" customWidth="1"/>
    <col min="10530" max="10530" width="17.140625" style="21" customWidth="1"/>
    <col min="10531" max="10534" width="18.28515625" style="21" customWidth="1"/>
    <col min="10535" max="10535" width="15" style="21" customWidth="1"/>
    <col min="10536" max="10536" width="15.7109375" style="21" customWidth="1"/>
    <col min="10537" max="10537" width="49" style="21" customWidth="1"/>
    <col min="10538" max="10538" width="19.42578125" style="21" customWidth="1"/>
    <col min="10539" max="10539" width="14.5703125" style="21" customWidth="1"/>
    <col min="10540" max="10540" width="12.28515625" style="21" customWidth="1"/>
    <col min="10541" max="10541" width="14.5703125" style="21" customWidth="1"/>
    <col min="10542" max="10542" width="11.7109375" style="21" customWidth="1"/>
    <col min="10543" max="10543" width="14" style="21" customWidth="1"/>
    <col min="10544" max="10544" width="20.5703125" style="21" customWidth="1"/>
    <col min="10545" max="10545" width="11.7109375" style="21" customWidth="1"/>
    <col min="10546" max="10546" width="10.85546875" style="21" customWidth="1"/>
    <col min="10547" max="10740" width="9.140625" style="21"/>
    <col min="10741" max="10741" width="7.42578125" style="21" customWidth="1"/>
    <col min="10742" max="10742" width="20.28515625" style="21" customWidth="1"/>
    <col min="10743" max="10743" width="24.7109375" style="21" customWidth="1"/>
    <col min="10744" max="10744" width="35.7109375" style="21" customWidth="1"/>
    <col min="10745" max="10745" width="5" style="21" customWidth="1"/>
    <col min="10746" max="10746" width="12.85546875" style="21" customWidth="1"/>
    <col min="10747" max="10747" width="10.7109375" style="21" customWidth="1"/>
    <col min="10748" max="10748" width="7" style="21" customWidth="1"/>
    <col min="10749" max="10749" width="12.28515625" style="21" customWidth="1"/>
    <col min="10750" max="10750" width="10.7109375" style="21" customWidth="1"/>
    <col min="10751" max="10751" width="10.85546875" style="21" customWidth="1"/>
    <col min="10752" max="10752" width="8.85546875" style="21" customWidth="1"/>
    <col min="10753" max="10753" width="13.85546875" style="21" customWidth="1"/>
    <col min="10754" max="10754" width="20.42578125" style="21" customWidth="1"/>
    <col min="10755" max="10755" width="12.28515625" style="21" customWidth="1"/>
    <col min="10756" max="10756" width="19.28515625" style="21" customWidth="1"/>
    <col min="10757" max="10757" width="11.85546875" style="21" customWidth="1"/>
    <col min="10758" max="10758" width="9.140625" style="21" customWidth="1"/>
    <col min="10759" max="10759" width="13.42578125" style="21" customWidth="1"/>
    <col min="10760" max="10760" width="15.28515625" style="21" customWidth="1"/>
    <col min="10761" max="10761" width="15.42578125" style="21" customWidth="1"/>
    <col min="10762" max="10763" width="14.42578125" style="21" customWidth="1"/>
    <col min="10764" max="10764" width="5" style="21" customWidth="1"/>
    <col min="10765" max="10767" width="15.140625" style="21" customWidth="1"/>
    <col min="10768" max="10768" width="4.28515625" style="21" customWidth="1"/>
    <col min="10769" max="10769" width="16" style="21" customWidth="1"/>
    <col min="10770" max="10770" width="17.140625" style="21" customWidth="1"/>
    <col min="10771" max="10771" width="18.28515625" style="21" customWidth="1"/>
    <col min="10772" max="10772" width="4.85546875" style="21" customWidth="1"/>
    <col min="10773" max="10773" width="16" style="21" customWidth="1"/>
    <col min="10774" max="10774" width="17.140625" style="21" customWidth="1"/>
    <col min="10775" max="10775" width="18.28515625" style="21" customWidth="1"/>
    <col min="10776" max="10776" width="13.7109375" style="21" customWidth="1"/>
    <col min="10777" max="10777" width="16" style="21" customWidth="1"/>
    <col min="10778" max="10778" width="17.140625" style="21" customWidth="1"/>
    <col min="10779" max="10779" width="18.28515625" style="21" customWidth="1"/>
    <col min="10780" max="10780" width="13.7109375" style="21" customWidth="1"/>
    <col min="10781" max="10781" width="16" style="21" customWidth="1"/>
    <col min="10782" max="10782" width="17.140625" style="21" customWidth="1"/>
    <col min="10783" max="10783" width="18.28515625" style="21" customWidth="1"/>
    <col min="10784" max="10784" width="13.7109375" style="21" customWidth="1"/>
    <col min="10785" max="10785" width="16" style="21" customWidth="1"/>
    <col min="10786" max="10786" width="17.140625" style="21" customWidth="1"/>
    <col min="10787" max="10790" width="18.28515625" style="21" customWidth="1"/>
    <col min="10791" max="10791" width="15" style="21" customWidth="1"/>
    <col min="10792" max="10792" width="15.7109375" style="21" customWidth="1"/>
    <col min="10793" max="10793" width="49" style="21" customWidth="1"/>
    <col min="10794" max="10794" width="19.42578125" style="21" customWidth="1"/>
    <col min="10795" max="10795" width="14.5703125" style="21" customWidth="1"/>
    <col min="10796" max="10796" width="12.28515625" style="21" customWidth="1"/>
    <col min="10797" max="10797" width="14.5703125" style="21" customWidth="1"/>
    <col min="10798" max="10798" width="11.7109375" style="21" customWidth="1"/>
    <col min="10799" max="10799" width="14" style="21" customWidth="1"/>
    <col min="10800" max="10800" width="20.5703125" style="21" customWidth="1"/>
    <col min="10801" max="10801" width="11.7109375" style="21" customWidth="1"/>
    <col min="10802" max="10802" width="10.85546875" style="21" customWidth="1"/>
    <col min="10803" max="10996" width="9.140625" style="21"/>
    <col min="10997" max="10997" width="7.42578125" style="21" customWidth="1"/>
    <col min="10998" max="10998" width="20.28515625" style="21" customWidth="1"/>
    <col min="10999" max="10999" width="24.7109375" style="21" customWidth="1"/>
    <col min="11000" max="11000" width="35.7109375" style="21" customWidth="1"/>
    <col min="11001" max="11001" width="5" style="21" customWidth="1"/>
    <col min="11002" max="11002" width="12.85546875" style="21" customWidth="1"/>
    <col min="11003" max="11003" width="10.7109375" style="21" customWidth="1"/>
    <col min="11004" max="11004" width="7" style="21" customWidth="1"/>
    <col min="11005" max="11005" width="12.28515625" style="21" customWidth="1"/>
    <col min="11006" max="11006" width="10.7109375" style="21" customWidth="1"/>
    <col min="11007" max="11007" width="10.85546875" style="21" customWidth="1"/>
    <col min="11008" max="11008" width="8.85546875" style="21" customWidth="1"/>
    <col min="11009" max="11009" width="13.85546875" style="21" customWidth="1"/>
    <col min="11010" max="11010" width="20.42578125" style="21" customWidth="1"/>
    <col min="11011" max="11011" width="12.28515625" style="21" customWidth="1"/>
    <col min="11012" max="11012" width="19.28515625" style="21" customWidth="1"/>
    <col min="11013" max="11013" width="11.85546875" style="21" customWidth="1"/>
    <col min="11014" max="11014" width="9.140625" style="21" customWidth="1"/>
    <col min="11015" max="11015" width="13.42578125" style="21" customWidth="1"/>
    <col min="11016" max="11016" width="15.28515625" style="21" customWidth="1"/>
    <col min="11017" max="11017" width="15.42578125" style="21" customWidth="1"/>
    <col min="11018" max="11019" width="14.42578125" style="21" customWidth="1"/>
    <col min="11020" max="11020" width="5" style="21" customWidth="1"/>
    <col min="11021" max="11023" width="15.140625" style="21" customWidth="1"/>
    <col min="11024" max="11024" width="4.28515625" style="21" customWidth="1"/>
    <col min="11025" max="11025" width="16" style="21" customWidth="1"/>
    <col min="11026" max="11026" width="17.140625" style="21" customWidth="1"/>
    <col min="11027" max="11027" width="18.28515625" style="21" customWidth="1"/>
    <col min="11028" max="11028" width="4.85546875" style="21" customWidth="1"/>
    <col min="11029" max="11029" width="16" style="21" customWidth="1"/>
    <col min="11030" max="11030" width="17.140625" style="21" customWidth="1"/>
    <col min="11031" max="11031" width="18.28515625" style="21" customWidth="1"/>
    <col min="11032" max="11032" width="13.7109375" style="21" customWidth="1"/>
    <col min="11033" max="11033" width="16" style="21" customWidth="1"/>
    <col min="11034" max="11034" width="17.140625" style="21" customWidth="1"/>
    <col min="11035" max="11035" width="18.28515625" style="21" customWidth="1"/>
    <col min="11036" max="11036" width="13.7109375" style="21" customWidth="1"/>
    <col min="11037" max="11037" width="16" style="21" customWidth="1"/>
    <col min="11038" max="11038" width="17.140625" style="21" customWidth="1"/>
    <col min="11039" max="11039" width="18.28515625" style="21" customWidth="1"/>
    <col min="11040" max="11040" width="13.7109375" style="21" customWidth="1"/>
    <col min="11041" max="11041" width="16" style="21" customWidth="1"/>
    <col min="11042" max="11042" width="17.140625" style="21" customWidth="1"/>
    <col min="11043" max="11046" width="18.28515625" style="21" customWidth="1"/>
    <col min="11047" max="11047" width="15" style="21" customWidth="1"/>
    <col min="11048" max="11048" width="15.7109375" style="21" customWidth="1"/>
    <col min="11049" max="11049" width="49" style="21" customWidth="1"/>
    <col min="11050" max="11050" width="19.42578125" style="21" customWidth="1"/>
    <col min="11051" max="11051" width="14.5703125" style="21" customWidth="1"/>
    <col min="11052" max="11052" width="12.28515625" style="21" customWidth="1"/>
    <col min="11053" max="11053" width="14.5703125" style="21" customWidth="1"/>
    <col min="11054" max="11054" width="11.7109375" style="21" customWidth="1"/>
    <col min="11055" max="11055" width="14" style="21" customWidth="1"/>
    <col min="11056" max="11056" width="20.5703125" style="21" customWidth="1"/>
    <col min="11057" max="11057" width="11.7109375" style="21" customWidth="1"/>
    <col min="11058" max="11058" width="10.85546875" style="21" customWidth="1"/>
    <col min="11059" max="11252" width="9.140625" style="21"/>
    <col min="11253" max="11253" width="7.42578125" style="21" customWidth="1"/>
    <col min="11254" max="11254" width="20.28515625" style="21" customWidth="1"/>
    <col min="11255" max="11255" width="24.7109375" style="21" customWidth="1"/>
    <col min="11256" max="11256" width="35.7109375" style="21" customWidth="1"/>
    <col min="11257" max="11257" width="5" style="21" customWidth="1"/>
    <col min="11258" max="11258" width="12.85546875" style="21" customWidth="1"/>
    <col min="11259" max="11259" width="10.7109375" style="21" customWidth="1"/>
    <col min="11260" max="11260" width="7" style="21" customWidth="1"/>
    <col min="11261" max="11261" width="12.28515625" style="21" customWidth="1"/>
    <col min="11262" max="11262" width="10.7109375" style="21" customWidth="1"/>
    <col min="11263" max="11263" width="10.85546875" style="21" customWidth="1"/>
    <col min="11264" max="11264" width="8.85546875" style="21" customWidth="1"/>
    <col min="11265" max="11265" width="13.85546875" style="21" customWidth="1"/>
    <col min="11266" max="11266" width="20.42578125" style="21" customWidth="1"/>
    <col min="11267" max="11267" width="12.28515625" style="21" customWidth="1"/>
    <col min="11268" max="11268" width="19.28515625" style="21" customWidth="1"/>
    <col min="11269" max="11269" width="11.85546875" style="21" customWidth="1"/>
    <col min="11270" max="11270" width="9.140625" style="21" customWidth="1"/>
    <col min="11271" max="11271" width="13.42578125" style="21" customWidth="1"/>
    <col min="11272" max="11272" width="15.28515625" style="21" customWidth="1"/>
    <col min="11273" max="11273" width="15.42578125" style="21" customWidth="1"/>
    <col min="11274" max="11275" width="14.42578125" style="21" customWidth="1"/>
    <col min="11276" max="11276" width="5" style="21" customWidth="1"/>
    <col min="11277" max="11279" width="15.140625" style="21" customWidth="1"/>
    <col min="11280" max="11280" width="4.28515625" style="21" customWidth="1"/>
    <col min="11281" max="11281" width="16" style="21" customWidth="1"/>
    <col min="11282" max="11282" width="17.140625" style="21" customWidth="1"/>
    <col min="11283" max="11283" width="18.28515625" style="21" customWidth="1"/>
    <col min="11284" max="11284" width="4.85546875" style="21" customWidth="1"/>
    <col min="11285" max="11285" width="16" style="21" customWidth="1"/>
    <col min="11286" max="11286" width="17.140625" style="21" customWidth="1"/>
    <col min="11287" max="11287" width="18.28515625" style="21" customWidth="1"/>
    <col min="11288" max="11288" width="13.7109375" style="21" customWidth="1"/>
    <col min="11289" max="11289" width="16" style="21" customWidth="1"/>
    <col min="11290" max="11290" width="17.140625" style="21" customWidth="1"/>
    <col min="11291" max="11291" width="18.28515625" style="21" customWidth="1"/>
    <col min="11292" max="11292" width="13.7109375" style="21" customWidth="1"/>
    <col min="11293" max="11293" width="16" style="21" customWidth="1"/>
    <col min="11294" max="11294" width="17.140625" style="21" customWidth="1"/>
    <col min="11295" max="11295" width="18.28515625" style="21" customWidth="1"/>
    <col min="11296" max="11296" width="13.7109375" style="21" customWidth="1"/>
    <col min="11297" max="11297" width="16" style="21" customWidth="1"/>
    <col min="11298" max="11298" width="17.140625" style="21" customWidth="1"/>
    <col min="11299" max="11302" width="18.28515625" style="21" customWidth="1"/>
    <col min="11303" max="11303" width="15" style="21" customWidth="1"/>
    <col min="11304" max="11304" width="15.7109375" style="21" customWidth="1"/>
    <col min="11305" max="11305" width="49" style="21" customWidth="1"/>
    <col min="11306" max="11306" width="19.42578125" style="21" customWidth="1"/>
    <col min="11307" max="11307" width="14.5703125" style="21" customWidth="1"/>
    <col min="11308" max="11308" width="12.28515625" style="21" customWidth="1"/>
    <col min="11309" max="11309" width="14.5703125" style="21" customWidth="1"/>
    <col min="11310" max="11310" width="11.7109375" style="21" customWidth="1"/>
    <col min="11311" max="11311" width="14" style="21" customWidth="1"/>
    <col min="11312" max="11312" width="20.5703125" style="21" customWidth="1"/>
    <col min="11313" max="11313" width="11.7109375" style="21" customWidth="1"/>
    <col min="11314" max="11314" width="10.85546875" style="21" customWidth="1"/>
    <col min="11315" max="11508" width="9.140625" style="21"/>
    <col min="11509" max="11509" width="7.42578125" style="21" customWidth="1"/>
    <col min="11510" max="11510" width="20.28515625" style="21" customWidth="1"/>
    <col min="11511" max="11511" width="24.7109375" style="21" customWidth="1"/>
    <col min="11512" max="11512" width="35.7109375" style="21" customWidth="1"/>
    <col min="11513" max="11513" width="5" style="21" customWidth="1"/>
    <col min="11514" max="11514" width="12.85546875" style="21" customWidth="1"/>
    <col min="11515" max="11515" width="10.7109375" style="21" customWidth="1"/>
    <col min="11516" max="11516" width="7" style="21" customWidth="1"/>
    <col min="11517" max="11517" width="12.28515625" style="21" customWidth="1"/>
    <col min="11518" max="11518" width="10.7109375" style="21" customWidth="1"/>
    <col min="11519" max="11519" width="10.85546875" style="21" customWidth="1"/>
    <col min="11520" max="11520" width="8.85546875" style="21" customWidth="1"/>
    <col min="11521" max="11521" width="13.85546875" style="21" customWidth="1"/>
    <col min="11522" max="11522" width="20.42578125" style="21" customWidth="1"/>
    <col min="11523" max="11523" width="12.28515625" style="21" customWidth="1"/>
    <col min="11524" max="11524" width="19.28515625" style="21" customWidth="1"/>
    <col min="11525" max="11525" width="11.85546875" style="21" customWidth="1"/>
    <col min="11526" max="11526" width="9.140625" style="21" customWidth="1"/>
    <col min="11527" max="11527" width="13.42578125" style="21" customWidth="1"/>
    <col min="11528" max="11528" width="15.28515625" style="21" customWidth="1"/>
    <col min="11529" max="11529" width="15.42578125" style="21" customWidth="1"/>
    <col min="11530" max="11531" width="14.42578125" style="21" customWidth="1"/>
    <col min="11532" max="11532" width="5" style="21" customWidth="1"/>
    <col min="11533" max="11535" width="15.140625" style="21" customWidth="1"/>
    <col min="11536" max="11536" width="4.28515625" style="21" customWidth="1"/>
    <col min="11537" max="11537" width="16" style="21" customWidth="1"/>
    <col min="11538" max="11538" width="17.140625" style="21" customWidth="1"/>
    <col min="11539" max="11539" width="18.28515625" style="21" customWidth="1"/>
    <col min="11540" max="11540" width="4.85546875" style="21" customWidth="1"/>
    <col min="11541" max="11541" width="16" style="21" customWidth="1"/>
    <col min="11542" max="11542" width="17.140625" style="21" customWidth="1"/>
    <col min="11543" max="11543" width="18.28515625" style="21" customWidth="1"/>
    <col min="11544" max="11544" width="13.7109375" style="21" customWidth="1"/>
    <col min="11545" max="11545" width="16" style="21" customWidth="1"/>
    <col min="11546" max="11546" width="17.140625" style="21" customWidth="1"/>
    <col min="11547" max="11547" width="18.28515625" style="21" customWidth="1"/>
    <col min="11548" max="11548" width="13.7109375" style="21" customWidth="1"/>
    <col min="11549" max="11549" width="16" style="21" customWidth="1"/>
    <col min="11550" max="11550" width="17.140625" style="21" customWidth="1"/>
    <col min="11551" max="11551" width="18.28515625" style="21" customWidth="1"/>
    <col min="11552" max="11552" width="13.7109375" style="21" customWidth="1"/>
    <col min="11553" max="11553" width="16" style="21" customWidth="1"/>
    <col min="11554" max="11554" width="17.140625" style="21" customWidth="1"/>
    <col min="11555" max="11558" width="18.28515625" style="21" customWidth="1"/>
    <col min="11559" max="11559" width="15" style="21" customWidth="1"/>
    <col min="11560" max="11560" width="15.7109375" style="21" customWidth="1"/>
    <col min="11561" max="11561" width="49" style="21" customWidth="1"/>
    <col min="11562" max="11562" width="19.42578125" style="21" customWidth="1"/>
    <col min="11563" max="11563" width="14.5703125" style="21" customWidth="1"/>
    <col min="11564" max="11564" width="12.28515625" style="21" customWidth="1"/>
    <col min="11565" max="11565" width="14.5703125" style="21" customWidth="1"/>
    <col min="11566" max="11566" width="11.7109375" style="21" customWidth="1"/>
    <col min="11567" max="11567" width="14" style="21" customWidth="1"/>
    <col min="11568" max="11568" width="20.5703125" style="21" customWidth="1"/>
    <col min="11569" max="11569" width="11.7109375" style="21" customWidth="1"/>
    <col min="11570" max="11570" width="10.85546875" style="21" customWidth="1"/>
    <col min="11571" max="11764" width="9.140625" style="21"/>
    <col min="11765" max="11765" width="7.42578125" style="21" customWidth="1"/>
    <col min="11766" max="11766" width="20.28515625" style="21" customWidth="1"/>
    <col min="11767" max="11767" width="24.7109375" style="21" customWidth="1"/>
    <col min="11768" max="11768" width="35.7109375" style="21" customWidth="1"/>
    <col min="11769" max="11769" width="5" style="21" customWidth="1"/>
    <col min="11770" max="11770" width="12.85546875" style="21" customWidth="1"/>
    <col min="11771" max="11771" width="10.7109375" style="21" customWidth="1"/>
    <col min="11772" max="11772" width="7" style="21" customWidth="1"/>
    <col min="11773" max="11773" width="12.28515625" style="21" customWidth="1"/>
    <col min="11774" max="11774" width="10.7109375" style="21" customWidth="1"/>
    <col min="11775" max="11775" width="10.85546875" style="21" customWidth="1"/>
    <col min="11776" max="11776" width="8.85546875" style="21" customWidth="1"/>
    <col min="11777" max="11777" width="13.85546875" style="21" customWidth="1"/>
    <col min="11778" max="11778" width="20.42578125" style="21" customWidth="1"/>
    <col min="11779" max="11779" width="12.28515625" style="21" customWidth="1"/>
    <col min="11780" max="11780" width="19.28515625" style="21" customWidth="1"/>
    <col min="11781" max="11781" width="11.85546875" style="21" customWidth="1"/>
    <col min="11782" max="11782" width="9.140625" style="21" customWidth="1"/>
    <col min="11783" max="11783" width="13.42578125" style="21" customWidth="1"/>
    <col min="11784" max="11784" width="15.28515625" style="21" customWidth="1"/>
    <col min="11785" max="11785" width="15.42578125" style="21" customWidth="1"/>
    <col min="11786" max="11787" width="14.42578125" style="21" customWidth="1"/>
    <col min="11788" max="11788" width="5" style="21" customWidth="1"/>
    <col min="11789" max="11791" width="15.140625" style="21" customWidth="1"/>
    <col min="11792" max="11792" width="4.28515625" style="21" customWidth="1"/>
    <col min="11793" max="11793" width="16" style="21" customWidth="1"/>
    <col min="11794" max="11794" width="17.140625" style="21" customWidth="1"/>
    <col min="11795" max="11795" width="18.28515625" style="21" customWidth="1"/>
    <col min="11796" max="11796" width="4.85546875" style="21" customWidth="1"/>
    <col min="11797" max="11797" width="16" style="21" customWidth="1"/>
    <col min="11798" max="11798" width="17.140625" style="21" customWidth="1"/>
    <col min="11799" max="11799" width="18.28515625" style="21" customWidth="1"/>
    <col min="11800" max="11800" width="13.7109375" style="21" customWidth="1"/>
    <col min="11801" max="11801" width="16" style="21" customWidth="1"/>
    <col min="11802" max="11802" width="17.140625" style="21" customWidth="1"/>
    <col min="11803" max="11803" width="18.28515625" style="21" customWidth="1"/>
    <col min="11804" max="11804" width="13.7109375" style="21" customWidth="1"/>
    <col min="11805" max="11805" width="16" style="21" customWidth="1"/>
    <col min="11806" max="11806" width="17.140625" style="21" customWidth="1"/>
    <col min="11807" max="11807" width="18.28515625" style="21" customWidth="1"/>
    <col min="11808" max="11808" width="13.7109375" style="21" customWidth="1"/>
    <col min="11809" max="11809" width="16" style="21" customWidth="1"/>
    <col min="11810" max="11810" width="17.140625" style="21" customWidth="1"/>
    <col min="11811" max="11814" width="18.28515625" style="21" customWidth="1"/>
    <col min="11815" max="11815" width="15" style="21" customWidth="1"/>
    <col min="11816" max="11816" width="15.7109375" style="21" customWidth="1"/>
    <col min="11817" max="11817" width="49" style="21" customWidth="1"/>
    <col min="11818" max="11818" width="19.42578125" style="21" customWidth="1"/>
    <col min="11819" max="11819" width="14.5703125" style="21" customWidth="1"/>
    <col min="11820" max="11820" width="12.28515625" style="21" customWidth="1"/>
    <col min="11821" max="11821" width="14.5703125" style="21" customWidth="1"/>
    <col min="11822" max="11822" width="11.7109375" style="21" customWidth="1"/>
    <col min="11823" max="11823" width="14" style="21" customWidth="1"/>
    <col min="11824" max="11824" width="20.5703125" style="21" customWidth="1"/>
    <col min="11825" max="11825" width="11.7109375" style="21" customWidth="1"/>
    <col min="11826" max="11826" width="10.85546875" style="21" customWidth="1"/>
    <col min="11827" max="12020" width="9.140625" style="21"/>
    <col min="12021" max="12021" width="7.42578125" style="21" customWidth="1"/>
    <col min="12022" max="12022" width="20.28515625" style="21" customWidth="1"/>
    <col min="12023" max="12023" width="24.7109375" style="21" customWidth="1"/>
    <col min="12024" max="12024" width="35.7109375" style="21" customWidth="1"/>
    <col min="12025" max="12025" width="5" style="21" customWidth="1"/>
    <col min="12026" max="12026" width="12.85546875" style="21" customWidth="1"/>
    <col min="12027" max="12027" width="10.7109375" style="21" customWidth="1"/>
    <col min="12028" max="12028" width="7" style="21" customWidth="1"/>
    <col min="12029" max="12029" width="12.28515625" style="21" customWidth="1"/>
    <col min="12030" max="12030" width="10.7109375" style="21" customWidth="1"/>
    <col min="12031" max="12031" width="10.85546875" style="21" customWidth="1"/>
    <col min="12032" max="12032" width="8.85546875" style="21" customWidth="1"/>
    <col min="12033" max="12033" width="13.85546875" style="21" customWidth="1"/>
    <col min="12034" max="12034" width="20.42578125" style="21" customWidth="1"/>
    <col min="12035" max="12035" width="12.28515625" style="21" customWidth="1"/>
    <col min="12036" max="12036" width="19.28515625" style="21" customWidth="1"/>
    <col min="12037" max="12037" width="11.85546875" style="21" customWidth="1"/>
    <col min="12038" max="12038" width="9.140625" style="21" customWidth="1"/>
    <col min="12039" max="12039" width="13.42578125" style="21" customWidth="1"/>
    <col min="12040" max="12040" width="15.28515625" style="21" customWidth="1"/>
    <col min="12041" max="12041" width="15.42578125" style="21" customWidth="1"/>
    <col min="12042" max="12043" width="14.42578125" style="21" customWidth="1"/>
    <col min="12044" max="12044" width="5" style="21" customWidth="1"/>
    <col min="12045" max="12047" width="15.140625" style="21" customWidth="1"/>
    <col min="12048" max="12048" width="4.28515625" style="21" customWidth="1"/>
    <col min="12049" max="12049" width="16" style="21" customWidth="1"/>
    <col min="12050" max="12050" width="17.140625" style="21" customWidth="1"/>
    <col min="12051" max="12051" width="18.28515625" style="21" customWidth="1"/>
    <col min="12052" max="12052" width="4.85546875" style="21" customWidth="1"/>
    <col min="12053" max="12053" width="16" style="21" customWidth="1"/>
    <col min="12054" max="12054" width="17.140625" style="21" customWidth="1"/>
    <col min="12055" max="12055" width="18.28515625" style="21" customWidth="1"/>
    <col min="12056" max="12056" width="13.7109375" style="21" customWidth="1"/>
    <col min="12057" max="12057" width="16" style="21" customWidth="1"/>
    <col min="12058" max="12058" width="17.140625" style="21" customWidth="1"/>
    <col min="12059" max="12059" width="18.28515625" style="21" customWidth="1"/>
    <col min="12060" max="12060" width="13.7109375" style="21" customWidth="1"/>
    <col min="12061" max="12061" width="16" style="21" customWidth="1"/>
    <col min="12062" max="12062" width="17.140625" style="21" customWidth="1"/>
    <col min="12063" max="12063" width="18.28515625" style="21" customWidth="1"/>
    <col min="12064" max="12064" width="13.7109375" style="21" customWidth="1"/>
    <col min="12065" max="12065" width="16" style="21" customWidth="1"/>
    <col min="12066" max="12066" width="17.140625" style="21" customWidth="1"/>
    <col min="12067" max="12070" width="18.28515625" style="21" customWidth="1"/>
    <col min="12071" max="12071" width="15" style="21" customWidth="1"/>
    <col min="12072" max="12072" width="15.7109375" style="21" customWidth="1"/>
    <col min="12073" max="12073" width="49" style="21" customWidth="1"/>
    <col min="12074" max="12074" width="19.42578125" style="21" customWidth="1"/>
    <col min="12075" max="12075" width="14.5703125" style="21" customWidth="1"/>
    <col min="12076" max="12076" width="12.28515625" style="21" customWidth="1"/>
    <col min="12077" max="12077" width="14.5703125" style="21" customWidth="1"/>
    <col min="12078" max="12078" width="11.7109375" style="21" customWidth="1"/>
    <col min="12079" max="12079" width="14" style="21" customWidth="1"/>
    <col min="12080" max="12080" width="20.5703125" style="21" customWidth="1"/>
    <col min="12081" max="12081" width="11.7109375" style="21" customWidth="1"/>
    <col min="12082" max="12082" width="10.85546875" style="21" customWidth="1"/>
    <col min="12083" max="12276" width="9.140625" style="21"/>
    <col min="12277" max="12277" width="7.42578125" style="21" customWidth="1"/>
    <col min="12278" max="12278" width="20.28515625" style="21" customWidth="1"/>
    <col min="12279" max="12279" width="24.7109375" style="21" customWidth="1"/>
    <col min="12280" max="12280" width="35.7109375" style="21" customWidth="1"/>
    <col min="12281" max="12281" width="5" style="21" customWidth="1"/>
    <col min="12282" max="12282" width="12.85546875" style="21" customWidth="1"/>
    <col min="12283" max="12283" width="10.7109375" style="21" customWidth="1"/>
    <col min="12284" max="12284" width="7" style="21" customWidth="1"/>
    <col min="12285" max="12285" width="12.28515625" style="21" customWidth="1"/>
    <col min="12286" max="12286" width="10.7109375" style="21" customWidth="1"/>
    <col min="12287" max="12287" width="10.85546875" style="21" customWidth="1"/>
    <col min="12288" max="12288" width="8.85546875" style="21" customWidth="1"/>
    <col min="12289" max="12289" width="13.85546875" style="21" customWidth="1"/>
    <col min="12290" max="12290" width="20.42578125" style="21" customWidth="1"/>
    <col min="12291" max="12291" width="12.28515625" style="21" customWidth="1"/>
    <col min="12292" max="12292" width="19.28515625" style="21" customWidth="1"/>
    <col min="12293" max="12293" width="11.85546875" style="21" customWidth="1"/>
    <col min="12294" max="12294" width="9.140625" style="21" customWidth="1"/>
    <col min="12295" max="12295" width="13.42578125" style="21" customWidth="1"/>
    <col min="12296" max="12296" width="15.28515625" style="21" customWidth="1"/>
    <col min="12297" max="12297" width="15.42578125" style="21" customWidth="1"/>
    <col min="12298" max="12299" width="14.42578125" style="21" customWidth="1"/>
    <col min="12300" max="12300" width="5" style="21" customWidth="1"/>
    <col min="12301" max="12303" width="15.140625" style="21" customWidth="1"/>
    <col min="12304" max="12304" width="4.28515625" style="21" customWidth="1"/>
    <col min="12305" max="12305" width="16" style="21" customWidth="1"/>
    <col min="12306" max="12306" width="17.140625" style="21" customWidth="1"/>
    <col min="12307" max="12307" width="18.28515625" style="21" customWidth="1"/>
    <col min="12308" max="12308" width="4.85546875" style="21" customWidth="1"/>
    <col min="12309" max="12309" width="16" style="21" customWidth="1"/>
    <col min="12310" max="12310" width="17.140625" style="21" customWidth="1"/>
    <col min="12311" max="12311" width="18.28515625" style="21" customWidth="1"/>
    <col min="12312" max="12312" width="13.7109375" style="21" customWidth="1"/>
    <col min="12313" max="12313" width="16" style="21" customWidth="1"/>
    <col min="12314" max="12314" width="17.140625" style="21" customWidth="1"/>
    <col min="12315" max="12315" width="18.28515625" style="21" customWidth="1"/>
    <col min="12316" max="12316" width="13.7109375" style="21" customWidth="1"/>
    <col min="12317" max="12317" width="16" style="21" customWidth="1"/>
    <col min="12318" max="12318" width="17.140625" style="21" customWidth="1"/>
    <col min="12319" max="12319" width="18.28515625" style="21" customWidth="1"/>
    <col min="12320" max="12320" width="13.7109375" style="21" customWidth="1"/>
    <col min="12321" max="12321" width="16" style="21" customWidth="1"/>
    <col min="12322" max="12322" width="17.140625" style="21" customWidth="1"/>
    <col min="12323" max="12326" width="18.28515625" style="21" customWidth="1"/>
    <col min="12327" max="12327" width="15" style="21" customWidth="1"/>
    <col min="12328" max="12328" width="15.7109375" style="21" customWidth="1"/>
    <col min="12329" max="12329" width="49" style="21" customWidth="1"/>
    <col min="12330" max="12330" width="19.42578125" style="21" customWidth="1"/>
    <col min="12331" max="12331" width="14.5703125" style="21" customWidth="1"/>
    <col min="12332" max="12332" width="12.28515625" style="21" customWidth="1"/>
    <col min="12333" max="12333" width="14.5703125" style="21" customWidth="1"/>
    <col min="12334" max="12334" width="11.7109375" style="21" customWidth="1"/>
    <col min="12335" max="12335" width="14" style="21" customWidth="1"/>
    <col min="12336" max="12336" width="20.5703125" style="21" customWidth="1"/>
    <col min="12337" max="12337" width="11.7109375" style="21" customWidth="1"/>
    <col min="12338" max="12338" width="10.85546875" style="21" customWidth="1"/>
    <col min="12339" max="12532" width="9.140625" style="21"/>
    <col min="12533" max="12533" width="7.42578125" style="21" customWidth="1"/>
    <col min="12534" max="12534" width="20.28515625" style="21" customWidth="1"/>
    <col min="12535" max="12535" width="24.7109375" style="21" customWidth="1"/>
    <col min="12536" max="12536" width="35.7109375" style="21" customWidth="1"/>
    <col min="12537" max="12537" width="5" style="21" customWidth="1"/>
    <col min="12538" max="12538" width="12.85546875" style="21" customWidth="1"/>
    <col min="12539" max="12539" width="10.7109375" style="21" customWidth="1"/>
    <col min="12540" max="12540" width="7" style="21" customWidth="1"/>
    <col min="12541" max="12541" width="12.28515625" style="21" customWidth="1"/>
    <col min="12542" max="12542" width="10.7109375" style="21" customWidth="1"/>
    <col min="12543" max="12543" width="10.85546875" style="21" customWidth="1"/>
    <col min="12544" max="12544" width="8.85546875" style="21" customWidth="1"/>
    <col min="12545" max="12545" width="13.85546875" style="21" customWidth="1"/>
    <col min="12546" max="12546" width="20.42578125" style="21" customWidth="1"/>
    <col min="12547" max="12547" width="12.28515625" style="21" customWidth="1"/>
    <col min="12548" max="12548" width="19.28515625" style="21" customWidth="1"/>
    <col min="12549" max="12549" width="11.85546875" style="21" customWidth="1"/>
    <col min="12550" max="12550" width="9.140625" style="21" customWidth="1"/>
    <col min="12551" max="12551" width="13.42578125" style="21" customWidth="1"/>
    <col min="12552" max="12552" width="15.28515625" style="21" customWidth="1"/>
    <col min="12553" max="12553" width="15.42578125" style="21" customWidth="1"/>
    <col min="12554" max="12555" width="14.42578125" style="21" customWidth="1"/>
    <col min="12556" max="12556" width="5" style="21" customWidth="1"/>
    <col min="12557" max="12559" width="15.140625" style="21" customWidth="1"/>
    <col min="12560" max="12560" width="4.28515625" style="21" customWidth="1"/>
    <col min="12561" max="12561" width="16" style="21" customWidth="1"/>
    <col min="12562" max="12562" width="17.140625" style="21" customWidth="1"/>
    <col min="12563" max="12563" width="18.28515625" style="21" customWidth="1"/>
    <col min="12564" max="12564" width="4.85546875" style="21" customWidth="1"/>
    <col min="12565" max="12565" width="16" style="21" customWidth="1"/>
    <col min="12566" max="12566" width="17.140625" style="21" customWidth="1"/>
    <col min="12567" max="12567" width="18.28515625" style="21" customWidth="1"/>
    <col min="12568" max="12568" width="13.7109375" style="21" customWidth="1"/>
    <col min="12569" max="12569" width="16" style="21" customWidth="1"/>
    <col min="12570" max="12570" width="17.140625" style="21" customWidth="1"/>
    <col min="12571" max="12571" width="18.28515625" style="21" customWidth="1"/>
    <col min="12572" max="12572" width="13.7109375" style="21" customWidth="1"/>
    <col min="12573" max="12573" width="16" style="21" customWidth="1"/>
    <col min="12574" max="12574" width="17.140625" style="21" customWidth="1"/>
    <col min="12575" max="12575" width="18.28515625" style="21" customWidth="1"/>
    <col min="12576" max="12576" width="13.7109375" style="21" customWidth="1"/>
    <col min="12577" max="12577" width="16" style="21" customWidth="1"/>
    <col min="12578" max="12578" width="17.140625" style="21" customWidth="1"/>
    <col min="12579" max="12582" width="18.28515625" style="21" customWidth="1"/>
    <col min="12583" max="12583" width="15" style="21" customWidth="1"/>
    <col min="12584" max="12584" width="15.7109375" style="21" customWidth="1"/>
    <col min="12585" max="12585" width="49" style="21" customWidth="1"/>
    <col min="12586" max="12586" width="19.42578125" style="21" customWidth="1"/>
    <col min="12587" max="12587" width="14.5703125" style="21" customWidth="1"/>
    <col min="12588" max="12588" width="12.28515625" style="21" customWidth="1"/>
    <col min="12589" max="12589" width="14.5703125" style="21" customWidth="1"/>
    <col min="12590" max="12590" width="11.7109375" style="21" customWidth="1"/>
    <col min="12591" max="12591" width="14" style="21" customWidth="1"/>
    <col min="12592" max="12592" width="20.5703125" style="21" customWidth="1"/>
    <col min="12593" max="12593" width="11.7109375" style="21" customWidth="1"/>
    <col min="12594" max="12594" width="10.85546875" style="21" customWidth="1"/>
    <col min="12595" max="12788" width="9.140625" style="21"/>
    <col min="12789" max="12789" width="7.42578125" style="21" customWidth="1"/>
    <col min="12790" max="12790" width="20.28515625" style="21" customWidth="1"/>
    <col min="12791" max="12791" width="24.7109375" style="21" customWidth="1"/>
    <col min="12792" max="12792" width="35.7109375" style="21" customWidth="1"/>
    <col min="12793" max="12793" width="5" style="21" customWidth="1"/>
    <col min="12794" max="12794" width="12.85546875" style="21" customWidth="1"/>
    <col min="12795" max="12795" width="10.7109375" style="21" customWidth="1"/>
    <col min="12796" max="12796" width="7" style="21" customWidth="1"/>
    <col min="12797" max="12797" width="12.28515625" style="21" customWidth="1"/>
    <col min="12798" max="12798" width="10.7109375" style="21" customWidth="1"/>
    <col min="12799" max="12799" width="10.85546875" style="21" customWidth="1"/>
    <col min="12800" max="12800" width="8.85546875" style="21" customWidth="1"/>
    <col min="12801" max="12801" width="13.85546875" style="21" customWidth="1"/>
    <col min="12802" max="12802" width="20.42578125" style="21" customWidth="1"/>
    <col min="12803" max="12803" width="12.28515625" style="21" customWidth="1"/>
    <col min="12804" max="12804" width="19.28515625" style="21" customWidth="1"/>
    <col min="12805" max="12805" width="11.85546875" style="21" customWidth="1"/>
    <col min="12806" max="12806" width="9.140625" style="21" customWidth="1"/>
    <col min="12807" max="12807" width="13.42578125" style="21" customWidth="1"/>
    <col min="12808" max="12808" width="15.28515625" style="21" customWidth="1"/>
    <col min="12809" max="12809" width="15.42578125" style="21" customWidth="1"/>
    <col min="12810" max="12811" width="14.42578125" style="21" customWidth="1"/>
    <col min="12812" max="12812" width="5" style="21" customWidth="1"/>
    <col min="12813" max="12815" width="15.140625" style="21" customWidth="1"/>
    <col min="12816" max="12816" width="4.28515625" style="21" customWidth="1"/>
    <col min="12817" max="12817" width="16" style="21" customWidth="1"/>
    <col min="12818" max="12818" width="17.140625" style="21" customWidth="1"/>
    <col min="12819" max="12819" width="18.28515625" style="21" customWidth="1"/>
    <col min="12820" max="12820" width="4.85546875" style="21" customWidth="1"/>
    <col min="12821" max="12821" width="16" style="21" customWidth="1"/>
    <col min="12822" max="12822" width="17.140625" style="21" customWidth="1"/>
    <col min="12823" max="12823" width="18.28515625" style="21" customWidth="1"/>
    <col min="12824" max="12824" width="13.7109375" style="21" customWidth="1"/>
    <col min="12825" max="12825" width="16" style="21" customWidth="1"/>
    <col min="12826" max="12826" width="17.140625" style="21" customWidth="1"/>
    <col min="12827" max="12827" width="18.28515625" style="21" customWidth="1"/>
    <col min="12828" max="12828" width="13.7109375" style="21" customWidth="1"/>
    <col min="12829" max="12829" width="16" style="21" customWidth="1"/>
    <col min="12830" max="12830" width="17.140625" style="21" customWidth="1"/>
    <col min="12831" max="12831" width="18.28515625" style="21" customWidth="1"/>
    <col min="12832" max="12832" width="13.7109375" style="21" customWidth="1"/>
    <col min="12833" max="12833" width="16" style="21" customWidth="1"/>
    <col min="12834" max="12834" width="17.140625" style="21" customWidth="1"/>
    <col min="12835" max="12838" width="18.28515625" style="21" customWidth="1"/>
    <col min="12839" max="12839" width="15" style="21" customWidth="1"/>
    <col min="12840" max="12840" width="15.7109375" style="21" customWidth="1"/>
    <col min="12841" max="12841" width="49" style="21" customWidth="1"/>
    <col min="12842" max="12842" width="19.42578125" style="21" customWidth="1"/>
    <col min="12843" max="12843" width="14.5703125" style="21" customWidth="1"/>
    <col min="12844" max="12844" width="12.28515625" style="21" customWidth="1"/>
    <col min="12845" max="12845" width="14.5703125" style="21" customWidth="1"/>
    <col min="12846" max="12846" width="11.7109375" style="21" customWidth="1"/>
    <col min="12847" max="12847" width="14" style="21" customWidth="1"/>
    <col min="12848" max="12848" width="20.5703125" style="21" customWidth="1"/>
    <col min="12849" max="12849" width="11.7109375" style="21" customWidth="1"/>
    <col min="12850" max="12850" width="10.85546875" style="21" customWidth="1"/>
    <col min="12851" max="13044" width="9.140625" style="21"/>
    <col min="13045" max="13045" width="7.42578125" style="21" customWidth="1"/>
    <col min="13046" max="13046" width="20.28515625" style="21" customWidth="1"/>
    <col min="13047" max="13047" width="24.7109375" style="21" customWidth="1"/>
    <col min="13048" max="13048" width="35.7109375" style="21" customWidth="1"/>
    <col min="13049" max="13049" width="5" style="21" customWidth="1"/>
    <col min="13050" max="13050" width="12.85546875" style="21" customWidth="1"/>
    <col min="13051" max="13051" width="10.7109375" style="21" customWidth="1"/>
    <col min="13052" max="13052" width="7" style="21" customWidth="1"/>
    <col min="13053" max="13053" width="12.28515625" style="21" customWidth="1"/>
    <col min="13054" max="13054" width="10.7109375" style="21" customWidth="1"/>
    <col min="13055" max="13055" width="10.85546875" style="21" customWidth="1"/>
    <col min="13056" max="13056" width="8.85546875" style="21" customWidth="1"/>
    <col min="13057" max="13057" width="13.85546875" style="21" customWidth="1"/>
    <col min="13058" max="13058" width="20.42578125" style="21" customWidth="1"/>
    <col min="13059" max="13059" width="12.28515625" style="21" customWidth="1"/>
    <col min="13060" max="13060" width="19.28515625" style="21" customWidth="1"/>
    <col min="13061" max="13061" width="11.85546875" style="21" customWidth="1"/>
    <col min="13062" max="13062" width="9.140625" style="21" customWidth="1"/>
    <col min="13063" max="13063" width="13.42578125" style="21" customWidth="1"/>
    <col min="13064" max="13064" width="15.28515625" style="21" customWidth="1"/>
    <col min="13065" max="13065" width="15.42578125" style="21" customWidth="1"/>
    <col min="13066" max="13067" width="14.42578125" style="21" customWidth="1"/>
    <col min="13068" max="13068" width="5" style="21" customWidth="1"/>
    <col min="13069" max="13071" width="15.140625" style="21" customWidth="1"/>
    <col min="13072" max="13072" width="4.28515625" style="21" customWidth="1"/>
    <col min="13073" max="13073" width="16" style="21" customWidth="1"/>
    <col min="13074" max="13074" width="17.140625" style="21" customWidth="1"/>
    <col min="13075" max="13075" width="18.28515625" style="21" customWidth="1"/>
    <col min="13076" max="13076" width="4.85546875" style="21" customWidth="1"/>
    <col min="13077" max="13077" width="16" style="21" customWidth="1"/>
    <col min="13078" max="13078" width="17.140625" style="21" customWidth="1"/>
    <col min="13079" max="13079" width="18.28515625" style="21" customWidth="1"/>
    <col min="13080" max="13080" width="13.7109375" style="21" customWidth="1"/>
    <col min="13081" max="13081" width="16" style="21" customWidth="1"/>
    <col min="13082" max="13082" width="17.140625" style="21" customWidth="1"/>
    <col min="13083" max="13083" width="18.28515625" style="21" customWidth="1"/>
    <col min="13084" max="13084" width="13.7109375" style="21" customWidth="1"/>
    <col min="13085" max="13085" width="16" style="21" customWidth="1"/>
    <col min="13086" max="13086" width="17.140625" style="21" customWidth="1"/>
    <col min="13087" max="13087" width="18.28515625" style="21" customWidth="1"/>
    <col min="13088" max="13088" width="13.7109375" style="21" customWidth="1"/>
    <col min="13089" max="13089" width="16" style="21" customWidth="1"/>
    <col min="13090" max="13090" width="17.140625" style="21" customWidth="1"/>
    <col min="13091" max="13094" width="18.28515625" style="21" customWidth="1"/>
    <col min="13095" max="13095" width="15" style="21" customWidth="1"/>
    <col min="13096" max="13096" width="15.7109375" style="21" customWidth="1"/>
    <col min="13097" max="13097" width="49" style="21" customWidth="1"/>
    <col min="13098" max="13098" width="19.42578125" style="21" customWidth="1"/>
    <col min="13099" max="13099" width="14.5703125" style="21" customWidth="1"/>
    <col min="13100" max="13100" width="12.28515625" style="21" customWidth="1"/>
    <col min="13101" max="13101" width="14.5703125" style="21" customWidth="1"/>
    <col min="13102" max="13102" width="11.7109375" style="21" customWidth="1"/>
    <col min="13103" max="13103" width="14" style="21" customWidth="1"/>
    <col min="13104" max="13104" width="20.5703125" style="21" customWidth="1"/>
    <col min="13105" max="13105" width="11.7109375" style="21" customWidth="1"/>
    <col min="13106" max="13106" width="10.85546875" style="21" customWidth="1"/>
    <col min="13107" max="13300" width="9.140625" style="21"/>
    <col min="13301" max="13301" width="7.42578125" style="21" customWidth="1"/>
    <col min="13302" max="13302" width="20.28515625" style="21" customWidth="1"/>
    <col min="13303" max="13303" width="24.7109375" style="21" customWidth="1"/>
    <col min="13304" max="13304" width="35.7109375" style="21" customWidth="1"/>
    <col min="13305" max="13305" width="5" style="21" customWidth="1"/>
    <col min="13306" max="13306" width="12.85546875" style="21" customWidth="1"/>
    <col min="13307" max="13307" width="10.7109375" style="21" customWidth="1"/>
    <col min="13308" max="13308" width="7" style="21" customWidth="1"/>
    <col min="13309" max="13309" width="12.28515625" style="21" customWidth="1"/>
    <col min="13310" max="13310" width="10.7109375" style="21" customWidth="1"/>
    <col min="13311" max="13311" width="10.85546875" style="21" customWidth="1"/>
    <col min="13312" max="13312" width="8.85546875" style="21" customWidth="1"/>
    <col min="13313" max="13313" width="13.85546875" style="21" customWidth="1"/>
    <col min="13314" max="13314" width="20.42578125" style="21" customWidth="1"/>
    <col min="13315" max="13315" width="12.28515625" style="21" customWidth="1"/>
    <col min="13316" max="13316" width="19.28515625" style="21" customWidth="1"/>
    <col min="13317" max="13317" width="11.85546875" style="21" customWidth="1"/>
    <col min="13318" max="13318" width="9.140625" style="21" customWidth="1"/>
    <col min="13319" max="13319" width="13.42578125" style="21" customWidth="1"/>
    <col min="13320" max="13320" width="15.28515625" style="21" customWidth="1"/>
    <col min="13321" max="13321" width="15.42578125" style="21" customWidth="1"/>
    <col min="13322" max="13323" width="14.42578125" style="21" customWidth="1"/>
    <col min="13324" max="13324" width="5" style="21" customWidth="1"/>
    <col min="13325" max="13327" width="15.140625" style="21" customWidth="1"/>
    <col min="13328" max="13328" width="4.28515625" style="21" customWidth="1"/>
    <col min="13329" max="13329" width="16" style="21" customWidth="1"/>
    <col min="13330" max="13330" width="17.140625" style="21" customWidth="1"/>
    <col min="13331" max="13331" width="18.28515625" style="21" customWidth="1"/>
    <col min="13332" max="13332" width="4.85546875" style="21" customWidth="1"/>
    <col min="13333" max="13333" width="16" style="21" customWidth="1"/>
    <col min="13334" max="13334" width="17.140625" style="21" customWidth="1"/>
    <col min="13335" max="13335" width="18.28515625" style="21" customWidth="1"/>
    <col min="13336" max="13336" width="13.7109375" style="21" customWidth="1"/>
    <col min="13337" max="13337" width="16" style="21" customWidth="1"/>
    <col min="13338" max="13338" width="17.140625" style="21" customWidth="1"/>
    <col min="13339" max="13339" width="18.28515625" style="21" customWidth="1"/>
    <col min="13340" max="13340" width="13.7109375" style="21" customWidth="1"/>
    <col min="13341" max="13341" width="16" style="21" customWidth="1"/>
    <col min="13342" max="13342" width="17.140625" style="21" customWidth="1"/>
    <col min="13343" max="13343" width="18.28515625" style="21" customWidth="1"/>
    <col min="13344" max="13344" width="13.7109375" style="21" customWidth="1"/>
    <col min="13345" max="13345" width="16" style="21" customWidth="1"/>
    <col min="13346" max="13346" width="17.140625" style="21" customWidth="1"/>
    <col min="13347" max="13350" width="18.28515625" style="21" customWidth="1"/>
    <col min="13351" max="13351" width="15" style="21" customWidth="1"/>
    <col min="13352" max="13352" width="15.7109375" style="21" customWidth="1"/>
    <col min="13353" max="13353" width="49" style="21" customWidth="1"/>
    <col min="13354" max="13354" width="19.42578125" style="21" customWidth="1"/>
    <col min="13355" max="13355" width="14.5703125" style="21" customWidth="1"/>
    <col min="13356" max="13356" width="12.28515625" style="21" customWidth="1"/>
    <col min="13357" max="13357" width="14.5703125" style="21" customWidth="1"/>
    <col min="13358" max="13358" width="11.7109375" style="21" customWidth="1"/>
    <col min="13359" max="13359" width="14" style="21" customWidth="1"/>
    <col min="13360" max="13360" width="20.5703125" style="21" customWidth="1"/>
    <col min="13361" max="13361" width="11.7109375" style="21" customWidth="1"/>
    <col min="13362" max="13362" width="10.85546875" style="21" customWidth="1"/>
    <col min="13363" max="13556" width="9.140625" style="21"/>
    <col min="13557" max="13557" width="7.42578125" style="21" customWidth="1"/>
    <col min="13558" max="13558" width="20.28515625" style="21" customWidth="1"/>
    <col min="13559" max="13559" width="24.7109375" style="21" customWidth="1"/>
    <col min="13560" max="13560" width="35.7109375" style="21" customWidth="1"/>
    <col min="13561" max="13561" width="5" style="21" customWidth="1"/>
    <col min="13562" max="13562" width="12.85546875" style="21" customWidth="1"/>
    <col min="13563" max="13563" width="10.7109375" style="21" customWidth="1"/>
    <col min="13564" max="13564" width="7" style="21" customWidth="1"/>
    <col min="13565" max="13565" width="12.28515625" style="21" customWidth="1"/>
    <col min="13566" max="13566" width="10.7109375" style="21" customWidth="1"/>
    <col min="13567" max="13567" width="10.85546875" style="21" customWidth="1"/>
    <col min="13568" max="13568" width="8.85546875" style="21" customWidth="1"/>
    <col min="13569" max="13569" width="13.85546875" style="21" customWidth="1"/>
    <col min="13570" max="13570" width="20.42578125" style="21" customWidth="1"/>
    <col min="13571" max="13571" width="12.28515625" style="21" customWidth="1"/>
    <col min="13572" max="13572" width="19.28515625" style="21" customWidth="1"/>
    <col min="13573" max="13573" width="11.85546875" style="21" customWidth="1"/>
    <col min="13574" max="13574" width="9.140625" style="21" customWidth="1"/>
    <col min="13575" max="13575" width="13.42578125" style="21" customWidth="1"/>
    <col min="13576" max="13576" width="15.28515625" style="21" customWidth="1"/>
    <col min="13577" max="13577" width="15.42578125" style="21" customWidth="1"/>
    <col min="13578" max="13579" width="14.42578125" style="21" customWidth="1"/>
    <col min="13580" max="13580" width="5" style="21" customWidth="1"/>
    <col min="13581" max="13583" width="15.140625" style="21" customWidth="1"/>
    <col min="13584" max="13584" width="4.28515625" style="21" customWidth="1"/>
    <col min="13585" max="13585" width="16" style="21" customWidth="1"/>
    <col min="13586" max="13586" width="17.140625" style="21" customWidth="1"/>
    <col min="13587" max="13587" width="18.28515625" style="21" customWidth="1"/>
    <col min="13588" max="13588" width="4.85546875" style="21" customWidth="1"/>
    <col min="13589" max="13589" width="16" style="21" customWidth="1"/>
    <col min="13590" max="13590" width="17.140625" style="21" customWidth="1"/>
    <col min="13591" max="13591" width="18.28515625" style="21" customWidth="1"/>
    <col min="13592" max="13592" width="13.7109375" style="21" customWidth="1"/>
    <col min="13593" max="13593" width="16" style="21" customWidth="1"/>
    <col min="13594" max="13594" width="17.140625" style="21" customWidth="1"/>
    <col min="13595" max="13595" width="18.28515625" style="21" customWidth="1"/>
    <col min="13596" max="13596" width="13.7109375" style="21" customWidth="1"/>
    <col min="13597" max="13597" width="16" style="21" customWidth="1"/>
    <col min="13598" max="13598" width="17.140625" style="21" customWidth="1"/>
    <col min="13599" max="13599" width="18.28515625" style="21" customWidth="1"/>
    <col min="13600" max="13600" width="13.7109375" style="21" customWidth="1"/>
    <col min="13601" max="13601" width="16" style="21" customWidth="1"/>
    <col min="13602" max="13602" width="17.140625" style="21" customWidth="1"/>
    <col min="13603" max="13606" width="18.28515625" style="21" customWidth="1"/>
    <col min="13607" max="13607" width="15" style="21" customWidth="1"/>
    <col min="13608" max="13608" width="15.7109375" style="21" customWidth="1"/>
    <col min="13609" max="13609" width="49" style="21" customWidth="1"/>
    <col min="13610" max="13610" width="19.42578125" style="21" customWidth="1"/>
    <col min="13611" max="13611" width="14.5703125" style="21" customWidth="1"/>
    <col min="13612" max="13612" width="12.28515625" style="21" customWidth="1"/>
    <col min="13613" max="13613" width="14.5703125" style="21" customWidth="1"/>
    <col min="13614" max="13614" width="11.7109375" style="21" customWidth="1"/>
    <col min="13615" max="13615" width="14" style="21" customWidth="1"/>
    <col min="13616" max="13616" width="20.5703125" style="21" customWidth="1"/>
    <col min="13617" max="13617" width="11.7109375" style="21" customWidth="1"/>
    <col min="13618" max="13618" width="10.85546875" style="21" customWidth="1"/>
    <col min="13619" max="13812" width="9.140625" style="21"/>
    <col min="13813" max="13813" width="7.42578125" style="21" customWidth="1"/>
    <col min="13814" max="13814" width="20.28515625" style="21" customWidth="1"/>
    <col min="13815" max="13815" width="24.7109375" style="21" customWidth="1"/>
    <col min="13816" max="13816" width="35.7109375" style="21" customWidth="1"/>
    <col min="13817" max="13817" width="5" style="21" customWidth="1"/>
    <col min="13818" max="13818" width="12.85546875" style="21" customWidth="1"/>
    <col min="13819" max="13819" width="10.7109375" style="21" customWidth="1"/>
    <col min="13820" max="13820" width="7" style="21" customWidth="1"/>
    <col min="13821" max="13821" width="12.28515625" style="21" customWidth="1"/>
    <col min="13822" max="13822" width="10.7109375" style="21" customWidth="1"/>
    <col min="13823" max="13823" width="10.85546875" style="21" customWidth="1"/>
    <col min="13824" max="13824" width="8.85546875" style="21" customWidth="1"/>
    <col min="13825" max="13825" width="13.85546875" style="21" customWidth="1"/>
    <col min="13826" max="13826" width="20.42578125" style="21" customWidth="1"/>
    <col min="13827" max="13827" width="12.28515625" style="21" customWidth="1"/>
    <col min="13828" max="13828" width="19.28515625" style="21" customWidth="1"/>
    <col min="13829" max="13829" width="11.85546875" style="21" customWidth="1"/>
    <col min="13830" max="13830" width="9.140625" style="21" customWidth="1"/>
    <col min="13831" max="13831" width="13.42578125" style="21" customWidth="1"/>
    <col min="13832" max="13832" width="15.28515625" style="21" customWidth="1"/>
    <col min="13833" max="13833" width="15.42578125" style="21" customWidth="1"/>
    <col min="13834" max="13835" width="14.42578125" style="21" customWidth="1"/>
    <col min="13836" max="13836" width="5" style="21" customWidth="1"/>
    <col min="13837" max="13839" width="15.140625" style="21" customWidth="1"/>
    <col min="13840" max="13840" width="4.28515625" style="21" customWidth="1"/>
    <col min="13841" max="13841" width="16" style="21" customWidth="1"/>
    <col min="13842" max="13842" width="17.140625" style="21" customWidth="1"/>
    <col min="13843" max="13843" width="18.28515625" style="21" customWidth="1"/>
    <col min="13844" max="13844" width="4.85546875" style="21" customWidth="1"/>
    <col min="13845" max="13845" width="16" style="21" customWidth="1"/>
    <col min="13846" max="13846" width="17.140625" style="21" customWidth="1"/>
    <col min="13847" max="13847" width="18.28515625" style="21" customWidth="1"/>
    <col min="13848" max="13848" width="13.7109375" style="21" customWidth="1"/>
    <col min="13849" max="13849" width="16" style="21" customWidth="1"/>
    <col min="13850" max="13850" width="17.140625" style="21" customWidth="1"/>
    <col min="13851" max="13851" width="18.28515625" style="21" customWidth="1"/>
    <col min="13852" max="13852" width="13.7109375" style="21" customWidth="1"/>
    <col min="13853" max="13853" width="16" style="21" customWidth="1"/>
    <col min="13854" max="13854" width="17.140625" style="21" customWidth="1"/>
    <col min="13855" max="13855" width="18.28515625" style="21" customWidth="1"/>
    <col min="13856" max="13856" width="13.7109375" style="21" customWidth="1"/>
    <col min="13857" max="13857" width="16" style="21" customWidth="1"/>
    <col min="13858" max="13858" width="17.140625" style="21" customWidth="1"/>
    <col min="13859" max="13862" width="18.28515625" style="21" customWidth="1"/>
    <col min="13863" max="13863" width="15" style="21" customWidth="1"/>
    <col min="13864" max="13864" width="15.7109375" style="21" customWidth="1"/>
    <col min="13865" max="13865" width="49" style="21" customWidth="1"/>
    <col min="13866" max="13866" width="19.42578125" style="21" customWidth="1"/>
    <col min="13867" max="13867" width="14.5703125" style="21" customWidth="1"/>
    <col min="13868" max="13868" width="12.28515625" style="21" customWidth="1"/>
    <col min="13869" max="13869" width="14.5703125" style="21" customWidth="1"/>
    <col min="13870" max="13870" width="11.7109375" style="21" customWidth="1"/>
    <col min="13871" max="13871" width="14" style="21" customWidth="1"/>
    <col min="13872" max="13872" width="20.5703125" style="21" customWidth="1"/>
    <col min="13873" max="13873" width="11.7109375" style="21" customWidth="1"/>
    <col min="13874" max="13874" width="10.85546875" style="21" customWidth="1"/>
    <col min="13875" max="14068" width="9.140625" style="21"/>
    <col min="14069" max="14069" width="7.42578125" style="21" customWidth="1"/>
    <col min="14070" max="14070" width="20.28515625" style="21" customWidth="1"/>
    <col min="14071" max="14071" width="24.7109375" style="21" customWidth="1"/>
    <col min="14072" max="14072" width="35.7109375" style="21" customWidth="1"/>
    <col min="14073" max="14073" width="5" style="21" customWidth="1"/>
    <col min="14074" max="14074" width="12.85546875" style="21" customWidth="1"/>
    <col min="14075" max="14075" width="10.7109375" style="21" customWidth="1"/>
    <col min="14076" max="14076" width="7" style="21" customWidth="1"/>
    <col min="14077" max="14077" width="12.28515625" style="21" customWidth="1"/>
    <col min="14078" max="14078" width="10.7109375" style="21" customWidth="1"/>
    <col min="14079" max="14079" width="10.85546875" style="21" customWidth="1"/>
    <col min="14080" max="14080" width="8.85546875" style="21" customWidth="1"/>
    <col min="14081" max="14081" width="13.85546875" style="21" customWidth="1"/>
    <col min="14082" max="14082" width="20.42578125" style="21" customWidth="1"/>
    <col min="14083" max="14083" width="12.28515625" style="21" customWidth="1"/>
    <col min="14084" max="14084" width="19.28515625" style="21" customWidth="1"/>
    <col min="14085" max="14085" width="11.85546875" style="21" customWidth="1"/>
    <col min="14086" max="14086" width="9.140625" style="21" customWidth="1"/>
    <col min="14087" max="14087" width="13.42578125" style="21" customWidth="1"/>
    <col min="14088" max="14088" width="15.28515625" style="21" customWidth="1"/>
    <col min="14089" max="14089" width="15.42578125" style="21" customWidth="1"/>
    <col min="14090" max="14091" width="14.42578125" style="21" customWidth="1"/>
    <col min="14092" max="14092" width="5" style="21" customWidth="1"/>
    <col min="14093" max="14095" width="15.140625" style="21" customWidth="1"/>
    <col min="14096" max="14096" width="4.28515625" style="21" customWidth="1"/>
    <col min="14097" max="14097" width="16" style="21" customWidth="1"/>
    <col min="14098" max="14098" width="17.140625" style="21" customWidth="1"/>
    <col min="14099" max="14099" width="18.28515625" style="21" customWidth="1"/>
    <col min="14100" max="14100" width="4.85546875" style="21" customWidth="1"/>
    <col min="14101" max="14101" width="16" style="21" customWidth="1"/>
    <col min="14102" max="14102" width="17.140625" style="21" customWidth="1"/>
    <col min="14103" max="14103" width="18.28515625" style="21" customWidth="1"/>
    <col min="14104" max="14104" width="13.7109375" style="21" customWidth="1"/>
    <col min="14105" max="14105" width="16" style="21" customWidth="1"/>
    <col min="14106" max="14106" width="17.140625" style="21" customWidth="1"/>
    <col min="14107" max="14107" width="18.28515625" style="21" customWidth="1"/>
    <col min="14108" max="14108" width="13.7109375" style="21" customWidth="1"/>
    <col min="14109" max="14109" width="16" style="21" customWidth="1"/>
    <col min="14110" max="14110" width="17.140625" style="21" customWidth="1"/>
    <col min="14111" max="14111" width="18.28515625" style="21" customWidth="1"/>
    <col min="14112" max="14112" width="13.7109375" style="21" customWidth="1"/>
    <col min="14113" max="14113" width="16" style="21" customWidth="1"/>
    <col min="14114" max="14114" width="17.140625" style="21" customWidth="1"/>
    <col min="14115" max="14118" width="18.28515625" style="21" customWidth="1"/>
    <col min="14119" max="14119" width="15" style="21" customWidth="1"/>
    <col min="14120" max="14120" width="15.7109375" style="21" customWidth="1"/>
    <col min="14121" max="14121" width="49" style="21" customWidth="1"/>
    <col min="14122" max="14122" width="19.42578125" style="21" customWidth="1"/>
    <col min="14123" max="14123" width="14.5703125" style="21" customWidth="1"/>
    <col min="14124" max="14124" width="12.28515625" style="21" customWidth="1"/>
    <col min="14125" max="14125" width="14.5703125" style="21" customWidth="1"/>
    <col min="14126" max="14126" width="11.7109375" style="21" customWidth="1"/>
    <col min="14127" max="14127" width="14" style="21" customWidth="1"/>
    <col min="14128" max="14128" width="20.5703125" style="21" customWidth="1"/>
    <col min="14129" max="14129" width="11.7109375" style="21" customWidth="1"/>
    <col min="14130" max="14130" width="10.85546875" style="21" customWidth="1"/>
    <col min="14131" max="14324" width="9.140625" style="21"/>
    <col min="14325" max="14325" width="7.42578125" style="21" customWidth="1"/>
    <col min="14326" max="14326" width="20.28515625" style="21" customWidth="1"/>
    <col min="14327" max="14327" width="24.7109375" style="21" customWidth="1"/>
    <col min="14328" max="14328" width="35.7109375" style="21" customWidth="1"/>
    <col min="14329" max="14329" width="5" style="21" customWidth="1"/>
    <col min="14330" max="14330" width="12.85546875" style="21" customWidth="1"/>
    <col min="14331" max="14331" width="10.7109375" style="21" customWidth="1"/>
    <col min="14332" max="14332" width="7" style="21" customWidth="1"/>
    <col min="14333" max="14333" width="12.28515625" style="21" customWidth="1"/>
    <col min="14334" max="14334" width="10.7109375" style="21" customWidth="1"/>
    <col min="14335" max="14335" width="10.85546875" style="21" customWidth="1"/>
    <col min="14336" max="14336" width="8.85546875" style="21" customWidth="1"/>
    <col min="14337" max="14337" width="13.85546875" style="21" customWidth="1"/>
    <col min="14338" max="14338" width="20.42578125" style="21" customWidth="1"/>
    <col min="14339" max="14339" width="12.28515625" style="21" customWidth="1"/>
    <col min="14340" max="14340" width="19.28515625" style="21" customWidth="1"/>
    <col min="14341" max="14341" width="11.85546875" style="21" customWidth="1"/>
    <col min="14342" max="14342" width="9.140625" style="21" customWidth="1"/>
    <col min="14343" max="14343" width="13.42578125" style="21" customWidth="1"/>
    <col min="14344" max="14344" width="15.28515625" style="21" customWidth="1"/>
    <col min="14345" max="14345" width="15.42578125" style="21" customWidth="1"/>
    <col min="14346" max="14347" width="14.42578125" style="21" customWidth="1"/>
    <col min="14348" max="14348" width="5" style="21" customWidth="1"/>
    <col min="14349" max="14351" width="15.140625" style="21" customWidth="1"/>
    <col min="14352" max="14352" width="4.28515625" style="21" customWidth="1"/>
    <col min="14353" max="14353" width="16" style="21" customWidth="1"/>
    <col min="14354" max="14354" width="17.140625" style="21" customWidth="1"/>
    <col min="14355" max="14355" width="18.28515625" style="21" customWidth="1"/>
    <col min="14356" max="14356" width="4.85546875" style="21" customWidth="1"/>
    <col min="14357" max="14357" width="16" style="21" customWidth="1"/>
    <col min="14358" max="14358" width="17.140625" style="21" customWidth="1"/>
    <col min="14359" max="14359" width="18.28515625" style="21" customWidth="1"/>
    <col min="14360" max="14360" width="13.7109375" style="21" customWidth="1"/>
    <col min="14361" max="14361" width="16" style="21" customWidth="1"/>
    <col min="14362" max="14362" width="17.140625" style="21" customWidth="1"/>
    <col min="14363" max="14363" width="18.28515625" style="21" customWidth="1"/>
    <col min="14364" max="14364" width="13.7109375" style="21" customWidth="1"/>
    <col min="14365" max="14365" width="16" style="21" customWidth="1"/>
    <col min="14366" max="14366" width="17.140625" style="21" customWidth="1"/>
    <col min="14367" max="14367" width="18.28515625" style="21" customWidth="1"/>
    <col min="14368" max="14368" width="13.7109375" style="21" customWidth="1"/>
    <col min="14369" max="14369" width="16" style="21" customWidth="1"/>
    <col min="14370" max="14370" width="17.140625" style="21" customWidth="1"/>
    <col min="14371" max="14374" width="18.28515625" style="21" customWidth="1"/>
    <col min="14375" max="14375" width="15" style="21" customWidth="1"/>
    <col min="14376" max="14376" width="15.7109375" style="21" customWidth="1"/>
    <col min="14377" max="14377" width="49" style="21" customWidth="1"/>
    <col min="14378" max="14378" width="19.42578125" style="21" customWidth="1"/>
    <col min="14379" max="14379" width="14.5703125" style="21" customWidth="1"/>
    <col min="14380" max="14380" width="12.28515625" style="21" customWidth="1"/>
    <col min="14381" max="14381" width="14.5703125" style="21" customWidth="1"/>
    <col min="14382" max="14382" width="11.7109375" style="21" customWidth="1"/>
    <col min="14383" max="14383" width="14" style="21" customWidth="1"/>
    <col min="14384" max="14384" width="20.5703125" style="21" customWidth="1"/>
    <col min="14385" max="14385" width="11.7109375" style="21" customWidth="1"/>
    <col min="14386" max="14386" width="10.85546875" style="21" customWidth="1"/>
    <col min="14387" max="14580" width="9.140625" style="21"/>
    <col min="14581" max="14581" width="7.42578125" style="21" customWidth="1"/>
    <col min="14582" max="14582" width="20.28515625" style="21" customWidth="1"/>
    <col min="14583" max="14583" width="24.7109375" style="21" customWidth="1"/>
    <col min="14584" max="14584" width="35.7109375" style="21" customWidth="1"/>
    <col min="14585" max="14585" width="5" style="21" customWidth="1"/>
    <col min="14586" max="14586" width="12.85546875" style="21" customWidth="1"/>
    <col min="14587" max="14587" width="10.7109375" style="21" customWidth="1"/>
    <col min="14588" max="14588" width="7" style="21" customWidth="1"/>
    <col min="14589" max="14589" width="12.28515625" style="21" customWidth="1"/>
    <col min="14590" max="14590" width="10.7109375" style="21" customWidth="1"/>
    <col min="14591" max="14591" width="10.85546875" style="21" customWidth="1"/>
    <col min="14592" max="14592" width="8.85546875" style="21" customWidth="1"/>
    <col min="14593" max="14593" width="13.85546875" style="21" customWidth="1"/>
    <col min="14594" max="14594" width="20.42578125" style="21" customWidth="1"/>
    <col min="14595" max="14595" width="12.28515625" style="21" customWidth="1"/>
    <col min="14596" max="14596" width="19.28515625" style="21" customWidth="1"/>
    <col min="14597" max="14597" width="11.85546875" style="21" customWidth="1"/>
    <col min="14598" max="14598" width="9.140625" style="21" customWidth="1"/>
    <col min="14599" max="14599" width="13.42578125" style="21" customWidth="1"/>
    <col min="14600" max="14600" width="15.28515625" style="21" customWidth="1"/>
    <col min="14601" max="14601" width="15.42578125" style="21" customWidth="1"/>
    <col min="14602" max="14603" width="14.42578125" style="21" customWidth="1"/>
    <col min="14604" max="14604" width="5" style="21" customWidth="1"/>
    <col min="14605" max="14607" width="15.140625" style="21" customWidth="1"/>
    <col min="14608" max="14608" width="4.28515625" style="21" customWidth="1"/>
    <col min="14609" max="14609" width="16" style="21" customWidth="1"/>
    <col min="14610" max="14610" width="17.140625" style="21" customWidth="1"/>
    <col min="14611" max="14611" width="18.28515625" style="21" customWidth="1"/>
    <col min="14612" max="14612" width="4.85546875" style="21" customWidth="1"/>
    <col min="14613" max="14613" width="16" style="21" customWidth="1"/>
    <col min="14614" max="14614" width="17.140625" style="21" customWidth="1"/>
    <col min="14615" max="14615" width="18.28515625" style="21" customWidth="1"/>
    <col min="14616" max="14616" width="13.7109375" style="21" customWidth="1"/>
    <col min="14617" max="14617" width="16" style="21" customWidth="1"/>
    <col min="14618" max="14618" width="17.140625" style="21" customWidth="1"/>
    <col min="14619" max="14619" width="18.28515625" style="21" customWidth="1"/>
    <col min="14620" max="14620" width="13.7109375" style="21" customWidth="1"/>
    <col min="14621" max="14621" width="16" style="21" customWidth="1"/>
    <col min="14622" max="14622" width="17.140625" style="21" customWidth="1"/>
    <col min="14623" max="14623" width="18.28515625" style="21" customWidth="1"/>
    <col min="14624" max="14624" width="13.7109375" style="21" customWidth="1"/>
    <col min="14625" max="14625" width="16" style="21" customWidth="1"/>
    <col min="14626" max="14626" width="17.140625" style="21" customWidth="1"/>
    <col min="14627" max="14630" width="18.28515625" style="21" customWidth="1"/>
    <col min="14631" max="14631" width="15" style="21" customWidth="1"/>
    <col min="14632" max="14632" width="15.7109375" style="21" customWidth="1"/>
    <col min="14633" max="14633" width="49" style="21" customWidth="1"/>
    <col min="14634" max="14634" width="19.42578125" style="21" customWidth="1"/>
    <col min="14635" max="14635" width="14.5703125" style="21" customWidth="1"/>
    <col min="14636" max="14636" width="12.28515625" style="21" customWidth="1"/>
    <col min="14637" max="14637" width="14.5703125" style="21" customWidth="1"/>
    <col min="14638" max="14638" width="11.7109375" style="21" customWidth="1"/>
    <col min="14639" max="14639" width="14" style="21" customWidth="1"/>
    <col min="14640" max="14640" width="20.5703125" style="21" customWidth="1"/>
    <col min="14641" max="14641" width="11.7109375" style="21" customWidth="1"/>
    <col min="14642" max="14642" width="10.85546875" style="21" customWidth="1"/>
    <col min="14643" max="14836" width="9.140625" style="21"/>
    <col min="14837" max="14837" width="7.42578125" style="21" customWidth="1"/>
    <col min="14838" max="14838" width="20.28515625" style="21" customWidth="1"/>
    <col min="14839" max="14839" width="24.7109375" style="21" customWidth="1"/>
    <col min="14840" max="14840" width="35.7109375" style="21" customWidth="1"/>
    <col min="14841" max="14841" width="5" style="21" customWidth="1"/>
    <col min="14842" max="14842" width="12.85546875" style="21" customWidth="1"/>
    <col min="14843" max="14843" width="10.7109375" style="21" customWidth="1"/>
    <col min="14844" max="14844" width="7" style="21" customWidth="1"/>
    <col min="14845" max="14845" width="12.28515625" style="21" customWidth="1"/>
    <col min="14846" max="14846" width="10.7109375" style="21" customWidth="1"/>
    <col min="14847" max="14847" width="10.85546875" style="21" customWidth="1"/>
    <col min="14848" max="14848" width="8.85546875" style="21" customWidth="1"/>
    <col min="14849" max="14849" width="13.85546875" style="21" customWidth="1"/>
    <col min="14850" max="14850" width="20.42578125" style="21" customWidth="1"/>
    <col min="14851" max="14851" width="12.28515625" style="21" customWidth="1"/>
    <col min="14852" max="14852" width="19.28515625" style="21" customWidth="1"/>
    <col min="14853" max="14853" width="11.85546875" style="21" customWidth="1"/>
    <col min="14854" max="14854" width="9.140625" style="21" customWidth="1"/>
    <col min="14855" max="14855" width="13.42578125" style="21" customWidth="1"/>
    <col min="14856" max="14856" width="15.28515625" style="21" customWidth="1"/>
    <col min="14857" max="14857" width="15.42578125" style="21" customWidth="1"/>
    <col min="14858" max="14859" width="14.42578125" style="21" customWidth="1"/>
    <col min="14860" max="14860" width="5" style="21" customWidth="1"/>
    <col min="14861" max="14863" width="15.140625" style="21" customWidth="1"/>
    <col min="14864" max="14864" width="4.28515625" style="21" customWidth="1"/>
    <col min="14865" max="14865" width="16" style="21" customWidth="1"/>
    <col min="14866" max="14866" width="17.140625" style="21" customWidth="1"/>
    <col min="14867" max="14867" width="18.28515625" style="21" customWidth="1"/>
    <col min="14868" max="14868" width="4.85546875" style="21" customWidth="1"/>
    <col min="14869" max="14869" width="16" style="21" customWidth="1"/>
    <col min="14870" max="14870" width="17.140625" style="21" customWidth="1"/>
    <col min="14871" max="14871" width="18.28515625" style="21" customWidth="1"/>
    <col min="14872" max="14872" width="13.7109375" style="21" customWidth="1"/>
    <col min="14873" max="14873" width="16" style="21" customWidth="1"/>
    <col min="14874" max="14874" width="17.140625" style="21" customWidth="1"/>
    <col min="14875" max="14875" width="18.28515625" style="21" customWidth="1"/>
    <col min="14876" max="14876" width="13.7109375" style="21" customWidth="1"/>
    <col min="14877" max="14877" width="16" style="21" customWidth="1"/>
    <col min="14878" max="14878" width="17.140625" style="21" customWidth="1"/>
    <col min="14879" max="14879" width="18.28515625" style="21" customWidth="1"/>
    <col min="14880" max="14880" width="13.7109375" style="21" customWidth="1"/>
    <col min="14881" max="14881" width="16" style="21" customWidth="1"/>
    <col min="14882" max="14882" width="17.140625" style="21" customWidth="1"/>
    <col min="14883" max="14886" width="18.28515625" style="21" customWidth="1"/>
    <col min="14887" max="14887" width="15" style="21" customWidth="1"/>
    <col min="14888" max="14888" width="15.7109375" style="21" customWidth="1"/>
    <col min="14889" max="14889" width="49" style="21" customWidth="1"/>
    <col min="14890" max="14890" width="19.42578125" style="21" customWidth="1"/>
    <col min="14891" max="14891" width="14.5703125" style="21" customWidth="1"/>
    <col min="14892" max="14892" width="12.28515625" style="21" customWidth="1"/>
    <col min="14893" max="14893" width="14.5703125" style="21" customWidth="1"/>
    <col min="14894" max="14894" width="11.7109375" style="21" customWidth="1"/>
    <col min="14895" max="14895" width="14" style="21" customWidth="1"/>
    <col min="14896" max="14896" width="20.5703125" style="21" customWidth="1"/>
    <col min="14897" max="14897" width="11.7109375" style="21" customWidth="1"/>
    <col min="14898" max="14898" width="10.85546875" style="21" customWidth="1"/>
    <col min="14899" max="15092" width="9.140625" style="21"/>
    <col min="15093" max="15093" width="7.42578125" style="21" customWidth="1"/>
    <col min="15094" max="15094" width="20.28515625" style="21" customWidth="1"/>
    <col min="15095" max="15095" width="24.7109375" style="21" customWidth="1"/>
    <col min="15096" max="15096" width="35.7109375" style="21" customWidth="1"/>
    <col min="15097" max="15097" width="5" style="21" customWidth="1"/>
    <col min="15098" max="15098" width="12.85546875" style="21" customWidth="1"/>
    <col min="15099" max="15099" width="10.7109375" style="21" customWidth="1"/>
    <col min="15100" max="15100" width="7" style="21" customWidth="1"/>
    <col min="15101" max="15101" width="12.28515625" style="21" customWidth="1"/>
    <col min="15102" max="15102" width="10.7109375" style="21" customWidth="1"/>
    <col min="15103" max="15103" width="10.85546875" style="21" customWidth="1"/>
    <col min="15104" max="15104" width="8.85546875" style="21" customWidth="1"/>
    <col min="15105" max="15105" width="13.85546875" style="21" customWidth="1"/>
    <col min="15106" max="15106" width="20.42578125" style="21" customWidth="1"/>
    <col min="15107" max="15107" width="12.28515625" style="21" customWidth="1"/>
    <col min="15108" max="15108" width="19.28515625" style="21" customWidth="1"/>
    <col min="15109" max="15109" width="11.85546875" style="21" customWidth="1"/>
    <col min="15110" max="15110" width="9.140625" style="21" customWidth="1"/>
    <col min="15111" max="15111" width="13.42578125" style="21" customWidth="1"/>
    <col min="15112" max="15112" width="15.28515625" style="21" customWidth="1"/>
    <col min="15113" max="15113" width="15.42578125" style="21" customWidth="1"/>
    <col min="15114" max="15115" width="14.42578125" style="21" customWidth="1"/>
    <col min="15116" max="15116" width="5" style="21" customWidth="1"/>
    <col min="15117" max="15119" width="15.140625" style="21" customWidth="1"/>
    <col min="15120" max="15120" width="4.28515625" style="21" customWidth="1"/>
    <col min="15121" max="15121" width="16" style="21" customWidth="1"/>
    <col min="15122" max="15122" width="17.140625" style="21" customWidth="1"/>
    <col min="15123" max="15123" width="18.28515625" style="21" customWidth="1"/>
    <col min="15124" max="15124" width="4.85546875" style="21" customWidth="1"/>
    <col min="15125" max="15125" width="16" style="21" customWidth="1"/>
    <col min="15126" max="15126" width="17.140625" style="21" customWidth="1"/>
    <col min="15127" max="15127" width="18.28515625" style="21" customWidth="1"/>
    <col min="15128" max="15128" width="13.7109375" style="21" customWidth="1"/>
    <col min="15129" max="15129" width="16" style="21" customWidth="1"/>
    <col min="15130" max="15130" width="17.140625" style="21" customWidth="1"/>
    <col min="15131" max="15131" width="18.28515625" style="21" customWidth="1"/>
    <col min="15132" max="15132" width="13.7109375" style="21" customWidth="1"/>
    <col min="15133" max="15133" width="16" style="21" customWidth="1"/>
    <col min="15134" max="15134" width="17.140625" style="21" customWidth="1"/>
    <col min="15135" max="15135" width="18.28515625" style="21" customWidth="1"/>
    <col min="15136" max="15136" width="13.7109375" style="21" customWidth="1"/>
    <col min="15137" max="15137" width="16" style="21" customWidth="1"/>
    <col min="15138" max="15138" width="17.140625" style="21" customWidth="1"/>
    <col min="15139" max="15142" width="18.28515625" style="21" customWidth="1"/>
    <col min="15143" max="15143" width="15" style="21" customWidth="1"/>
    <col min="15144" max="15144" width="15.7109375" style="21" customWidth="1"/>
    <col min="15145" max="15145" width="49" style="21" customWidth="1"/>
    <col min="15146" max="15146" width="19.42578125" style="21" customWidth="1"/>
    <col min="15147" max="15147" width="14.5703125" style="21" customWidth="1"/>
    <col min="15148" max="15148" width="12.28515625" style="21" customWidth="1"/>
    <col min="15149" max="15149" width="14.5703125" style="21" customWidth="1"/>
    <col min="15150" max="15150" width="11.7109375" style="21" customWidth="1"/>
    <col min="15151" max="15151" width="14" style="21" customWidth="1"/>
    <col min="15152" max="15152" width="20.5703125" style="21" customWidth="1"/>
    <col min="15153" max="15153" width="11.7109375" style="21" customWidth="1"/>
    <col min="15154" max="15154" width="10.85546875" style="21" customWidth="1"/>
    <col min="15155" max="15348" width="9.140625" style="21"/>
    <col min="15349" max="15349" width="7.42578125" style="21" customWidth="1"/>
    <col min="15350" max="15350" width="20.28515625" style="21" customWidth="1"/>
    <col min="15351" max="15351" width="24.7109375" style="21" customWidth="1"/>
    <col min="15352" max="15352" width="35.7109375" style="21" customWidth="1"/>
    <col min="15353" max="15353" width="5" style="21" customWidth="1"/>
    <col min="15354" max="15354" width="12.85546875" style="21" customWidth="1"/>
    <col min="15355" max="15355" width="10.7109375" style="21" customWidth="1"/>
    <col min="15356" max="15356" width="7" style="21" customWidth="1"/>
    <col min="15357" max="15357" width="12.28515625" style="21" customWidth="1"/>
    <col min="15358" max="15358" width="10.7109375" style="21" customWidth="1"/>
    <col min="15359" max="15359" width="10.85546875" style="21" customWidth="1"/>
    <col min="15360" max="15360" width="8.85546875" style="21" customWidth="1"/>
    <col min="15361" max="15361" width="13.85546875" style="21" customWidth="1"/>
    <col min="15362" max="15362" width="20.42578125" style="21" customWidth="1"/>
    <col min="15363" max="15363" width="12.28515625" style="21" customWidth="1"/>
    <col min="15364" max="15364" width="19.28515625" style="21" customWidth="1"/>
    <col min="15365" max="15365" width="11.85546875" style="21" customWidth="1"/>
    <col min="15366" max="15366" width="9.140625" style="21" customWidth="1"/>
    <col min="15367" max="15367" width="13.42578125" style="21" customWidth="1"/>
    <col min="15368" max="15368" width="15.28515625" style="21" customWidth="1"/>
    <col min="15369" max="15369" width="15.42578125" style="21" customWidth="1"/>
    <col min="15370" max="15371" width="14.42578125" style="21" customWidth="1"/>
    <col min="15372" max="15372" width="5" style="21" customWidth="1"/>
    <col min="15373" max="15375" width="15.140625" style="21" customWidth="1"/>
    <col min="15376" max="15376" width="4.28515625" style="21" customWidth="1"/>
    <col min="15377" max="15377" width="16" style="21" customWidth="1"/>
    <col min="15378" max="15378" width="17.140625" style="21" customWidth="1"/>
    <col min="15379" max="15379" width="18.28515625" style="21" customWidth="1"/>
    <col min="15380" max="15380" width="4.85546875" style="21" customWidth="1"/>
    <col min="15381" max="15381" width="16" style="21" customWidth="1"/>
    <col min="15382" max="15382" width="17.140625" style="21" customWidth="1"/>
    <col min="15383" max="15383" width="18.28515625" style="21" customWidth="1"/>
    <col min="15384" max="15384" width="13.7109375" style="21" customWidth="1"/>
    <col min="15385" max="15385" width="16" style="21" customWidth="1"/>
    <col min="15386" max="15386" width="17.140625" style="21" customWidth="1"/>
    <col min="15387" max="15387" width="18.28515625" style="21" customWidth="1"/>
    <col min="15388" max="15388" width="13.7109375" style="21" customWidth="1"/>
    <col min="15389" max="15389" width="16" style="21" customWidth="1"/>
    <col min="15390" max="15390" width="17.140625" style="21" customWidth="1"/>
    <col min="15391" max="15391" width="18.28515625" style="21" customWidth="1"/>
    <col min="15392" max="15392" width="13.7109375" style="21" customWidth="1"/>
    <col min="15393" max="15393" width="16" style="21" customWidth="1"/>
    <col min="15394" max="15394" width="17.140625" style="21" customWidth="1"/>
    <col min="15395" max="15398" width="18.28515625" style="21" customWidth="1"/>
    <col min="15399" max="15399" width="15" style="21" customWidth="1"/>
    <col min="15400" max="15400" width="15.7109375" style="21" customWidth="1"/>
    <col min="15401" max="15401" width="49" style="21" customWidth="1"/>
    <col min="15402" max="15402" width="19.42578125" style="21" customWidth="1"/>
    <col min="15403" max="15403" width="14.5703125" style="21" customWidth="1"/>
    <col min="15404" max="15404" width="12.28515625" style="21" customWidth="1"/>
    <col min="15405" max="15405" width="14.5703125" style="21" customWidth="1"/>
    <col min="15406" max="15406" width="11.7109375" style="21" customWidth="1"/>
    <col min="15407" max="15407" width="14" style="21" customWidth="1"/>
    <col min="15408" max="15408" width="20.5703125" style="21" customWidth="1"/>
    <col min="15409" max="15409" width="11.7109375" style="21" customWidth="1"/>
    <col min="15410" max="15410" width="10.85546875" style="21" customWidth="1"/>
    <col min="15411" max="15604" width="9.140625" style="21"/>
    <col min="15605" max="15605" width="7.42578125" style="21" customWidth="1"/>
    <col min="15606" max="15606" width="20.28515625" style="21" customWidth="1"/>
    <col min="15607" max="15607" width="24.7109375" style="21" customWidth="1"/>
    <col min="15608" max="15608" width="35.7109375" style="21" customWidth="1"/>
    <col min="15609" max="15609" width="5" style="21" customWidth="1"/>
    <col min="15610" max="15610" width="12.85546875" style="21" customWidth="1"/>
    <col min="15611" max="15611" width="10.7109375" style="21" customWidth="1"/>
    <col min="15612" max="15612" width="7" style="21" customWidth="1"/>
    <col min="15613" max="15613" width="12.28515625" style="21" customWidth="1"/>
    <col min="15614" max="15614" width="10.7109375" style="21" customWidth="1"/>
    <col min="15615" max="15615" width="10.85546875" style="21" customWidth="1"/>
    <col min="15616" max="15616" width="8.85546875" style="21" customWidth="1"/>
    <col min="15617" max="15617" width="13.85546875" style="21" customWidth="1"/>
    <col min="15618" max="15618" width="20.42578125" style="21" customWidth="1"/>
    <col min="15619" max="15619" width="12.28515625" style="21" customWidth="1"/>
    <col min="15620" max="15620" width="19.28515625" style="21" customWidth="1"/>
    <col min="15621" max="15621" width="11.85546875" style="21" customWidth="1"/>
    <col min="15622" max="15622" width="9.140625" style="21" customWidth="1"/>
    <col min="15623" max="15623" width="13.42578125" style="21" customWidth="1"/>
    <col min="15624" max="15624" width="15.28515625" style="21" customWidth="1"/>
    <col min="15625" max="15625" width="15.42578125" style="21" customWidth="1"/>
    <col min="15626" max="15627" width="14.42578125" style="21" customWidth="1"/>
    <col min="15628" max="15628" width="5" style="21" customWidth="1"/>
    <col min="15629" max="15631" width="15.140625" style="21" customWidth="1"/>
    <col min="15632" max="15632" width="4.28515625" style="21" customWidth="1"/>
    <col min="15633" max="15633" width="16" style="21" customWidth="1"/>
    <col min="15634" max="15634" width="17.140625" style="21" customWidth="1"/>
    <col min="15635" max="15635" width="18.28515625" style="21" customWidth="1"/>
    <col min="15636" max="15636" width="4.85546875" style="21" customWidth="1"/>
    <col min="15637" max="15637" width="16" style="21" customWidth="1"/>
    <col min="15638" max="15638" width="17.140625" style="21" customWidth="1"/>
    <col min="15639" max="15639" width="18.28515625" style="21" customWidth="1"/>
    <col min="15640" max="15640" width="13.7109375" style="21" customWidth="1"/>
    <col min="15641" max="15641" width="16" style="21" customWidth="1"/>
    <col min="15642" max="15642" width="17.140625" style="21" customWidth="1"/>
    <col min="15643" max="15643" width="18.28515625" style="21" customWidth="1"/>
    <col min="15644" max="15644" width="13.7109375" style="21" customWidth="1"/>
    <col min="15645" max="15645" width="16" style="21" customWidth="1"/>
    <col min="15646" max="15646" width="17.140625" style="21" customWidth="1"/>
    <col min="15647" max="15647" width="18.28515625" style="21" customWidth="1"/>
    <col min="15648" max="15648" width="13.7109375" style="21" customWidth="1"/>
    <col min="15649" max="15649" width="16" style="21" customWidth="1"/>
    <col min="15650" max="15650" width="17.140625" style="21" customWidth="1"/>
    <col min="15651" max="15654" width="18.28515625" style="21" customWidth="1"/>
    <col min="15655" max="15655" width="15" style="21" customWidth="1"/>
    <col min="15656" max="15656" width="15.7109375" style="21" customWidth="1"/>
    <col min="15657" max="15657" width="49" style="21" customWidth="1"/>
    <col min="15658" max="15658" width="19.42578125" style="21" customWidth="1"/>
    <col min="15659" max="15659" width="14.5703125" style="21" customWidth="1"/>
    <col min="15660" max="15660" width="12.28515625" style="21" customWidth="1"/>
    <col min="15661" max="15661" width="14.5703125" style="21" customWidth="1"/>
    <col min="15662" max="15662" width="11.7109375" style="21" customWidth="1"/>
    <col min="15663" max="15663" width="14" style="21" customWidth="1"/>
    <col min="15664" max="15664" width="20.5703125" style="21" customWidth="1"/>
    <col min="15665" max="15665" width="11.7109375" style="21" customWidth="1"/>
    <col min="15666" max="15666" width="10.85546875" style="21" customWidth="1"/>
    <col min="15667" max="15860" width="9.140625" style="21"/>
    <col min="15861" max="15861" width="7.42578125" style="21" customWidth="1"/>
    <col min="15862" max="15862" width="20.28515625" style="21" customWidth="1"/>
    <col min="15863" max="15863" width="24.7109375" style="21" customWidth="1"/>
    <col min="15864" max="15864" width="35.7109375" style="21" customWidth="1"/>
    <col min="15865" max="15865" width="5" style="21" customWidth="1"/>
    <col min="15866" max="15866" width="12.85546875" style="21" customWidth="1"/>
    <col min="15867" max="15867" width="10.7109375" style="21" customWidth="1"/>
    <col min="15868" max="15868" width="7" style="21" customWidth="1"/>
    <col min="15869" max="15869" width="12.28515625" style="21" customWidth="1"/>
    <col min="15870" max="15870" width="10.7109375" style="21" customWidth="1"/>
    <col min="15871" max="15871" width="10.85546875" style="21" customWidth="1"/>
    <col min="15872" max="15872" width="8.85546875" style="21" customWidth="1"/>
    <col min="15873" max="15873" width="13.85546875" style="21" customWidth="1"/>
    <col min="15874" max="15874" width="20.42578125" style="21" customWidth="1"/>
    <col min="15875" max="15875" width="12.28515625" style="21" customWidth="1"/>
    <col min="15876" max="15876" width="19.28515625" style="21" customWidth="1"/>
    <col min="15877" max="15877" width="11.85546875" style="21" customWidth="1"/>
    <col min="15878" max="15878" width="9.140625" style="21" customWidth="1"/>
    <col min="15879" max="15879" width="13.42578125" style="21" customWidth="1"/>
    <col min="15880" max="15880" width="15.28515625" style="21" customWidth="1"/>
    <col min="15881" max="15881" width="15.42578125" style="21" customWidth="1"/>
    <col min="15882" max="15883" width="14.42578125" style="21" customWidth="1"/>
    <col min="15884" max="15884" width="5" style="21" customWidth="1"/>
    <col min="15885" max="15887" width="15.140625" style="21" customWidth="1"/>
    <col min="15888" max="15888" width="4.28515625" style="21" customWidth="1"/>
    <col min="15889" max="15889" width="16" style="21" customWidth="1"/>
    <col min="15890" max="15890" width="17.140625" style="21" customWidth="1"/>
    <col min="15891" max="15891" width="18.28515625" style="21" customWidth="1"/>
    <col min="15892" max="15892" width="4.85546875" style="21" customWidth="1"/>
    <col min="15893" max="15893" width="16" style="21" customWidth="1"/>
    <col min="15894" max="15894" width="17.140625" style="21" customWidth="1"/>
    <col min="15895" max="15895" width="18.28515625" style="21" customWidth="1"/>
    <col min="15896" max="15896" width="13.7109375" style="21" customWidth="1"/>
    <col min="15897" max="15897" width="16" style="21" customWidth="1"/>
    <col min="15898" max="15898" width="17.140625" style="21" customWidth="1"/>
    <col min="15899" max="15899" width="18.28515625" style="21" customWidth="1"/>
    <col min="15900" max="15900" width="13.7109375" style="21" customWidth="1"/>
    <col min="15901" max="15901" width="16" style="21" customWidth="1"/>
    <col min="15902" max="15902" width="17.140625" style="21" customWidth="1"/>
    <col min="15903" max="15903" width="18.28515625" style="21" customWidth="1"/>
    <col min="15904" max="15904" width="13.7109375" style="21" customWidth="1"/>
    <col min="15905" max="15905" width="16" style="21" customWidth="1"/>
    <col min="15906" max="15906" width="17.140625" style="21" customWidth="1"/>
    <col min="15907" max="15910" width="18.28515625" style="21" customWidth="1"/>
    <col min="15911" max="15911" width="15" style="21" customWidth="1"/>
    <col min="15912" max="15912" width="15.7109375" style="21" customWidth="1"/>
    <col min="15913" max="15913" width="49" style="21" customWidth="1"/>
    <col min="15914" max="15914" width="19.42578125" style="21" customWidth="1"/>
    <col min="15915" max="15915" width="14.5703125" style="21" customWidth="1"/>
    <col min="15916" max="15916" width="12.28515625" style="21" customWidth="1"/>
    <col min="15917" max="15917" width="14.5703125" style="21" customWidth="1"/>
    <col min="15918" max="15918" width="11.7109375" style="21" customWidth="1"/>
    <col min="15919" max="15919" width="14" style="21" customWidth="1"/>
    <col min="15920" max="15920" width="20.5703125" style="21" customWidth="1"/>
    <col min="15921" max="15921" width="11.7109375" style="21" customWidth="1"/>
    <col min="15922" max="15922" width="10.85546875" style="21" customWidth="1"/>
    <col min="15923" max="16116" width="9.140625" style="21"/>
    <col min="16117" max="16117" width="7.42578125" style="21" customWidth="1"/>
    <col min="16118" max="16118" width="20.28515625" style="21" customWidth="1"/>
    <col min="16119" max="16119" width="24.7109375" style="21" customWidth="1"/>
    <col min="16120" max="16120" width="35.7109375" style="21" customWidth="1"/>
    <col min="16121" max="16121" width="5" style="21" customWidth="1"/>
    <col min="16122" max="16122" width="12.85546875" style="21" customWidth="1"/>
    <col min="16123" max="16123" width="10.7109375" style="21" customWidth="1"/>
    <col min="16124" max="16124" width="7" style="21" customWidth="1"/>
    <col min="16125" max="16125" width="12.28515625" style="21" customWidth="1"/>
    <col min="16126" max="16126" width="10.7109375" style="21" customWidth="1"/>
    <col min="16127" max="16127" width="10.85546875" style="21" customWidth="1"/>
    <col min="16128" max="16128" width="8.85546875" style="21" customWidth="1"/>
    <col min="16129" max="16129" width="13.85546875" style="21" customWidth="1"/>
    <col min="16130" max="16130" width="20.42578125" style="21" customWidth="1"/>
    <col min="16131" max="16131" width="12.28515625" style="21" customWidth="1"/>
    <col min="16132" max="16132" width="19.28515625" style="21" customWidth="1"/>
    <col min="16133" max="16133" width="11.85546875" style="21" customWidth="1"/>
    <col min="16134" max="16134" width="9.140625" style="21" customWidth="1"/>
    <col min="16135" max="16135" width="13.42578125" style="21" customWidth="1"/>
    <col min="16136" max="16136" width="15.28515625" style="21" customWidth="1"/>
    <col min="16137" max="16137" width="15.42578125" style="21" customWidth="1"/>
    <col min="16138" max="16139" width="14.42578125" style="21" customWidth="1"/>
    <col min="16140" max="16140" width="5" style="21" customWidth="1"/>
    <col min="16141" max="16143" width="15.140625" style="21" customWidth="1"/>
    <col min="16144" max="16144" width="4.28515625" style="21" customWidth="1"/>
    <col min="16145" max="16145" width="16" style="21" customWidth="1"/>
    <col min="16146" max="16146" width="17.140625" style="21" customWidth="1"/>
    <col min="16147" max="16147" width="18.28515625" style="21" customWidth="1"/>
    <col min="16148" max="16148" width="4.85546875" style="21" customWidth="1"/>
    <col min="16149" max="16149" width="16" style="21" customWidth="1"/>
    <col min="16150" max="16150" width="17.140625" style="21" customWidth="1"/>
    <col min="16151" max="16151" width="18.28515625" style="21" customWidth="1"/>
    <col min="16152" max="16152" width="13.7109375" style="21" customWidth="1"/>
    <col min="16153" max="16153" width="16" style="21" customWidth="1"/>
    <col min="16154" max="16154" width="17.140625" style="21" customWidth="1"/>
    <col min="16155" max="16155" width="18.28515625" style="21" customWidth="1"/>
    <col min="16156" max="16156" width="13.7109375" style="21" customWidth="1"/>
    <col min="16157" max="16157" width="16" style="21" customWidth="1"/>
    <col min="16158" max="16158" width="17.140625" style="21" customWidth="1"/>
    <col min="16159" max="16159" width="18.28515625" style="21" customWidth="1"/>
    <col min="16160" max="16160" width="13.7109375" style="21" customWidth="1"/>
    <col min="16161" max="16161" width="16" style="21" customWidth="1"/>
    <col min="16162" max="16162" width="17.140625" style="21" customWidth="1"/>
    <col min="16163" max="16166" width="18.28515625" style="21" customWidth="1"/>
    <col min="16167" max="16167" width="15" style="21" customWidth="1"/>
    <col min="16168" max="16168" width="15.7109375" style="21" customWidth="1"/>
    <col min="16169" max="16169" width="49" style="21" customWidth="1"/>
    <col min="16170" max="16170" width="19.42578125" style="21" customWidth="1"/>
    <col min="16171" max="16171" width="14.5703125" style="21" customWidth="1"/>
    <col min="16172" max="16172" width="12.28515625" style="21" customWidth="1"/>
    <col min="16173" max="16173" width="14.5703125" style="21" customWidth="1"/>
    <col min="16174" max="16174" width="11.7109375" style="21" customWidth="1"/>
    <col min="16175" max="16175" width="14" style="21" customWidth="1"/>
    <col min="16176" max="16176" width="20.5703125" style="21" customWidth="1"/>
    <col min="16177" max="16177" width="11.7109375" style="21" customWidth="1"/>
    <col min="16178" max="16178" width="10.85546875" style="21" customWidth="1"/>
    <col min="16179" max="16384" width="9.140625" style="21"/>
  </cols>
  <sheetData>
    <row r="1" spans="1:64" s="36" customFormat="1" ht="12.95" hidden="1" customHeight="1" x14ac:dyDescent="0.25">
      <c r="F1" s="32"/>
      <c r="G1" s="32"/>
      <c r="H1" s="32"/>
      <c r="I1" s="32"/>
      <c r="J1" s="32"/>
      <c r="K1" s="32"/>
      <c r="L1" s="32"/>
      <c r="M1" s="32" t="s">
        <v>115</v>
      </c>
      <c r="N1" s="32"/>
      <c r="O1" s="32"/>
      <c r="P1" s="32"/>
      <c r="Q1" s="32"/>
      <c r="R1" s="32"/>
      <c r="S1" s="32"/>
      <c r="T1" s="32"/>
      <c r="U1" s="32"/>
      <c r="V1" s="32"/>
      <c r="W1" s="32"/>
      <c r="X1" s="32"/>
      <c r="Y1" s="32"/>
      <c r="Z1" s="32"/>
      <c r="AA1" s="32"/>
      <c r="AB1" s="32"/>
      <c r="AC1" s="32"/>
      <c r="AD1" s="173" t="s">
        <v>801</v>
      </c>
      <c r="AE1" s="32"/>
      <c r="AF1" s="32"/>
      <c r="AG1" s="32"/>
      <c r="AH1" s="32"/>
      <c r="AI1" s="32"/>
      <c r="AJ1" s="32"/>
      <c r="AK1" s="32"/>
      <c r="AL1" s="32"/>
      <c r="AM1" s="32"/>
      <c r="AN1" s="32"/>
      <c r="AO1" s="32"/>
      <c r="AP1" s="32"/>
      <c r="AQ1" s="32"/>
      <c r="AR1" s="32"/>
      <c r="AS1" s="32"/>
      <c r="AT1" s="32"/>
      <c r="AU1" s="32"/>
      <c r="AV1" s="51"/>
      <c r="AW1" s="51"/>
      <c r="AX1" s="51"/>
      <c r="AY1" s="32"/>
      <c r="AZ1" s="21"/>
      <c r="BA1" s="37"/>
      <c r="BB1" s="21"/>
      <c r="BC1" s="21"/>
      <c r="BL1" s="21"/>
    </row>
    <row r="2" spans="1:64" s="36" customFormat="1" ht="12.95" hidden="1" customHeight="1" x14ac:dyDescent="0.25">
      <c r="E2" s="32"/>
      <c r="F2" s="32"/>
      <c r="G2" s="32"/>
      <c r="H2" s="32"/>
      <c r="I2" s="32"/>
      <c r="J2" s="32"/>
      <c r="K2" s="32"/>
      <c r="L2" s="32"/>
      <c r="M2" s="32"/>
      <c r="N2" s="32"/>
      <c r="O2" s="32"/>
      <c r="P2" s="32"/>
      <c r="Q2" s="32"/>
      <c r="R2" s="32"/>
      <c r="S2" s="32"/>
      <c r="T2" s="32"/>
      <c r="U2" s="32"/>
      <c r="V2" s="32"/>
      <c r="W2" s="32"/>
      <c r="X2" s="32"/>
      <c r="Y2" s="32"/>
      <c r="Z2" s="32"/>
      <c r="AA2" s="32"/>
      <c r="AB2" s="32"/>
      <c r="AC2" s="32"/>
      <c r="AD2" s="174" t="s">
        <v>802</v>
      </c>
      <c r="AE2" s="32"/>
      <c r="AF2" s="32"/>
      <c r="AG2" s="32"/>
      <c r="AH2" s="32"/>
      <c r="AI2" s="32"/>
      <c r="AJ2" s="32"/>
      <c r="AK2" s="32"/>
      <c r="AL2" s="32"/>
      <c r="AM2" s="32"/>
      <c r="AN2" s="32"/>
      <c r="AO2" s="32"/>
      <c r="AP2" s="32"/>
      <c r="AQ2" s="32"/>
      <c r="AR2" s="32"/>
      <c r="AS2" s="32"/>
      <c r="AT2" s="32"/>
      <c r="AU2" s="32"/>
      <c r="AV2" s="51"/>
      <c r="AW2" s="51"/>
      <c r="AX2" s="51"/>
      <c r="AY2" s="32"/>
      <c r="AZ2" s="21"/>
      <c r="BA2" s="37"/>
      <c r="BB2" s="21"/>
      <c r="BC2" s="21"/>
      <c r="BL2" s="21"/>
    </row>
    <row r="3" spans="1:64" s="36" customFormat="1" ht="12.95" hidden="1" customHeight="1" x14ac:dyDescent="0.25">
      <c r="E3" s="32"/>
      <c r="F3" s="32"/>
      <c r="G3" s="32"/>
      <c r="H3" s="32"/>
      <c r="I3" s="32"/>
      <c r="J3" s="32"/>
      <c r="K3" s="32"/>
      <c r="L3" s="32"/>
      <c r="M3" s="32"/>
      <c r="N3" s="32"/>
      <c r="O3" s="32"/>
      <c r="P3" s="32"/>
      <c r="Q3" s="32"/>
      <c r="R3" s="32"/>
      <c r="S3" s="32"/>
      <c r="T3" s="32"/>
      <c r="U3" s="32"/>
      <c r="V3" s="32"/>
      <c r="W3" s="32"/>
      <c r="X3" s="32"/>
      <c r="Y3" s="32"/>
      <c r="Z3" s="32"/>
      <c r="AA3" s="32"/>
      <c r="AB3" s="32"/>
      <c r="AC3" s="32"/>
      <c r="AD3" s="174" t="s">
        <v>803</v>
      </c>
      <c r="AE3" s="32"/>
      <c r="AF3" s="32"/>
      <c r="AG3" s="32"/>
      <c r="AH3" s="32"/>
      <c r="AI3" s="32"/>
      <c r="AJ3" s="32"/>
      <c r="AK3" s="32"/>
      <c r="AL3" s="32"/>
      <c r="AM3" s="32"/>
      <c r="AN3" s="32"/>
      <c r="AO3" s="32"/>
      <c r="AP3" s="32"/>
      <c r="AQ3" s="32"/>
      <c r="AR3" s="32"/>
      <c r="AS3" s="32"/>
      <c r="AT3" s="32"/>
      <c r="AU3" s="32"/>
      <c r="AV3" s="51"/>
      <c r="AW3" s="51"/>
      <c r="AX3" s="51"/>
      <c r="AY3" s="32"/>
      <c r="AZ3" s="21"/>
      <c r="BA3" s="37"/>
      <c r="BB3" s="21"/>
      <c r="BC3" s="21"/>
      <c r="BL3" s="21"/>
    </row>
    <row r="4" spans="1:64" s="36" customFormat="1" ht="12.95" hidden="1" customHeight="1" x14ac:dyDescent="0.25">
      <c r="E4" s="32"/>
      <c r="F4" s="32"/>
      <c r="G4" s="32"/>
      <c r="H4" s="32"/>
      <c r="I4" s="32"/>
      <c r="J4" s="32"/>
      <c r="K4" s="32"/>
      <c r="L4" s="32"/>
      <c r="M4" s="32"/>
      <c r="N4" s="32"/>
      <c r="O4" s="32"/>
      <c r="P4" s="32"/>
      <c r="Q4" s="32"/>
      <c r="R4" s="32"/>
      <c r="S4" s="32"/>
      <c r="T4" s="32"/>
      <c r="U4" s="32"/>
      <c r="V4" s="32"/>
      <c r="W4" s="32"/>
      <c r="X4" s="32"/>
      <c r="Y4" s="32"/>
      <c r="Z4" s="32"/>
      <c r="AA4" s="32"/>
      <c r="AB4" s="32"/>
      <c r="AC4" s="32"/>
      <c r="AD4" s="174" t="s">
        <v>804</v>
      </c>
      <c r="AE4" s="32"/>
      <c r="AF4" s="32"/>
      <c r="AG4" s="32"/>
      <c r="AH4" s="32"/>
      <c r="AI4" s="32"/>
      <c r="AJ4" s="32"/>
      <c r="AK4" s="32"/>
      <c r="AL4" s="32"/>
      <c r="AM4" s="32"/>
      <c r="AN4" s="32"/>
      <c r="AO4" s="32"/>
      <c r="AP4" s="32"/>
      <c r="AQ4" s="32"/>
      <c r="AR4" s="32"/>
      <c r="AS4" s="32"/>
      <c r="AT4" s="32"/>
      <c r="AU4" s="32"/>
      <c r="AV4" s="51"/>
      <c r="AW4" s="51"/>
      <c r="AX4" s="51"/>
      <c r="AY4" s="32"/>
      <c r="AZ4" s="21"/>
      <c r="BA4" s="37"/>
      <c r="BB4" s="21"/>
      <c r="BC4" s="21"/>
      <c r="BL4" s="21"/>
    </row>
    <row r="5" spans="1:64" s="36" customFormat="1" ht="12.95" hidden="1" customHeight="1" x14ac:dyDescent="0.25">
      <c r="E5" s="32"/>
      <c r="F5" s="32"/>
      <c r="G5" s="32"/>
      <c r="H5" s="32"/>
      <c r="I5" s="32"/>
      <c r="J5" s="32"/>
      <c r="K5" s="32"/>
      <c r="L5" s="32"/>
      <c r="M5" s="32"/>
      <c r="N5" s="32"/>
      <c r="O5" s="32"/>
      <c r="P5" s="32"/>
      <c r="Q5" s="32"/>
      <c r="R5" s="32"/>
      <c r="S5" s="32"/>
      <c r="T5" s="32"/>
      <c r="U5" s="32"/>
      <c r="V5" s="32"/>
      <c r="W5" s="32"/>
      <c r="X5" s="32"/>
      <c r="Y5" s="32"/>
      <c r="Z5" s="32"/>
      <c r="AA5" s="32"/>
      <c r="AB5" s="32"/>
      <c r="AC5" s="32"/>
      <c r="AD5" s="174" t="s">
        <v>805</v>
      </c>
      <c r="AE5" s="32"/>
      <c r="AF5" s="32"/>
      <c r="AG5" s="32"/>
      <c r="AH5" s="32"/>
      <c r="AI5" s="32"/>
      <c r="AJ5" s="32"/>
      <c r="AK5" s="32"/>
      <c r="AL5" s="32"/>
      <c r="AM5" s="32"/>
      <c r="AN5" s="32"/>
      <c r="AO5" s="32"/>
      <c r="AP5" s="32"/>
      <c r="AQ5" s="32"/>
      <c r="AR5" s="32"/>
      <c r="AS5" s="32"/>
      <c r="AT5" s="32"/>
      <c r="AU5" s="32"/>
      <c r="AV5" s="51"/>
      <c r="AW5" s="51"/>
      <c r="AX5" s="51"/>
      <c r="AY5" s="32"/>
      <c r="AZ5" s="21"/>
      <c r="BA5" s="37"/>
      <c r="BB5" s="21"/>
      <c r="BC5" s="21"/>
      <c r="BL5" s="21"/>
    </row>
    <row r="6" spans="1:64" s="36" customFormat="1" ht="12.95" hidden="1" customHeight="1" x14ac:dyDescent="0.25">
      <c r="E6" s="32"/>
      <c r="F6" s="32"/>
      <c r="G6" s="32"/>
      <c r="H6" s="32"/>
      <c r="I6" s="32"/>
      <c r="J6" s="32"/>
      <c r="K6" s="32"/>
      <c r="L6" s="32"/>
      <c r="M6" s="32"/>
      <c r="N6" s="32"/>
      <c r="O6" s="32"/>
      <c r="P6" s="32"/>
      <c r="Q6" s="32"/>
      <c r="R6" s="32"/>
      <c r="S6" s="32"/>
      <c r="T6" s="32"/>
      <c r="U6" s="32"/>
      <c r="V6" s="32"/>
      <c r="W6" s="32"/>
      <c r="X6" s="32"/>
      <c r="Y6" s="32"/>
      <c r="Z6" s="32"/>
      <c r="AA6" s="32"/>
      <c r="AB6" s="32"/>
      <c r="AC6" s="32"/>
      <c r="AD6" s="174" t="s">
        <v>806</v>
      </c>
      <c r="AE6" s="32"/>
      <c r="AF6" s="32"/>
      <c r="AG6" s="32"/>
      <c r="AH6" s="32"/>
      <c r="AI6" s="32"/>
      <c r="AJ6" s="32"/>
      <c r="AK6" s="32"/>
      <c r="AL6" s="32"/>
      <c r="AM6" s="32"/>
      <c r="AN6" s="32"/>
      <c r="AO6" s="32"/>
      <c r="AP6" s="32"/>
      <c r="AQ6" s="32"/>
      <c r="AR6" s="32"/>
      <c r="AS6" s="32"/>
      <c r="AT6" s="32"/>
      <c r="AU6" s="32"/>
      <c r="AV6" s="51"/>
      <c r="AW6" s="51"/>
      <c r="AX6" s="51"/>
      <c r="AY6" s="32"/>
      <c r="AZ6" s="21"/>
      <c r="BA6" s="37"/>
      <c r="BB6" s="21"/>
      <c r="BC6" s="21"/>
      <c r="BL6" s="21"/>
    </row>
    <row r="7" spans="1:64" s="36" customFormat="1" ht="12.95" hidden="1" customHeight="1" x14ac:dyDescent="0.25">
      <c r="E7" s="32"/>
      <c r="F7" s="32"/>
      <c r="G7" s="32"/>
      <c r="H7" s="32"/>
      <c r="I7" s="32"/>
      <c r="J7" s="32"/>
      <c r="K7" s="32"/>
      <c r="L7" s="32"/>
      <c r="M7" s="32"/>
      <c r="N7" s="32"/>
      <c r="O7" s="32"/>
      <c r="P7" s="32"/>
      <c r="Q7" s="32"/>
      <c r="R7" s="32"/>
      <c r="S7" s="32"/>
      <c r="T7" s="32"/>
      <c r="U7" s="32"/>
      <c r="V7" s="32"/>
      <c r="W7" s="32"/>
      <c r="X7" s="32"/>
      <c r="Y7" s="32"/>
      <c r="Z7" s="32"/>
      <c r="AA7" s="32"/>
      <c r="AB7" s="32"/>
      <c r="AC7" s="32"/>
      <c r="AD7" s="174" t="s">
        <v>807</v>
      </c>
      <c r="AE7" s="32"/>
      <c r="AF7" s="32"/>
      <c r="AG7" s="32"/>
      <c r="AH7" s="32"/>
      <c r="AI7" s="32"/>
      <c r="AJ7" s="32"/>
      <c r="AK7" s="32"/>
      <c r="AL7" s="32"/>
      <c r="AM7" s="32"/>
      <c r="AN7" s="32"/>
      <c r="AO7" s="32"/>
      <c r="AP7" s="32"/>
      <c r="AQ7" s="32"/>
      <c r="AR7" s="32"/>
      <c r="AS7" s="32"/>
      <c r="AT7" s="32"/>
      <c r="AU7" s="32"/>
      <c r="AV7" s="51"/>
      <c r="AW7" s="51"/>
      <c r="AX7" s="51"/>
      <c r="AY7" s="32"/>
      <c r="AZ7" s="21"/>
      <c r="BA7" s="37"/>
      <c r="BB7" s="21"/>
      <c r="BC7" s="21"/>
      <c r="BL7" s="21"/>
    </row>
    <row r="8" spans="1:64" s="36" customFormat="1" ht="12.95" hidden="1" customHeight="1" x14ac:dyDescent="0.25">
      <c r="E8" s="32"/>
      <c r="F8" s="32"/>
      <c r="G8" s="32"/>
      <c r="H8" s="32"/>
      <c r="I8" s="32"/>
      <c r="J8" s="32"/>
      <c r="K8" s="32"/>
      <c r="L8" s="32"/>
      <c r="M8" s="32"/>
      <c r="N8" s="32"/>
      <c r="O8" s="32"/>
      <c r="P8" s="32"/>
      <c r="Q8" s="32"/>
      <c r="R8" s="32"/>
      <c r="S8" s="32"/>
      <c r="T8" s="32"/>
      <c r="U8" s="32"/>
      <c r="V8" s="32"/>
      <c r="W8" s="32"/>
      <c r="X8" s="32"/>
      <c r="Y8" s="32"/>
      <c r="Z8" s="32"/>
      <c r="AA8" s="32"/>
      <c r="AB8" s="32"/>
      <c r="AC8" s="32"/>
      <c r="AD8" s="174" t="s">
        <v>808</v>
      </c>
      <c r="AE8" s="32"/>
      <c r="AF8" s="32"/>
      <c r="AG8" s="32"/>
      <c r="AH8" s="32"/>
      <c r="AI8" s="32"/>
      <c r="AJ8" s="32"/>
      <c r="AK8" s="32"/>
      <c r="AL8" s="32"/>
      <c r="AM8" s="32"/>
      <c r="AN8" s="32"/>
      <c r="AO8" s="32"/>
      <c r="AP8" s="32"/>
      <c r="AQ8" s="32"/>
      <c r="AR8" s="32"/>
      <c r="AS8" s="32"/>
      <c r="AT8" s="32"/>
      <c r="AU8" s="32"/>
      <c r="AV8" s="51"/>
      <c r="AW8" s="51"/>
      <c r="AX8" s="51"/>
      <c r="AY8" s="32"/>
      <c r="AZ8" s="21"/>
      <c r="BA8" s="37"/>
      <c r="BB8" s="21"/>
      <c r="BC8" s="21"/>
      <c r="BL8" s="21"/>
    </row>
    <row r="9" spans="1:64" s="36" customFormat="1" ht="12.95" hidden="1" customHeight="1" x14ac:dyDescent="0.25">
      <c r="F9" s="38"/>
      <c r="G9" s="38"/>
      <c r="H9" s="38"/>
      <c r="I9" s="38"/>
      <c r="J9" s="38"/>
      <c r="K9" s="38"/>
      <c r="L9" s="38"/>
      <c r="M9" s="38"/>
      <c r="N9" s="38"/>
      <c r="O9" s="38"/>
      <c r="P9" s="38"/>
      <c r="Q9" s="38"/>
      <c r="R9" s="38"/>
      <c r="S9" s="38"/>
      <c r="T9" s="38"/>
      <c r="U9" s="38"/>
      <c r="V9" s="38"/>
      <c r="W9" s="38"/>
      <c r="X9" s="38"/>
      <c r="Y9" s="38"/>
      <c r="Z9" s="38"/>
      <c r="AA9" s="38"/>
      <c r="AB9" s="38"/>
      <c r="AC9" s="38"/>
      <c r="AD9" s="174" t="s">
        <v>809</v>
      </c>
      <c r="AE9" s="38"/>
      <c r="AF9" s="38"/>
      <c r="AG9" s="38"/>
      <c r="AH9" s="38"/>
      <c r="AI9" s="38"/>
      <c r="AJ9" s="38"/>
      <c r="AK9" s="38"/>
      <c r="AL9" s="38"/>
      <c r="AM9" s="38"/>
      <c r="AN9" s="38"/>
      <c r="AO9" s="38"/>
      <c r="AP9" s="38"/>
      <c r="AQ9" s="38"/>
      <c r="AR9" s="38"/>
      <c r="AS9" s="38"/>
      <c r="AT9" s="38"/>
      <c r="AU9" s="38"/>
      <c r="AV9" s="52"/>
      <c r="AW9" s="52"/>
      <c r="AX9" s="52"/>
      <c r="AZ9" s="21"/>
      <c r="BA9" s="21"/>
      <c r="BB9" s="21"/>
      <c r="BC9" s="21"/>
      <c r="BL9" s="21"/>
    </row>
    <row r="10" spans="1:64" s="36" customFormat="1" ht="18" customHeight="1" x14ac:dyDescent="0.25">
      <c r="F10" s="38"/>
      <c r="G10" s="38"/>
      <c r="H10" s="38"/>
      <c r="I10" s="38"/>
      <c r="J10" s="38"/>
      <c r="K10" s="38"/>
      <c r="L10" s="38"/>
      <c r="M10" s="38"/>
      <c r="N10" s="38"/>
      <c r="O10" s="38"/>
      <c r="P10" s="38"/>
      <c r="Q10" s="38"/>
      <c r="R10" s="38"/>
      <c r="S10" s="38"/>
      <c r="T10" s="38"/>
      <c r="U10" s="38"/>
      <c r="V10" s="38"/>
      <c r="W10" s="38"/>
      <c r="X10" s="38"/>
      <c r="Y10" s="38"/>
      <c r="Z10" s="38"/>
      <c r="AA10" s="38"/>
      <c r="AB10" s="38"/>
      <c r="AC10" s="38"/>
      <c r="AD10" s="174" t="s">
        <v>820</v>
      </c>
      <c r="AE10" s="38"/>
      <c r="AF10" s="38"/>
      <c r="AG10" s="38"/>
      <c r="AH10" s="38"/>
      <c r="AI10" s="38"/>
      <c r="AJ10" s="38"/>
      <c r="AK10" s="38"/>
      <c r="AL10" s="38"/>
      <c r="AM10" s="38"/>
      <c r="AN10" s="38"/>
      <c r="AO10" s="38"/>
      <c r="AP10" s="38"/>
      <c r="AQ10" s="38"/>
      <c r="AR10" s="38"/>
      <c r="AS10" s="38"/>
      <c r="AT10" s="38"/>
      <c r="AU10" s="38"/>
      <c r="AV10" s="52"/>
      <c r="AW10" s="52"/>
      <c r="AX10" s="52"/>
      <c r="AZ10" s="21"/>
      <c r="BA10" s="21"/>
      <c r="BB10" s="21"/>
      <c r="BC10" s="21"/>
      <c r="BL10" s="21"/>
    </row>
    <row r="11" spans="1:64" s="36" customFormat="1" ht="18" customHeight="1" x14ac:dyDescent="0.25">
      <c r="F11" s="38"/>
      <c r="G11" s="38"/>
      <c r="H11" s="38"/>
      <c r="I11" s="38"/>
      <c r="J11" s="38"/>
      <c r="K11" s="38"/>
      <c r="L11" s="38"/>
      <c r="M11" s="38"/>
      <c r="N11" s="38"/>
      <c r="O11" s="38"/>
      <c r="P11" s="38"/>
      <c r="Q11" s="38"/>
      <c r="R11" s="38"/>
      <c r="S11" s="38"/>
      <c r="T11" s="38"/>
      <c r="U11" s="38"/>
      <c r="V11" s="38"/>
      <c r="W11" s="38"/>
      <c r="X11" s="38"/>
      <c r="Y11" s="38"/>
      <c r="Z11" s="38"/>
      <c r="AA11" s="38"/>
      <c r="AB11" s="38"/>
      <c r="AC11" s="38"/>
      <c r="AD11" s="174" t="s">
        <v>861</v>
      </c>
      <c r="AE11" s="38"/>
      <c r="AF11" s="38"/>
      <c r="AG11" s="38"/>
      <c r="AH11" s="38"/>
      <c r="AI11" s="38"/>
      <c r="AJ11" s="38"/>
      <c r="AK11" s="38"/>
      <c r="AL11" s="38"/>
      <c r="AM11" s="38"/>
      <c r="AN11" s="38"/>
      <c r="AO11" s="38"/>
      <c r="AP11" s="38"/>
      <c r="AQ11" s="38"/>
      <c r="AR11" s="38"/>
      <c r="AS11" s="38"/>
      <c r="AT11" s="38"/>
      <c r="AU11" s="38"/>
      <c r="AV11" s="52"/>
      <c r="AW11" s="52"/>
      <c r="AX11" s="52"/>
      <c r="AZ11" s="21"/>
      <c r="BA11" s="21"/>
      <c r="BB11" s="21"/>
      <c r="BC11" s="21"/>
      <c r="BL11" s="21"/>
    </row>
    <row r="12" spans="1:64" s="36" customFormat="1" ht="18" customHeight="1" thickBot="1" x14ac:dyDescent="0.3">
      <c r="F12" s="38"/>
      <c r="G12" s="38"/>
      <c r="H12" s="38"/>
      <c r="I12" s="38"/>
      <c r="J12" s="38"/>
      <c r="K12" s="38"/>
      <c r="L12" s="38"/>
      <c r="M12" s="38"/>
      <c r="N12" s="38"/>
      <c r="O12" s="38"/>
      <c r="P12" s="38"/>
      <c r="Q12" s="38"/>
      <c r="R12" s="38"/>
      <c r="S12" s="38"/>
      <c r="T12" s="38"/>
      <c r="U12" s="38"/>
      <c r="V12" s="38"/>
      <c r="W12" s="38"/>
      <c r="X12" s="38"/>
      <c r="Y12" s="38"/>
      <c r="Z12" s="38"/>
      <c r="AA12" s="38"/>
      <c r="AB12" s="38"/>
      <c r="AC12" s="38"/>
      <c r="AD12" s="174" t="s">
        <v>862</v>
      </c>
      <c r="AE12" s="38"/>
      <c r="AF12" s="38"/>
      <c r="AG12" s="38"/>
      <c r="AH12" s="38"/>
      <c r="AI12" s="38"/>
      <c r="AJ12" s="38"/>
      <c r="AK12" s="38"/>
      <c r="AL12" s="38"/>
      <c r="AM12" s="38"/>
      <c r="AN12" s="38"/>
      <c r="AO12" s="38"/>
      <c r="AP12" s="38"/>
      <c r="AQ12" s="38"/>
      <c r="AR12" s="38"/>
      <c r="AS12" s="38"/>
      <c r="AT12" s="38"/>
      <c r="AU12" s="38"/>
      <c r="AV12" s="52"/>
      <c r="AW12" s="52"/>
      <c r="AX12" s="52"/>
      <c r="AZ12" s="21"/>
      <c r="BA12" s="21"/>
      <c r="BB12" s="21"/>
      <c r="BC12" s="21"/>
      <c r="BL12" s="21"/>
    </row>
    <row r="13" spans="1:64" s="36" customFormat="1" ht="12.95" customHeight="1" x14ac:dyDescent="0.25">
      <c r="A13" s="122" t="s">
        <v>0</v>
      </c>
      <c r="B13" s="122" t="s">
        <v>186</v>
      </c>
      <c r="C13" s="122" t="s">
        <v>184</v>
      </c>
      <c r="D13" s="122" t="s">
        <v>185</v>
      </c>
      <c r="E13" s="209" t="s">
        <v>1</v>
      </c>
      <c r="F13" s="123" t="s">
        <v>2</v>
      </c>
      <c r="G13" s="123" t="s">
        <v>3</v>
      </c>
      <c r="H13" s="123" t="s">
        <v>4</v>
      </c>
      <c r="I13" s="123" t="s">
        <v>5</v>
      </c>
      <c r="J13" s="123" t="s">
        <v>6</v>
      </c>
      <c r="K13" s="123" t="s">
        <v>7</v>
      </c>
      <c r="L13" s="123" t="s">
        <v>8</v>
      </c>
      <c r="M13" s="123" t="s">
        <v>9</v>
      </c>
      <c r="N13" s="123" t="s">
        <v>10</v>
      </c>
      <c r="O13" s="123" t="s">
        <v>11</v>
      </c>
      <c r="P13" s="123" t="s">
        <v>12</v>
      </c>
      <c r="Q13" s="123" t="s">
        <v>13</v>
      </c>
      <c r="R13" s="123" t="s">
        <v>14</v>
      </c>
      <c r="S13" s="123" t="s">
        <v>15</v>
      </c>
      <c r="T13" s="123" t="s">
        <v>16</v>
      </c>
      <c r="U13" s="123"/>
      <c r="V13" s="123"/>
      <c r="W13" s="123" t="s">
        <v>17</v>
      </c>
      <c r="X13" s="123"/>
      <c r="Y13" s="123"/>
      <c r="Z13" s="123" t="s">
        <v>18</v>
      </c>
      <c r="AA13" s="123" t="s">
        <v>19</v>
      </c>
      <c r="AB13" s="123" t="s">
        <v>20</v>
      </c>
      <c r="AC13" s="123"/>
      <c r="AD13" s="123"/>
      <c r="AE13" s="123"/>
      <c r="AF13" s="123" t="s">
        <v>21</v>
      </c>
      <c r="AG13" s="123"/>
      <c r="AH13" s="123"/>
      <c r="AI13" s="123"/>
      <c r="AJ13" s="123" t="s">
        <v>22</v>
      </c>
      <c r="AK13" s="123"/>
      <c r="AL13" s="123"/>
      <c r="AM13" s="123"/>
      <c r="AN13" s="123" t="s">
        <v>113</v>
      </c>
      <c r="AO13" s="123"/>
      <c r="AP13" s="123"/>
      <c r="AQ13" s="123"/>
      <c r="AR13" s="123" t="s">
        <v>114</v>
      </c>
      <c r="AS13" s="123"/>
      <c r="AT13" s="123"/>
      <c r="AU13" s="123"/>
      <c r="AV13" s="124" t="s">
        <v>23</v>
      </c>
      <c r="AW13" s="124"/>
      <c r="AX13" s="124"/>
      <c r="AY13" s="123" t="s">
        <v>24</v>
      </c>
      <c r="AZ13" s="123" t="s">
        <v>25</v>
      </c>
      <c r="BA13" s="123"/>
      <c r="BB13" s="123" t="s">
        <v>26</v>
      </c>
      <c r="BC13" s="123"/>
      <c r="BD13" s="123"/>
      <c r="BE13" s="123"/>
      <c r="BF13" s="123"/>
      <c r="BG13" s="123"/>
      <c r="BH13" s="123"/>
      <c r="BI13" s="123"/>
      <c r="BJ13" s="125"/>
      <c r="BK13" s="127" t="s">
        <v>27</v>
      </c>
      <c r="BL13" s="21"/>
    </row>
    <row r="14" spans="1:64" s="36" customFormat="1" ht="12.95" customHeight="1" x14ac:dyDescent="0.25">
      <c r="A14" s="126"/>
      <c r="B14" s="126"/>
      <c r="C14" s="126"/>
      <c r="D14" s="126"/>
      <c r="E14" s="46"/>
      <c r="F14" s="127"/>
      <c r="G14" s="127"/>
      <c r="H14" s="127"/>
      <c r="I14" s="127"/>
      <c r="J14" s="127"/>
      <c r="K14" s="127"/>
      <c r="L14" s="127"/>
      <c r="M14" s="127"/>
      <c r="N14" s="127"/>
      <c r="O14" s="127"/>
      <c r="P14" s="127"/>
      <c r="Q14" s="127"/>
      <c r="R14" s="127"/>
      <c r="S14" s="127"/>
      <c r="T14" s="127" t="s">
        <v>28</v>
      </c>
      <c r="U14" s="127" t="s">
        <v>29</v>
      </c>
      <c r="V14" s="127"/>
      <c r="W14" s="127"/>
      <c r="X14" s="127"/>
      <c r="Y14" s="127"/>
      <c r="Z14" s="127"/>
      <c r="AA14" s="127"/>
      <c r="AB14" s="127" t="s">
        <v>30</v>
      </c>
      <c r="AC14" s="127" t="s">
        <v>31</v>
      </c>
      <c r="AD14" s="127" t="s">
        <v>32</v>
      </c>
      <c r="AE14" s="127" t="s">
        <v>33</v>
      </c>
      <c r="AF14" s="127" t="s">
        <v>30</v>
      </c>
      <c r="AG14" s="127" t="s">
        <v>31</v>
      </c>
      <c r="AH14" s="127" t="s">
        <v>32</v>
      </c>
      <c r="AI14" s="127" t="s">
        <v>33</v>
      </c>
      <c r="AJ14" s="127" t="s">
        <v>30</v>
      </c>
      <c r="AK14" s="127" t="s">
        <v>31</v>
      </c>
      <c r="AL14" s="127" t="s">
        <v>32</v>
      </c>
      <c r="AM14" s="127" t="s">
        <v>33</v>
      </c>
      <c r="AN14" s="127" t="s">
        <v>30</v>
      </c>
      <c r="AO14" s="127" t="s">
        <v>31</v>
      </c>
      <c r="AP14" s="127" t="s">
        <v>32</v>
      </c>
      <c r="AQ14" s="127" t="s">
        <v>33</v>
      </c>
      <c r="AR14" s="127" t="s">
        <v>30</v>
      </c>
      <c r="AS14" s="127" t="s">
        <v>31</v>
      </c>
      <c r="AT14" s="127" t="s">
        <v>32</v>
      </c>
      <c r="AU14" s="127" t="s">
        <v>33</v>
      </c>
      <c r="AV14" s="128" t="s">
        <v>30</v>
      </c>
      <c r="AW14" s="128" t="s">
        <v>32</v>
      </c>
      <c r="AX14" s="128" t="s">
        <v>33</v>
      </c>
      <c r="AY14" s="127"/>
      <c r="AZ14" s="127" t="s">
        <v>34</v>
      </c>
      <c r="BA14" s="127" t="s">
        <v>35</v>
      </c>
      <c r="BB14" s="127" t="s">
        <v>36</v>
      </c>
      <c r="BC14" s="127"/>
      <c r="BD14" s="127"/>
      <c r="BE14" s="127" t="s">
        <v>37</v>
      </c>
      <c r="BF14" s="127"/>
      <c r="BG14" s="127"/>
      <c r="BH14" s="127" t="s">
        <v>38</v>
      </c>
      <c r="BI14" s="127"/>
      <c r="BJ14" s="129"/>
      <c r="BK14" s="127"/>
      <c r="BL14" s="21"/>
    </row>
    <row r="15" spans="1:64" s="32" customFormat="1" ht="12.95" customHeight="1" thickBot="1" x14ac:dyDescent="0.3">
      <c r="A15" s="130"/>
      <c r="B15" s="130"/>
      <c r="C15" s="130"/>
      <c r="D15" s="130"/>
      <c r="E15" s="210"/>
      <c r="F15" s="131"/>
      <c r="G15" s="131"/>
      <c r="H15" s="131"/>
      <c r="I15" s="131"/>
      <c r="J15" s="131"/>
      <c r="K15" s="131"/>
      <c r="L15" s="131"/>
      <c r="M15" s="131"/>
      <c r="N15" s="131"/>
      <c r="O15" s="131"/>
      <c r="P15" s="131"/>
      <c r="Q15" s="131"/>
      <c r="R15" s="131"/>
      <c r="S15" s="131"/>
      <c r="T15" s="131" t="s">
        <v>39</v>
      </c>
      <c r="U15" s="131" t="s">
        <v>40</v>
      </c>
      <c r="V15" s="131" t="s">
        <v>39</v>
      </c>
      <c r="W15" s="131" t="s">
        <v>41</v>
      </c>
      <c r="X15" s="131" t="s">
        <v>42</v>
      </c>
      <c r="Y15" s="131" t="s">
        <v>43</v>
      </c>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2"/>
      <c r="AW15" s="132"/>
      <c r="AX15" s="132"/>
      <c r="AY15" s="131"/>
      <c r="AZ15" s="131"/>
      <c r="BA15" s="131"/>
      <c r="BB15" s="131" t="s">
        <v>44</v>
      </c>
      <c r="BC15" s="131" t="s">
        <v>45</v>
      </c>
      <c r="BD15" s="131" t="s">
        <v>46</v>
      </c>
      <c r="BE15" s="131" t="s">
        <v>44</v>
      </c>
      <c r="BF15" s="131" t="s">
        <v>45</v>
      </c>
      <c r="BG15" s="131" t="s">
        <v>46</v>
      </c>
      <c r="BH15" s="131" t="s">
        <v>44</v>
      </c>
      <c r="BI15" s="131" t="s">
        <v>45</v>
      </c>
      <c r="BJ15" s="133" t="s">
        <v>46</v>
      </c>
      <c r="BK15" s="127"/>
      <c r="BL15" s="169"/>
    </row>
    <row r="16" spans="1:64" s="32" customFormat="1" ht="12.95" customHeight="1" thickBot="1" x14ac:dyDescent="0.3">
      <c r="A16" s="134"/>
      <c r="B16" s="135" t="s">
        <v>47</v>
      </c>
      <c r="C16" s="135" t="s">
        <v>48</v>
      </c>
      <c r="D16" s="135" t="s">
        <v>49</v>
      </c>
      <c r="E16" s="211" t="s">
        <v>50</v>
      </c>
      <c r="F16" s="136" t="s">
        <v>51</v>
      </c>
      <c r="G16" s="136" t="s">
        <v>52</v>
      </c>
      <c r="H16" s="136" t="s">
        <v>53</v>
      </c>
      <c r="I16" s="136" t="s">
        <v>54</v>
      </c>
      <c r="J16" s="136" t="s">
        <v>55</v>
      </c>
      <c r="K16" s="136" t="s">
        <v>56</v>
      </c>
      <c r="L16" s="136" t="s">
        <v>57</v>
      </c>
      <c r="M16" s="136" t="s">
        <v>58</v>
      </c>
      <c r="N16" s="136" t="s">
        <v>59</v>
      </c>
      <c r="O16" s="136" t="s">
        <v>60</v>
      </c>
      <c r="P16" s="136" t="s">
        <v>61</v>
      </c>
      <c r="Q16" s="136" t="s">
        <v>62</v>
      </c>
      <c r="R16" s="136" t="s">
        <v>63</v>
      </c>
      <c r="S16" s="136" t="s">
        <v>64</v>
      </c>
      <c r="T16" s="136" t="s">
        <v>65</v>
      </c>
      <c r="U16" s="136" t="s">
        <v>66</v>
      </c>
      <c r="V16" s="136" t="s">
        <v>67</v>
      </c>
      <c r="W16" s="136" t="s">
        <v>68</v>
      </c>
      <c r="X16" s="136" t="s">
        <v>69</v>
      </c>
      <c r="Y16" s="136" t="s">
        <v>70</v>
      </c>
      <c r="Z16" s="136" t="s">
        <v>71</v>
      </c>
      <c r="AA16" s="136" t="s">
        <v>72</v>
      </c>
      <c r="AB16" s="136" t="s">
        <v>73</v>
      </c>
      <c r="AC16" s="136" t="s">
        <v>74</v>
      </c>
      <c r="AD16" s="136" t="s">
        <v>75</v>
      </c>
      <c r="AE16" s="136" t="s">
        <v>76</v>
      </c>
      <c r="AF16" s="136" t="s">
        <v>77</v>
      </c>
      <c r="AG16" s="136" t="s">
        <v>78</v>
      </c>
      <c r="AH16" s="136" t="s">
        <v>79</v>
      </c>
      <c r="AI16" s="136" t="s">
        <v>80</v>
      </c>
      <c r="AJ16" s="136" t="s">
        <v>81</v>
      </c>
      <c r="AK16" s="136" t="s">
        <v>82</v>
      </c>
      <c r="AL16" s="136" t="s">
        <v>83</v>
      </c>
      <c r="AM16" s="136" t="s">
        <v>84</v>
      </c>
      <c r="AN16" s="136" t="s">
        <v>85</v>
      </c>
      <c r="AO16" s="136" t="s">
        <v>86</v>
      </c>
      <c r="AP16" s="136" t="s">
        <v>87</v>
      </c>
      <c r="AQ16" s="136" t="s">
        <v>88</v>
      </c>
      <c r="AR16" s="136" t="s">
        <v>89</v>
      </c>
      <c r="AS16" s="136" t="s">
        <v>90</v>
      </c>
      <c r="AT16" s="136" t="s">
        <v>91</v>
      </c>
      <c r="AU16" s="136" t="s">
        <v>92</v>
      </c>
      <c r="AV16" s="137" t="s">
        <v>93</v>
      </c>
      <c r="AW16" s="137" t="s">
        <v>94</v>
      </c>
      <c r="AX16" s="137" t="s">
        <v>95</v>
      </c>
      <c r="AY16" s="136" t="s">
        <v>96</v>
      </c>
      <c r="AZ16" s="136" t="s">
        <v>97</v>
      </c>
      <c r="BA16" s="136" t="s">
        <v>98</v>
      </c>
      <c r="BB16" s="136" t="s">
        <v>99</v>
      </c>
      <c r="BC16" s="136" t="s">
        <v>100</v>
      </c>
      <c r="BD16" s="136" t="s">
        <v>101</v>
      </c>
      <c r="BE16" s="136" t="s">
        <v>102</v>
      </c>
      <c r="BF16" s="136" t="s">
        <v>103</v>
      </c>
      <c r="BG16" s="136" t="s">
        <v>104</v>
      </c>
      <c r="BH16" s="136" t="s">
        <v>105</v>
      </c>
      <c r="BI16" s="136" t="s">
        <v>106</v>
      </c>
      <c r="BJ16" s="167" t="s">
        <v>107</v>
      </c>
      <c r="BK16" s="127" t="s">
        <v>108</v>
      </c>
      <c r="BL16" s="169"/>
    </row>
    <row r="17" spans="1:64" ht="12.95" customHeight="1" x14ac:dyDescent="0.25">
      <c r="A17" s="138"/>
      <c r="B17" s="138"/>
      <c r="C17" s="138"/>
      <c r="D17" s="138"/>
      <c r="E17" s="46" t="s">
        <v>109</v>
      </c>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9"/>
      <c r="AW17" s="139"/>
      <c r="AX17" s="139"/>
      <c r="AY17" s="138"/>
      <c r="AZ17" s="138"/>
      <c r="BA17" s="138"/>
      <c r="BB17" s="138"/>
      <c r="BC17" s="138"/>
      <c r="BD17" s="138"/>
      <c r="BE17" s="138"/>
      <c r="BF17" s="138"/>
      <c r="BG17" s="138"/>
      <c r="BH17" s="138"/>
      <c r="BI17" s="138"/>
      <c r="BJ17" s="144"/>
      <c r="BK17" s="138"/>
    </row>
    <row r="18" spans="1:64" s="16" customFormat="1" ht="12.95" customHeight="1" x14ac:dyDescent="0.25">
      <c r="A18" s="15" t="s">
        <v>191</v>
      </c>
      <c r="B18" s="15"/>
      <c r="C18" s="4" t="s">
        <v>192</v>
      </c>
      <c r="D18" s="15"/>
      <c r="E18" s="212" t="s">
        <v>192</v>
      </c>
      <c r="F18" s="23" t="s">
        <v>193</v>
      </c>
      <c r="G18" s="23" t="s">
        <v>194</v>
      </c>
      <c r="H18" s="23" t="s">
        <v>195</v>
      </c>
      <c r="I18" s="24" t="s">
        <v>143</v>
      </c>
      <c r="J18" s="24" t="s">
        <v>149</v>
      </c>
      <c r="K18" s="24" t="s">
        <v>196</v>
      </c>
      <c r="L18" s="23">
        <v>30</v>
      </c>
      <c r="M18" s="5" t="s">
        <v>197</v>
      </c>
      <c r="N18" s="5" t="s">
        <v>198</v>
      </c>
      <c r="O18" s="5" t="s">
        <v>199</v>
      </c>
      <c r="P18" s="24" t="s">
        <v>125</v>
      </c>
      <c r="Q18" s="25" t="s">
        <v>122</v>
      </c>
      <c r="R18" s="26" t="s">
        <v>200</v>
      </c>
      <c r="S18" s="26" t="s">
        <v>201</v>
      </c>
      <c r="T18" s="24"/>
      <c r="U18" s="5" t="s">
        <v>126</v>
      </c>
      <c r="V18" s="24" t="s">
        <v>146</v>
      </c>
      <c r="W18" s="24" t="s">
        <v>76</v>
      </c>
      <c r="X18" s="24" t="s">
        <v>106</v>
      </c>
      <c r="Y18" s="24" t="s">
        <v>56</v>
      </c>
      <c r="Z18" s="41" t="s">
        <v>202</v>
      </c>
      <c r="AA18" s="5" t="s">
        <v>138</v>
      </c>
      <c r="AB18" s="27">
        <v>1161</v>
      </c>
      <c r="AC18" s="27">
        <v>7500</v>
      </c>
      <c r="AD18" s="27">
        <v>8707500</v>
      </c>
      <c r="AE18" s="27">
        <v>9752400</v>
      </c>
      <c r="AF18" s="27">
        <v>3636</v>
      </c>
      <c r="AG18" s="27">
        <v>7500</v>
      </c>
      <c r="AH18" s="27">
        <v>27270000</v>
      </c>
      <c r="AI18" s="27">
        <v>30542400.000000004</v>
      </c>
      <c r="AJ18" s="20">
        <v>0</v>
      </c>
      <c r="AK18" s="20">
        <v>0</v>
      </c>
      <c r="AL18" s="20">
        <v>0</v>
      </c>
      <c r="AM18" s="20">
        <v>0</v>
      </c>
      <c r="AN18" s="20">
        <v>0</v>
      </c>
      <c r="AO18" s="20">
        <v>0</v>
      </c>
      <c r="AP18" s="20">
        <v>0</v>
      </c>
      <c r="AQ18" s="20">
        <v>0</v>
      </c>
      <c r="AR18" s="20">
        <v>0</v>
      </c>
      <c r="AS18" s="20">
        <v>0</v>
      </c>
      <c r="AT18" s="20">
        <v>0</v>
      </c>
      <c r="AU18" s="20">
        <v>0</v>
      </c>
      <c r="AV18" s="43">
        <f t="shared" ref="AV18:AV36" si="0">AB18+AF18+AJ18+AN18+AR18</f>
        <v>4797</v>
      </c>
      <c r="AW18" s="43">
        <v>0</v>
      </c>
      <c r="AX18" s="43">
        <f t="shared" ref="AX18" si="1">AW18*1.12</f>
        <v>0</v>
      </c>
      <c r="AY18" s="5" t="s">
        <v>203</v>
      </c>
      <c r="AZ18" s="5"/>
      <c r="BA18" s="5"/>
      <c r="BB18" s="5"/>
      <c r="BC18" s="5" t="s">
        <v>204</v>
      </c>
      <c r="BD18" s="5" t="s">
        <v>204</v>
      </c>
      <c r="BE18" s="5"/>
      <c r="BF18" s="5"/>
      <c r="BG18" s="5"/>
      <c r="BH18" s="5"/>
      <c r="BI18" s="5"/>
      <c r="BJ18" s="172"/>
      <c r="BK18" s="15"/>
      <c r="BL18" s="170"/>
    </row>
    <row r="19" spans="1:64" s="16" customFormat="1" ht="12.95" customHeight="1" x14ac:dyDescent="0.25">
      <c r="A19" s="15" t="s">
        <v>191</v>
      </c>
      <c r="B19" s="15"/>
      <c r="C19" s="4" t="s">
        <v>397</v>
      </c>
      <c r="D19" s="15"/>
      <c r="E19" s="213" t="s">
        <v>192</v>
      </c>
      <c r="F19" s="57" t="s">
        <v>193</v>
      </c>
      <c r="G19" s="57" t="s">
        <v>194</v>
      </c>
      <c r="H19" s="57" t="s">
        <v>195</v>
      </c>
      <c r="I19" s="58" t="s">
        <v>143</v>
      </c>
      <c r="J19" s="58" t="s">
        <v>149</v>
      </c>
      <c r="K19" s="58" t="s">
        <v>196</v>
      </c>
      <c r="L19" s="57">
        <v>30</v>
      </c>
      <c r="M19" s="59" t="s">
        <v>197</v>
      </c>
      <c r="N19" s="59" t="s">
        <v>198</v>
      </c>
      <c r="O19" s="60" t="s">
        <v>126</v>
      </c>
      <c r="P19" s="58" t="s">
        <v>125</v>
      </c>
      <c r="Q19" s="61" t="s">
        <v>122</v>
      </c>
      <c r="R19" s="62" t="s">
        <v>200</v>
      </c>
      <c r="S19" s="62" t="s">
        <v>201</v>
      </c>
      <c r="T19" s="58"/>
      <c r="U19" s="59" t="s">
        <v>398</v>
      </c>
      <c r="V19" s="58" t="s">
        <v>146</v>
      </c>
      <c r="W19" s="58" t="s">
        <v>76</v>
      </c>
      <c r="X19" s="58" t="s">
        <v>106</v>
      </c>
      <c r="Y19" s="58" t="s">
        <v>56</v>
      </c>
      <c r="Z19" s="63" t="s">
        <v>202</v>
      </c>
      <c r="AA19" s="59" t="s">
        <v>138</v>
      </c>
      <c r="AB19" s="64">
        <v>1161</v>
      </c>
      <c r="AC19" s="64">
        <v>7500</v>
      </c>
      <c r="AD19" s="64">
        <v>8707500</v>
      </c>
      <c r="AE19" s="64">
        <v>9752400</v>
      </c>
      <c r="AF19" s="64">
        <v>3636</v>
      </c>
      <c r="AG19" s="64">
        <v>7500</v>
      </c>
      <c r="AH19" s="64">
        <v>27270000</v>
      </c>
      <c r="AI19" s="64">
        <v>30542400.000000004</v>
      </c>
      <c r="AJ19" s="65">
        <v>0</v>
      </c>
      <c r="AK19" s="65">
        <v>0</v>
      </c>
      <c r="AL19" s="65">
        <v>0</v>
      </c>
      <c r="AM19" s="65">
        <v>0</v>
      </c>
      <c r="AN19" s="65">
        <v>0</v>
      </c>
      <c r="AO19" s="65">
        <v>0</v>
      </c>
      <c r="AP19" s="65">
        <v>0</v>
      </c>
      <c r="AQ19" s="65">
        <v>0</v>
      </c>
      <c r="AR19" s="65">
        <v>0</v>
      </c>
      <c r="AS19" s="65">
        <v>0</v>
      </c>
      <c r="AT19" s="65">
        <v>0</v>
      </c>
      <c r="AU19" s="65">
        <v>0</v>
      </c>
      <c r="AV19" s="66">
        <f t="shared" si="0"/>
        <v>4797</v>
      </c>
      <c r="AW19" s="43">
        <v>0</v>
      </c>
      <c r="AX19" s="43">
        <f t="shared" ref="AX19" si="2">AW19*1.12</f>
        <v>0</v>
      </c>
      <c r="AY19" s="59" t="s">
        <v>203</v>
      </c>
      <c r="AZ19" s="59"/>
      <c r="BA19" s="5"/>
      <c r="BB19" s="5"/>
      <c r="BC19" s="5" t="s">
        <v>204</v>
      </c>
      <c r="BD19" s="5" t="s">
        <v>204</v>
      </c>
      <c r="BE19" s="5"/>
      <c r="BF19" s="5"/>
      <c r="BG19" s="5"/>
      <c r="BH19" s="5"/>
      <c r="BI19" s="5"/>
      <c r="BJ19" s="172"/>
      <c r="BK19" s="11">
        <v>14.2</v>
      </c>
      <c r="BL19" s="170"/>
    </row>
    <row r="20" spans="1:64" s="16" customFormat="1" ht="12.95" customHeight="1" x14ac:dyDescent="0.25">
      <c r="A20" s="91" t="s">
        <v>191</v>
      </c>
      <c r="B20" s="91"/>
      <c r="C20" s="178" t="s">
        <v>647</v>
      </c>
      <c r="D20" s="91"/>
      <c r="E20" s="214" t="s">
        <v>192</v>
      </c>
      <c r="F20" s="92" t="s">
        <v>193</v>
      </c>
      <c r="G20" s="92" t="s">
        <v>194</v>
      </c>
      <c r="H20" s="92" t="s">
        <v>195</v>
      </c>
      <c r="I20" s="93" t="s">
        <v>143</v>
      </c>
      <c r="J20" s="93" t="s">
        <v>149</v>
      </c>
      <c r="K20" s="93" t="s">
        <v>196</v>
      </c>
      <c r="L20" s="92">
        <v>30</v>
      </c>
      <c r="M20" s="94" t="s">
        <v>197</v>
      </c>
      <c r="N20" s="94" t="s">
        <v>198</v>
      </c>
      <c r="O20" s="95" t="s">
        <v>166</v>
      </c>
      <c r="P20" s="93" t="s">
        <v>125</v>
      </c>
      <c r="Q20" s="96" t="s">
        <v>122</v>
      </c>
      <c r="R20" s="97" t="s">
        <v>200</v>
      </c>
      <c r="S20" s="97" t="s">
        <v>201</v>
      </c>
      <c r="T20" s="93"/>
      <c r="U20" s="94" t="s">
        <v>398</v>
      </c>
      <c r="V20" s="93" t="s">
        <v>146</v>
      </c>
      <c r="W20" s="93" t="s">
        <v>76</v>
      </c>
      <c r="X20" s="93" t="s">
        <v>106</v>
      </c>
      <c r="Y20" s="93" t="s">
        <v>56</v>
      </c>
      <c r="Z20" s="98" t="s">
        <v>202</v>
      </c>
      <c r="AA20" s="94" t="s">
        <v>138</v>
      </c>
      <c r="AB20" s="99">
        <v>1161</v>
      </c>
      <c r="AC20" s="99">
        <v>7500</v>
      </c>
      <c r="AD20" s="100">
        <f t="shared" ref="AD20" si="3">AB20*AC20</f>
        <v>8707500</v>
      </c>
      <c r="AE20" s="100">
        <f t="shared" ref="AE20" si="4">AD20*1.12</f>
        <v>9752400</v>
      </c>
      <c r="AF20" s="99">
        <v>3636</v>
      </c>
      <c r="AG20" s="99">
        <v>7500</v>
      </c>
      <c r="AH20" s="100">
        <f t="shared" ref="AH20" si="5">AF20*AG20</f>
        <v>27270000</v>
      </c>
      <c r="AI20" s="100">
        <f t="shared" ref="AI20" si="6">AH20*1.12</f>
        <v>30542400.000000004</v>
      </c>
      <c r="AJ20" s="101">
        <v>0</v>
      </c>
      <c r="AK20" s="101">
        <v>0</v>
      </c>
      <c r="AL20" s="101">
        <v>0</v>
      </c>
      <c r="AM20" s="101">
        <v>0</v>
      </c>
      <c r="AN20" s="101">
        <v>0</v>
      </c>
      <c r="AO20" s="101">
        <v>0</v>
      </c>
      <c r="AP20" s="101">
        <v>0</v>
      </c>
      <c r="AQ20" s="101">
        <v>0</v>
      </c>
      <c r="AR20" s="101">
        <v>0</v>
      </c>
      <c r="AS20" s="101">
        <v>0</v>
      </c>
      <c r="AT20" s="101">
        <v>0</v>
      </c>
      <c r="AU20" s="101">
        <v>0</v>
      </c>
      <c r="AV20" s="102">
        <f t="shared" si="0"/>
        <v>4797</v>
      </c>
      <c r="AW20" s="43">
        <v>0</v>
      </c>
      <c r="AX20" s="43">
        <f t="shared" ref="AX20" si="7">AW20*1.12</f>
        <v>0</v>
      </c>
      <c r="AY20" s="94" t="s">
        <v>203</v>
      </c>
      <c r="AZ20" s="94"/>
      <c r="BA20" s="94"/>
      <c r="BB20" s="94"/>
      <c r="BC20" s="94" t="s">
        <v>204</v>
      </c>
      <c r="BD20" s="94" t="s">
        <v>204</v>
      </c>
      <c r="BE20" s="94"/>
      <c r="BF20" s="94"/>
      <c r="BG20" s="94"/>
      <c r="BH20" s="94"/>
      <c r="BI20" s="94"/>
      <c r="BJ20" s="172"/>
      <c r="BK20" s="15">
        <v>14</v>
      </c>
      <c r="BL20" s="170"/>
    </row>
    <row r="21" spans="1:64" s="193" customFormat="1" ht="12.95" customHeight="1" x14ac:dyDescent="0.25">
      <c r="A21" s="161" t="s">
        <v>191</v>
      </c>
      <c r="B21" s="161">
        <v>270007383</v>
      </c>
      <c r="C21" s="161" t="s">
        <v>652</v>
      </c>
      <c r="D21" s="161"/>
      <c r="E21" s="161" t="s">
        <v>192</v>
      </c>
      <c r="F21" s="184" t="s">
        <v>193</v>
      </c>
      <c r="G21" s="184" t="s">
        <v>194</v>
      </c>
      <c r="H21" s="184" t="s">
        <v>195</v>
      </c>
      <c r="I21" s="185" t="s">
        <v>143</v>
      </c>
      <c r="J21" s="185" t="s">
        <v>149</v>
      </c>
      <c r="K21" s="185" t="s">
        <v>196</v>
      </c>
      <c r="L21" s="184">
        <v>30</v>
      </c>
      <c r="M21" s="186" t="s">
        <v>197</v>
      </c>
      <c r="N21" s="186" t="s">
        <v>198</v>
      </c>
      <c r="O21" s="155" t="s">
        <v>166</v>
      </c>
      <c r="P21" s="185" t="s">
        <v>125</v>
      </c>
      <c r="Q21" s="187" t="s">
        <v>122</v>
      </c>
      <c r="R21" s="188" t="s">
        <v>200</v>
      </c>
      <c r="S21" s="188" t="s">
        <v>201</v>
      </c>
      <c r="T21" s="185"/>
      <c r="U21" s="186" t="s">
        <v>398</v>
      </c>
      <c r="V21" s="185" t="s">
        <v>146</v>
      </c>
      <c r="W21" s="185" t="s">
        <v>76</v>
      </c>
      <c r="X21" s="185" t="s">
        <v>106</v>
      </c>
      <c r="Y21" s="185" t="s">
        <v>56</v>
      </c>
      <c r="Z21" s="189" t="s">
        <v>202</v>
      </c>
      <c r="AA21" s="186" t="s">
        <v>138</v>
      </c>
      <c r="AB21" s="190">
        <v>141</v>
      </c>
      <c r="AC21" s="190">
        <v>7125</v>
      </c>
      <c r="AD21" s="190">
        <v>1004625</v>
      </c>
      <c r="AE21" s="190">
        <v>1125180</v>
      </c>
      <c r="AF21" s="190">
        <v>3636</v>
      </c>
      <c r="AG21" s="190">
        <v>7500</v>
      </c>
      <c r="AH21" s="190">
        <v>27270000</v>
      </c>
      <c r="AI21" s="190">
        <v>30542400.000000004</v>
      </c>
      <c r="AJ21" s="191">
        <v>0</v>
      </c>
      <c r="AK21" s="191">
        <v>0</v>
      </c>
      <c r="AL21" s="191">
        <v>0</v>
      </c>
      <c r="AM21" s="191">
        <v>0</v>
      </c>
      <c r="AN21" s="191">
        <v>0</v>
      </c>
      <c r="AO21" s="191">
        <v>0</v>
      </c>
      <c r="AP21" s="191">
        <v>0</v>
      </c>
      <c r="AQ21" s="191">
        <v>0</v>
      </c>
      <c r="AR21" s="191">
        <v>0</v>
      </c>
      <c r="AS21" s="191">
        <v>0</v>
      </c>
      <c r="AT21" s="191">
        <v>0</v>
      </c>
      <c r="AU21" s="191">
        <v>0</v>
      </c>
      <c r="AV21" s="191">
        <f>AB21+AF21+AJ21+AN21+AR21</f>
        <v>3777</v>
      </c>
      <c r="AW21" s="190">
        <f>AD21+AH21+AL21+AP21+AT21</f>
        <v>28274625</v>
      </c>
      <c r="AX21" s="190">
        <f>AW21*1.12</f>
        <v>31667580.000000004</v>
      </c>
      <c r="AY21" s="186" t="s">
        <v>203</v>
      </c>
      <c r="AZ21" s="186"/>
      <c r="BA21" s="186"/>
      <c r="BB21" s="186"/>
      <c r="BC21" s="186" t="s">
        <v>204</v>
      </c>
      <c r="BD21" s="186" t="s">
        <v>204</v>
      </c>
      <c r="BE21" s="186"/>
      <c r="BF21" s="186"/>
      <c r="BG21" s="186"/>
      <c r="BH21" s="186"/>
      <c r="BI21" s="186"/>
      <c r="BJ21" s="172"/>
      <c r="BK21" s="4" t="s">
        <v>653</v>
      </c>
      <c r="BL21" s="192"/>
    </row>
    <row r="22" spans="1:64" s="16" customFormat="1" ht="12.95" customHeight="1" x14ac:dyDescent="0.25">
      <c r="A22" s="15" t="s">
        <v>191</v>
      </c>
      <c r="B22" s="15"/>
      <c r="C22" s="4" t="s">
        <v>205</v>
      </c>
      <c r="D22" s="15"/>
      <c r="E22" s="212" t="s">
        <v>205</v>
      </c>
      <c r="F22" s="23" t="s">
        <v>206</v>
      </c>
      <c r="G22" s="23" t="s">
        <v>207</v>
      </c>
      <c r="H22" s="23" t="s">
        <v>208</v>
      </c>
      <c r="I22" s="24" t="s">
        <v>143</v>
      </c>
      <c r="J22" s="24" t="s">
        <v>149</v>
      </c>
      <c r="K22" s="24" t="s">
        <v>196</v>
      </c>
      <c r="L22" s="23">
        <v>30</v>
      </c>
      <c r="M22" s="5" t="s">
        <v>197</v>
      </c>
      <c r="N22" s="5" t="s">
        <v>198</v>
      </c>
      <c r="O22" s="5" t="s">
        <v>199</v>
      </c>
      <c r="P22" s="24" t="s">
        <v>125</v>
      </c>
      <c r="Q22" s="25" t="s">
        <v>122</v>
      </c>
      <c r="R22" s="26" t="s">
        <v>200</v>
      </c>
      <c r="S22" s="26" t="s">
        <v>201</v>
      </c>
      <c r="T22" s="24"/>
      <c r="U22" s="5" t="s">
        <v>126</v>
      </c>
      <c r="V22" s="24" t="s">
        <v>146</v>
      </c>
      <c r="W22" s="24" t="s">
        <v>76</v>
      </c>
      <c r="X22" s="24" t="s">
        <v>106</v>
      </c>
      <c r="Y22" s="24" t="s">
        <v>56</v>
      </c>
      <c r="Z22" s="41" t="s">
        <v>202</v>
      </c>
      <c r="AA22" s="5" t="s">
        <v>138</v>
      </c>
      <c r="AB22" s="27">
        <v>4416</v>
      </c>
      <c r="AC22" s="27">
        <v>11282.54</v>
      </c>
      <c r="AD22" s="27">
        <v>49823696.640000001</v>
      </c>
      <c r="AE22" s="27">
        <v>55802540.236800008</v>
      </c>
      <c r="AF22" s="27">
        <v>4458</v>
      </c>
      <c r="AG22" s="27">
        <v>11282.54</v>
      </c>
      <c r="AH22" s="27">
        <v>50297563.32</v>
      </c>
      <c r="AI22" s="27">
        <v>56333270.918400005</v>
      </c>
      <c r="AJ22" s="20">
        <v>0</v>
      </c>
      <c r="AK22" s="20">
        <v>0</v>
      </c>
      <c r="AL22" s="20">
        <v>0</v>
      </c>
      <c r="AM22" s="20">
        <v>0</v>
      </c>
      <c r="AN22" s="20">
        <v>0</v>
      </c>
      <c r="AO22" s="20">
        <v>0</v>
      </c>
      <c r="AP22" s="20">
        <v>0</v>
      </c>
      <c r="AQ22" s="20">
        <v>0</v>
      </c>
      <c r="AR22" s="20">
        <v>0</v>
      </c>
      <c r="AS22" s="20">
        <v>0</v>
      </c>
      <c r="AT22" s="20">
        <v>0</v>
      </c>
      <c r="AU22" s="20">
        <v>0</v>
      </c>
      <c r="AV22" s="43">
        <f t="shared" si="0"/>
        <v>8874</v>
      </c>
      <c r="AW22" s="43">
        <v>0</v>
      </c>
      <c r="AX22" s="43">
        <f t="shared" ref="AX22:AX24" si="8">AW22*1.12</f>
        <v>0</v>
      </c>
      <c r="AY22" s="5" t="s">
        <v>203</v>
      </c>
      <c r="AZ22" s="5"/>
      <c r="BA22" s="5"/>
      <c r="BB22" s="5"/>
      <c r="BC22" s="5" t="s">
        <v>209</v>
      </c>
      <c r="BD22" s="5" t="s">
        <v>209</v>
      </c>
      <c r="BE22" s="5"/>
      <c r="BF22" s="5"/>
      <c r="BG22" s="5"/>
      <c r="BH22" s="5"/>
      <c r="BI22" s="5"/>
      <c r="BJ22" s="172"/>
      <c r="BK22" s="15"/>
      <c r="BL22" s="170"/>
    </row>
    <row r="23" spans="1:64" s="16" customFormat="1" ht="12.95" customHeight="1" x14ac:dyDescent="0.25">
      <c r="A23" s="15" t="s">
        <v>191</v>
      </c>
      <c r="B23" s="15"/>
      <c r="C23" s="4" t="s">
        <v>399</v>
      </c>
      <c r="D23" s="15"/>
      <c r="E23" s="213" t="s">
        <v>205</v>
      </c>
      <c r="F23" s="23" t="s">
        <v>206</v>
      </c>
      <c r="G23" s="23" t="s">
        <v>207</v>
      </c>
      <c r="H23" s="23" t="s">
        <v>208</v>
      </c>
      <c r="I23" s="24" t="s">
        <v>143</v>
      </c>
      <c r="J23" s="24" t="s">
        <v>149</v>
      </c>
      <c r="K23" s="24" t="s">
        <v>196</v>
      </c>
      <c r="L23" s="23">
        <v>30</v>
      </c>
      <c r="M23" s="5" t="s">
        <v>197</v>
      </c>
      <c r="N23" s="5" t="s">
        <v>198</v>
      </c>
      <c r="O23" s="1" t="s">
        <v>126</v>
      </c>
      <c r="P23" s="24" t="s">
        <v>125</v>
      </c>
      <c r="Q23" s="25" t="s">
        <v>122</v>
      </c>
      <c r="R23" s="26" t="s">
        <v>200</v>
      </c>
      <c r="S23" s="26" t="s">
        <v>201</v>
      </c>
      <c r="T23" s="24"/>
      <c r="U23" s="5" t="s">
        <v>398</v>
      </c>
      <c r="V23" s="24" t="s">
        <v>146</v>
      </c>
      <c r="W23" s="24" t="s">
        <v>76</v>
      </c>
      <c r="X23" s="24" t="s">
        <v>106</v>
      </c>
      <c r="Y23" s="24" t="s">
        <v>56</v>
      </c>
      <c r="Z23" s="41" t="s">
        <v>202</v>
      </c>
      <c r="AA23" s="5" t="s">
        <v>138</v>
      </c>
      <c r="AB23" s="27">
        <v>4416</v>
      </c>
      <c r="AC23" s="27">
        <v>11282.54</v>
      </c>
      <c r="AD23" s="27">
        <v>49823696.640000001</v>
      </c>
      <c r="AE23" s="27">
        <v>55802540.236800008</v>
      </c>
      <c r="AF23" s="27">
        <v>4458</v>
      </c>
      <c r="AG23" s="27">
        <v>11282.54</v>
      </c>
      <c r="AH23" s="27">
        <v>50297563.32</v>
      </c>
      <c r="AI23" s="27">
        <v>56333270.918400005</v>
      </c>
      <c r="AJ23" s="20">
        <v>0</v>
      </c>
      <c r="AK23" s="20">
        <v>0</v>
      </c>
      <c r="AL23" s="20">
        <v>0</v>
      </c>
      <c r="AM23" s="20">
        <v>0</v>
      </c>
      <c r="AN23" s="20">
        <v>0</v>
      </c>
      <c r="AO23" s="20">
        <v>0</v>
      </c>
      <c r="AP23" s="20">
        <v>0</v>
      </c>
      <c r="AQ23" s="20">
        <v>0</v>
      </c>
      <c r="AR23" s="20">
        <v>0</v>
      </c>
      <c r="AS23" s="20">
        <v>0</v>
      </c>
      <c r="AT23" s="20">
        <v>0</v>
      </c>
      <c r="AU23" s="20">
        <v>0</v>
      </c>
      <c r="AV23" s="67">
        <f t="shared" si="0"/>
        <v>8874</v>
      </c>
      <c r="AW23" s="43">
        <v>0</v>
      </c>
      <c r="AX23" s="43">
        <f t="shared" si="8"/>
        <v>0</v>
      </c>
      <c r="AY23" s="5" t="s">
        <v>203</v>
      </c>
      <c r="AZ23" s="5"/>
      <c r="BA23" s="5"/>
      <c r="BB23" s="5"/>
      <c r="BC23" s="5" t="s">
        <v>209</v>
      </c>
      <c r="BD23" s="5" t="s">
        <v>209</v>
      </c>
      <c r="BE23" s="5"/>
      <c r="BF23" s="5"/>
      <c r="BG23" s="5"/>
      <c r="BH23" s="5"/>
      <c r="BI23" s="5"/>
      <c r="BJ23" s="172"/>
      <c r="BK23" s="11">
        <v>14.2</v>
      </c>
      <c r="BL23" s="170"/>
    </row>
    <row r="24" spans="1:64" s="16" customFormat="1" ht="12.95" customHeight="1" x14ac:dyDescent="0.25">
      <c r="A24" s="15" t="s">
        <v>191</v>
      </c>
      <c r="B24" s="15"/>
      <c r="C24" s="4" t="s">
        <v>648</v>
      </c>
      <c r="D24" s="15"/>
      <c r="E24" s="214" t="s">
        <v>205</v>
      </c>
      <c r="F24" s="92" t="s">
        <v>206</v>
      </c>
      <c r="G24" s="92" t="s">
        <v>207</v>
      </c>
      <c r="H24" s="92" t="s">
        <v>208</v>
      </c>
      <c r="I24" s="93" t="s">
        <v>143</v>
      </c>
      <c r="J24" s="93" t="s">
        <v>149</v>
      </c>
      <c r="K24" s="93" t="s">
        <v>196</v>
      </c>
      <c r="L24" s="92">
        <v>30</v>
      </c>
      <c r="M24" s="94" t="s">
        <v>197</v>
      </c>
      <c r="N24" s="94" t="s">
        <v>198</v>
      </c>
      <c r="O24" s="95" t="s">
        <v>166</v>
      </c>
      <c r="P24" s="93" t="s">
        <v>125</v>
      </c>
      <c r="Q24" s="96" t="s">
        <v>122</v>
      </c>
      <c r="R24" s="97" t="s">
        <v>200</v>
      </c>
      <c r="S24" s="97" t="s">
        <v>201</v>
      </c>
      <c r="T24" s="93"/>
      <c r="U24" s="94" t="s">
        <v>398</v>
      </c>
      <c r="V24" s="93" t="s">
        <v>146</v>
      </c>
      <c r="W24" s="93" t="s">
        <v>76</v>
      </c>
      <c r="X24" s="93" t="s">
        <v>106</v>
      </c>
      <c r="Y24" s="93" t="s">
        <v>56</v>
      </c>
      <c r="Z24" s="98" t="s">
        <v>202</v>
      </c>
      <c r="AA24" s="94" t="s">
        <v>138</v>
      </c>
      <c r="AB24" s="99">
        <v>4416</v>
      </c>
      <c r="AC24" s="99">
        <v>11282.54</v>
      </c>
      <c r="AD24" s="100">
        <f t="shared" ref="AD24" si="9">AB24*AC24</f>
        <v>49823696.640000001</v>
      </c>
      <c r="AE24" s="100">
        <f t="shared" ref="AE24" si="10">AD24*1.12</f>
        <v>55802540.236800008</v>
      </c>
      <c r="AF24" s="99">
        <v>4458</v>
      </c>
      <c r="AG24" s="99">
        <v>11282.54</v>
      </c>
      <c r="AH24" s="100">
        <f t="shared" ref="AH24" si="11">AF24*AG24</f>
        <v>50297563.32</v>
      </c>
      <c r="AI24" s="100">
        <f t="shared" ref="AI24" si="12">AH24*1.12</f>
        <v>56333270.918400005</v>
      </c>
      <c r="AJ24" s="101">
        <v>0</v>
      </c>
      <c r="AK24" s="101">
        <v>0</v>
      </c>
      <c r="AL24" s="101">
        <v>0</v>
      </c>
      <c r="AM24" s="101">
        <v>0</v>
      </c>
      <c r="AN24" s="101">
        <v>0</v>
      </c>
      <c r="AO24" s="101">
        <v>0</v>
      </c>
      <c r="AP24" s="101">
        <v>0</v>
      </c>
      <c r="AQ24" s="101">
        <v>0</v>
      </c>
      <c r="AR24" s="101">
        <v>0</v>
      </c>
      <c r="AS24" s="101">
        <v>0</v>
      </c>
      <c r="AT24" s="101">
        <v>0</v>
      </c>
      <c r="AU24" s="101">
        <v>0</v>
      </c>
      <c r="AV24" s="102">
        <f t="shared" si="0"/>
        <v>8874</v>
      </c>
      <c r="AW24" s="43">
        <v>0</v>
      </c>
      <c r="AX24" s="43">
        <f t="shared" si="8"/>
        <v>0</v>
      </c>
      <c r="AY24" s="94" t="s">
        <v>203</v>
      </c>
      <c r="AZ24" s="94"/>
      <c r="BA24" s="94"/>
      <c r="BB24" s="94"/>
      <c r="BC24" s="94" t="s">
        <v>209</v>
      </c>
      <c r="BD24" s="94" t="s">
        <v>209</v>
      </c>
      <c r="BE24" s="94"/>
      <c r="BF24" s="94"/>
      <c r="BG24" s="94"/>
      <c r="BH24" s="94"/>
      <c r="BI24" s="94"/>
      <c r="BJ24" s="172"/>
      <c r="BK24" s="15">
        <v>14</v>
      </c>
      <c r="BL24" s="170"/>
    </row>
    <row r="25" spans="1:64" s="193" customFormat="1" ht="12.95" customHeight="1" x14ac:dyDescent="0.25">
      <c r="A25" s="161" t="s">
        <v>191</v>
      </c>
      <c r="B25" s="161">
        <v>270000017</v>
      </c>
      <c r="C25" s="161" t="s">
        <v>654</v>
      </c>
      <c r="D25" s="161"/>
      <c r="E25" s="161" t="s">
        <v>205</v>
      </c>
      <c r="F25" s="184" t="s">
        <v>206</v>
      </c>
      <c r="G25" s="184" t="s">
        <v>207</v>
      </c>
      <c r="H25" s="184" t="s">
        <v>208</v>
      </c>
      <c r="I25" s="185" t="s">
        <v>143</v>
      </c>
      <c r="J25" s="185" t="s">
        <v>149</v>
      </c>
      <c r="K25" s="185" t="s">
        <v>196</v>
      </c>
      <c r="L25" s="184">
        <v>30</v>
      </c>
      <c r="M25" s="186" t="s">
        <v>197</v>
      </c>
      <c r="N25" s="186" t="s">
        <v>198</v>
      </c>
      <c r="O25" s="155" t="s">
        <v>166</v>
      </c>
      <c r="P25" s="185" t="s">
        <v>125</v>
      </c>
      <c r="Q25" s="187" t="s">
        <v>122</v>
      </c>
      <c r="R25" s="188" t="s">
        <v>200</v>
      </c>
      <c r="S25" s="188" t="s">
        <v>201</v>
      </c>
      <c r="T25" s="185"/>
      <c r="U25" s="186" t="s">
        <v>398</v>
      </c>
      <c r="V25" s="185" t="s">
        <v>146</v>
      </c>
      <c r="W25" s="185" t="s">
        <v>76</v>
      </c>
      <c r="X25" s="185" t="s">
        <v>106</v>
      </c>
      <c r="Y25" s="185" t="s">
        <v>56</v>
      </c>
      <c r="Z25" s="189" t="s">
        <v>202</v>
      </c>
      <c r="AA25" s="186" t="s">
        <v>138</v>
      </c>
      <c r="AB25" s="190">
        <v>2954</v>
      </c>
      <c r="AC25" s="190">
        <v>8461.9</v>
      </c>
      <c r="AD25" s="190">
        <v>24996452.599999998</v>
      </c>
      <c r="AE25" s="190">
        <v>27996026.912</v>
      </c>
      <c r="AF25" s="190">
        <v>4458</v>
      </c>
      <c r="AG25" s="190">
        <v>11282.54</v>
      </c>
      <c r="AH25" s="190">
        <v>50297563.32</v>
      </c>
      <c r="AI25" s="190">
        <v>56333270.918400005</v>
      </c>
      <c r="AJ25" s="191">
        <v>0</v>
      </c>
      <c r="AK25" s="191">
        <v>0</v>
      </c>
      <c r="AL25" s="191">
        <v>0</v>
      </c>
      <c r="AM25" s="191">
        <v>0</v>
      </c>
      <c r="AN25" s="191">
        <v>0</v>
      </c>
      <c r="AO25" s="191">
        <v>0</v>
      </c>
      <c r="AP25" s="191">
        <v>0</v>
      </c>
      <c r="AQ25" s="191">
        <v>0</v>
      </c>
      <c r="AR25" s="191">
        <v>0</v>
      </c>
      <c r="AS25" s="191">
        <v>0</v>
      </c>
      <c r="AT25" s="191">
        <v>0</v>
      </c>
      <c r="AU25" s="191">
        <v>0</v>
      </c>
      <c r="AV25" s="191">
        <f t="shared" si="0"/>
        <v>7412</v>
      </c>
      <c r="AW25" s="190">
        <f t="shared" ref="AW25" si="13">AD25+AH25+AL25+AP25+AT25</f>
        <v>75294015.920000002</v>
      </c>
      <c r="AX25" s="190">
        <f t="shared" ref="AX25" si="14">AW25*1.12</f>
        <v>84329297.830400005</v>
      </c>
      <c r="AY25" s="186" t="s">
        <v>203</v>
      </c>
      <c r="AZ25" s="186"/>
      <c r="BA25" s="186"/>
      <c r="BB25" s="186"/>
      <c r="BC25" s="186" t="s">
        <v>209</v>
      </c>
      <c r="BD25" s="186" t="s">
        <v>209</v>
      </c>
      <c r="BE25" s="186"/>
      <c r="BF25" s="186"/>
      <c r="BG25" s="186"/>
      <c r="BH25" s="186"/>
      <c r="BI25" s="186"/>
      <c r="BJ25" s="172"/>
      <c r="BK25" s="4" t="s">
        <v>653</v>
      </c>
      <c r="BL25" s="192"/>
    </row>
    <row r="26" spans="1:64" s="16" customFormat="1" ht="12.95" customHeight="1" x14ac:dyDescent="0.25">
      <c r="A26" s="15" t="s">
        <v>191</v>
      </c>
      <c r="B26" s="15"/>
      <c r="C26" s="4" t="s">
        <v>210</v>
      </c>
      <c r="D26" s="15"/>
      <c r="E26" s="212" t="s">
        <v>210</v>
      </c>
      <c r="F26" s="23" t="s">
        <v>211</v>
      </c>
      <c r="G26" s="23" t="s">
        <v>194</v>
      </c>
      <c r="H26" s="23" t="s">
        <v>208</v>
      </c>
      <c r="I26" s="24" t="s">
        <v>143</v>
      </c>
      <c r="J26" s="24" t="s">
        <v>149</v>
      </c>
      <c r="K26" s="24" t="s">
        <v>196</v>
      </c>
      <c r="L26" s="23">
        <v>30</v>
      </c>
      <c r="M26" s="5" t="s">
        <v>197</v>
      </c>
      <c r="N26" s="5" t="s">
        <v>198</v>
      </c>
      <c r="O26" s="5" t="s">
        <v>199</v>
      </c>
      <c r="P26" s="24" t="s">
        <v>125</v>
      </c>
      <c r="Q26" s="25" t="s">
        <v>122</v>
      </c>
      <c r="R26" s="26" t="s">
        <v>200</v>
      </c>
      <c r="S26" s="26" t="s">
        <v>201</v>
      </c>
      <c r="T26" s="24"/>
      <c r="U26" s="5" t="s">
        <v>126</v>
      </c>
      <c r="V26" s="24" t="s">
        <v>146</v>
      </c>
      <c r="W26" s="24" t="s">
        <v>76</v>
      </c>
      <c r="X26" s="24" t="s">
        <v>106</v>
      </c>
      <c r="Y26" s="24" t="s">
        <v>56</v>
      </c>
      <c r="Z26" s="41" t="s">
        <v>202</v>
      </c>
      <c r="AA26" s="5" t="s">
        <v>138</v>
      </c>
      <c r="AB26" s="27">
        <v>167</v>
      </c>
      <c r="AC26" s="27">
        <v>14598.57</v>
      </c>
      <c r="AD26" s="27">
        <v>2437961.19</v>
      </c>
      <c r="AE26" s="27">
        <v>2730516.5328000002</v>
      </c>
      <c r="AF26" s="27">
        <v>26</v>
      </c>
      <c r="AG26" s="27">
        <v>14598.57</v>
      </c>
      <c r="AH26" s="27">
        <v>379562.82</v>
      </c>
      <c r="AI26" s="27">
        <v>425110.35840000003</v>
      </c>
      <c r="AJ26" s="20">
        <v>0</v>
      </c>
      <c r="AK26" s="20">
        <v>0</v>
      </c>
      <c r="AL26" s="20">
        <v>0</v>
      </c>
      <c r="AM26" s="20">
        <v>0</v>
      </c>
      <c r="AN26" s="20">
        <v>0</v>
      </c>
      <c r="AO26" s="20">
        <v>0</v>
      </c>
      <c r="AP26" s="20">
        <v>0</v>
      </c>
      <c r="AQ26" s="20">
        <v>0</v>
      </c>
      <c r="AR26" s="20">
        <v>0</v>
      </c>
      <c r="AS26" s="20">
        <v>0</v>
      </c>
      <c r="AT26" s="20">
        <v>0</v>
      </c>
      <c r="AU26" s="20">
        <v>0</v>
      </c>
      <c r="AV26" s="43">
        <f t="shared" si="0"/>
        <v>193</v>
      </c>
      <c r="AW26" s="43">
        <v>0</v>
      </c>
      <c r="AX26" s="43">
        <f t="shared" ref="AX26:AX28" si="15">AW26*1.12</f>
        <v>0</v>
      </c>
      <c r="AY26" s="5" t="s">
        <v>203</v>
      </c>
      <c r="AZ26" s="5"/>
      <c r="BA26" s="5"/>
      <c r="BB26" s="5"/>
      <c r="BC26" s="5" t="s">
        <v>212</v>
      </c>
      <c r="BD26" s="5" t="s">
        <v>212</v>
      </c>
      <c r="BE26" s="5"/>
      <c r="BF26" s="5"/>
      <c r="BG26" s="5"/>
      <c r="BH26" s="5"/>
      <c r="BI26" s="5"/>
      <c r="BJ26" s="172"/>
      <c r="BK26" s="15"/>
      <c r="BL26" s="170"/>
    </row>
    <row r="27" spans="1:64" s="16" customFormat="1" ht="12.95" customHeight="1" x14ac:dyDescent="0.25">
      <c r="A27" s="15" t="s">
        <v>191</v>
      </c>
      <c r="B27" s="15"/>
      <c r="C27" s="4" t="s">
        <v>400</v>
      </c>
      <c r="D27" s="15"/>
      <c r="E27" s="215" t="s">
        <v>210</v>
      </c>
      <c r="F27" s="23" t="s">
        <v>211</v>
      </c>
      <c r="G27" s="23" t="s">
        <v>194</v>
      </c>
      <c r="H27" s="23" t="s">
        <v>208</v>
      </c>
      <c r="I27" s="24" t="s">
        <v>143</v>
      </c>
      <c r="J27" s="24" t="s">
        <v>149</v>
      </c>
      <c r="K27" s="24" t="s">
        <v>196</v>
      </c>
      <c r="L27" s="23">
        <v>30</v>
      </c>
      <c r="M27" s="5" t="s">
        <v>197</v>
      </c>
      <c r="N27" s="5" t="s">
        <v>198</v>
      </c>
      <c r="O27" s="1" t="s">
        <v>126</v>
      </c>
      <c r="P27" s="24" t="s">
        <v>125</v>
      </c>
      <c r="Q27" s="25" t="s">
        <v>122</v>
      </c>
      <c r="R27" s="26" t="s">
        <v>200</v>
      </c>
      <c r="S27" s="26" t="s">
        <v>201</v>
      </c>
      <c r="T27" s="24"/>
      <c r="U27" s="5" t="s">
        <v>398</v>
      </c>
      <c r="V27" s="24" t="s">
        <v>146</v>
      </c>
      <c r="W27" s="24" t="s">
        <v>76</v>
      </c>
      <c r="X27" s="24" t="s">
        <v>106</v>
      </c>
      <c r="Y27" s="24" t="s">
        <v>56</v>
      </c>
      <c r="Z27" s="41" t="s">
        <v>202</v>
      </c>
      <c r="AA27" s="5" t="s">
        <v>138</v>
      </c>
      <c r="AB27" s="27">
        <v>167</v>
      </c>
      <c r="AC27" s="27">
        <v>14598.57</v>
      </c>
      <c r="AD27" s="27">
        <v>2437961.19</v>
      </c>
      <c r="AE27" s="27">
        <v>2730516.5328000002</v>
      </c>
      <c r="AF27" s="27">
        <v>26</v>
      </c>
      <c r="AG27" s="27">
        <v>14598.57</v>
      </c>
      <c r="AH27" s="27">
        <v>379562.82</v>
      </c>
      <c r="AI27" s="27">
        <v>425110.35840000003</v>
      </c>
      <c r="AJ27" s="20">
        <v>0</v>
      </c>
      <c r="AK27" s="20">
        <v>0</v>
      </c>
      <c r="AL27" s="20">
        <v>0</v>
      </c>
      <c r="AM27" s="20">
        <v>0</v>
      </c>
      <c r="AN27" s="20">
        <v>0</v>
      </c>
      <c r="AO27" s="20">
        <v>0</v>
      </c>
      <c r="AP27" s="20">
        <v>0</v>
      </c>
      <c r="AQ27" s="20">
        <v>0</v>
      </c>
      <c r="AR27" s="20">
        <v>0</v>
      </c>
      <c r="AS27" s="20">
        <v>0</v>
      </c>
      <c r="AT27" s="20">
        <v>0</v>
      </c>
      <c r="AU27" s="20">
        <v>0</v>
      </c>
      <c r="AV27" s="67">
        <f t="shared" si="0"/>
        <v>193</v>
      </c>
      <c r="AW27" s="43">
        <v>0</v>
      </c>
      <c r="AX27" s="43">
        <f t="shared" si="15"/>
        <v>0</v>
      </c>
      <c r="AY27" s="5" t="s">
        <v>203</v>
      </c>
      <c r="AZ27" s="5"/>
      <c r="BA27" s="5"/>
      <c r="BB27" s="5"/>
      <c r="BC27" s="5" t="s">
        <v>212</v>
      </c>
      <c r="BD27" s="5" t="s">
        <v>212</v>
      </c>
      <c r="BE27" s="5"/>
      <c r="BF27" s="5"/>
      <c r="BG27" s="5"/>
      <c r="BH27" s="5"/>
      <c r="BI27" s="5"/>
      <c r="BJ27" s="172"/>
      <c r="BK27" s="11">
        <v>14.2</v>
      </c>
      <c r="BL27" s="170"/>
    </row>
    <row r="28" spans="1:64" s="16" customFormat="1" ht="12.95" customHeight="1" x14ac:dyDescent="0.25">
      <c r="A28" s="15" t="s">
        <v>191</v>
      </c>
      <c r="B28" s="15"/>
      <c r="C28" s="4" t="s">
        <v>649</v>
      </c>
      <c r="D28" s="15"/>
      <c r="E28" s="216" t="s">
        <v>210</v>
      </c>
      <c r="F28" s="92" t="s">
        <v>211</v>
      </c>
      <c r="G28" s="92" t="s">
        <v>194</v>
      </c>
      <c r="H28" s="92" t="s">
        <v>208</v>
      </c>
      <c r="I28" s="93" t="s">
        <v>143</v>
      </c>
      <c r="J28" s="93" t="s">
        <v>149</v>
      </c>
      <c r="K28" s="93" t="s">
        <v>196</v>
      </c>
      <c r="L28" s="92">
        <v>30</v>
      </c>
      <c r="M28" s="94" t="s">
        <v>197</v>
      </c>
      <c r="N28" s="94" t="s">
        <v>198</v>
      </c>
      <c r="O28" s="95" t="s">
        <v>166</v>
      </c>
      <c r="P28" s="93" t="s">
        <v>125</v>
      </c>
      <c r="Q28" s="96" t="s">
        <v>122</v>
      </c>
      <c r="R28" s="97" t="s">
        <v>200</v>
      </c>
      <c r="S28" s="97" t="s">
        <v>201</v>
      </c>
      <c r="T28" s="93"/>
      <c r="U28" s="94" t="s">
        <v>398</v>
      </c>
      <c r="V28" s="93" t="s">
        <v>146</v>
      </c>
      <c r="W28" s="93" t="s">
        <v>76</v>
      </c>
      <c r="X28" s="93" t="s">
        <v>106</v>
      </c>
      <c r="Y28" s="93" t="s">
        <v>56</v>
      </c>
      <c r="Z28" s="98" t="s">
        <v>202</v>
      </c>
      <c r="AA28" s="94" t="s">
        <v>138</v>
      </c>
      <c r="AB28" s="99">
        <v>167</v>
      </c>
      <c r="AC28" s="99">
        <v>14598.57</v>
      </c>
      <c r="AD28" s="100">
        <f t="shared" ref="AD28" si="16">AB28*AC28</f>
        <v>2437961.19</v>
      </c>
      <c r="AE28" s="100">
        <f t="shared" ref="AE28" si="17">AD28*1.12</f>
        <v>2730516.5328000002</v>
      </c>
      <c r="AF28" s="99">
        <v>26</v>
      </c>
      <c r="AG28" s="99">
        <v>14598.57</v>
      </c>
      <c r="AH28" s="100">
        <f t="shared" ref="AH28" si="18">AF28*AG28</f>
        <v>379562.82</v>
      </c>
      <c r="AI28" s="100">
        <f t="shared" ref="AI28" si="19">AH28*1.12</f>
        <v>425110.35840000003</v>
      </c>
      <c r="AJ28" s="101">
        <v>0</v>
      </c>
      <c r="AK28" s="101">
        <v>0</v>
      </c>
      <c r="AL28" s="101">
        <v>0</v>
      </c>
      <c r="AM28" s="101">
        <v>0</v>
      </c>
      <c r="AN28" s="101">
        <v>0</v>
      </c>
      <c r="AO28" s="101">
        <v>0</v>
      </c>
      <c r="AP28" s="101">
        <v>0</v>
      </c>
      <c r="AQ28" s="101">
        <v>0</v>
      </c>
      <c r="AR28" s="101">
        <v>0</v>
      </c>
      <c r="AS28" s="101">
        <v>0</v>
      </c>
      <c r="AT28" s="101">
        <v>0</v>
      </c>
      <c r="AU28" s="101">
        <v>0</v>
      </c>
      <c r="AV28" s="102">
        <f t="shared" si="0"/>
        <v>193</v>
      </c>
      <c r="AW28" s="43">
        <v>0</v>
      </c>
      <c r="AX28" s="43">
        <f t="shared" si="15"/>
        <v>0</v>
      </c>
      <c r="AY28" s="94" t="s">
        <v>203</v>
      </c>
      <c r="AZ28" s="94"/>
      <c r="BA28" s="94"/>
      <c r="BB28" s="94"/>
      <c r="BC28" s="94" t="s">
        <v>212</v>
      </c>
      <c r="BD28" s="94" t="s">
        <v>212</v>
      </c>
      <c r="BE28" s="94"/>
      <c r="BF28" s="94"/>
      <c r="BG28" s="94"/>
      <c r="BH28" s="94"/>
      <c r="BI28" s="94"/>
      <c r="BJ28" s="172"/>
      <c r="BK28" s="15">
        <v>14</v>
      </c>
      <c r="BL28" s="170"/>
    </row>
    <row r="29" spans="1:64" s="193" customFormat="1" ht="12.95" customHeight="1" x14ac:dyDescent="0.25">
      <c r="A29" s="161" t="s">
        <v>191</v>
      </c>
      <c r="B29" s="161">
        <v>270005786</v>
      </c>
      <c r="C29" s="161" t="s">
        <v>655</v>
      </c>
      <c r="D29" s="161"/>
      <c r="E29" s="161" t="s">
        <v>210</v>
      </c>
      <c r="F29" s="184" t="s">
        <v>211</v>
      </c>
      <c r="G29" s="184" t="s">
        <v>194</v>
      </c>
      <c r="H29" s="184" t="s">
        <v>208</v>
      </c>
      <c r="I29" s="185" t="s">
        <v>143</v>
      </c>
      <c r="J29" s="185" t="s">
        <v>149</v>
      </c>
      <c r="K29" s="185" t="s">
        <v>196</v>
      </c>
      <c r="L29" s="184">
        <v>30</v>
      </c>
      <c r="M29" s="186" t="s">
        <v>197</v>
      </c>
      <c r="N29" s="186" t="s">
        <v>198</v>
      </c>
      <c r="O29" s="155" t="s">
        <v>166</v>
      </c>
      <c r="P29" s="185" t="s">
        <v>125</v>
      </c>
      <c r="Q29" s="187" t="s">
        <v>122</v>
      </c>
      <c r="R29" s="188" t="s">
        <v>200</v>
      </c>
      <c r="S29" s="188" t="s">
        <v>201</v>
      </c>
      <c r="T29" s="185"/>
      <c r="U29" s="186" t="s">
        <v>398</v>
      </c>
      <c r="V29" s="185" t="s">
        <v>146</v>
      </c>
      <c r="W29" s="185" t="s">
        <v>76</v>
      </c>
      <c r="X29" s="185" t="s">
        <v>106</v>
      </c>
      <c r="Y29" s="185" t="s">
        <v>56</v>
      </c>
      <c r="Z29" s="189" t="s">
        <v>202</v>
      </c>
      <c r="AA29" s="186" t="s">
        <v>138</v>
      </c>
      <c r="AB29" s="194">
        <v>32</v>
      </c>
      <c r="AC29" s="190">
        <v>11824.84</v>
      </c>
      <c r="AD29" s="190">
        <v>378394.88</v>
      </c>
      <c r="AE29" s="190">
        <v>423802.26560000004</v>
      </c>
      <c r="AF29" s="190">
        <v>26</v>
      </c>
      <c r="AG29" s="190">
        <v>14598.57</v>
      </c>
      <c r="AH29" s="190">
        <v>379562.82</v>
      </c>
      <c r="AI29" s="190">
        <v>425110.35840000003</v>
      </c>
      <c r="AJ29" s="191">
        <v>0</v>
      </c>
      <c r="AK29" s="191">
        <v>0</v>
      </c>
      <c r="AL29" s="191">
        <v>0</v>
      </c>
      <c r="AM29" s="191">
        <v>0</v>
      </c>
      <c r="AN29" s="191">
        <v>0</v>
      </c>
      <c r="AO29" s="191">
        <v>0</v>
      </c>
      <c r="AP29" s="191">
        <v>0</v>
      </c>
      <c r="AQ29" s="191">
        <v>0</v>
      </c>
      <c r="AR29" s="191">
        <v>0</v>
      </c>
      <c r="AS29" s="191">
        <v>0</v>
      </c>
      <c r="AT29" s="191">
        <v>0</v>
      </c>
      <c r="AU29" s="191">
        <v>0</v>
      </c>
      <c r="AV29" s="191">
        <f t="shared" si="0"/>
        <v>58</v>
      </c>
      <c r="AW29" s="190">
        <f t="shared" ref="AW29" si="20">AD29+AH29+AL29+AP29+AT29</f>
        <v>757957.7</v>
      </c>
      <c r="AX29" s="190">
        <f t="shared" ref="AX29" si="21">AW29*1.12</f>
        <v>848912.62400000007</v>
      </c>
      <c r="AY29" s="186" t="s">
        <v>203</v>
      </c>
      <c r="AZ29" s="186"/>
      <c r="BA29" s="186"/>
      <c r="BB29" s="186"/>
      <c r="BC29" s="186" t="s">
        <v>212</v>
      </c>
      <c r="BD29" s="186" t="s">
        <v>212</v>
      </c>
      <c r="BE29" s="186"/>
      <c r="BF29" s="186"/>
      <c r="BG29" s="186"/>
      <c r="BH29" s="186"/>
      <c r="BI29" s="186"/>
      <c r="BJ29" s="172"/>
      <c r="BK29" s="4" t="s">
        <v>653</v>
      </c>
      <c r="BL29" s="192"/>
    </row>
    <row r="30" spans="1:64" s="16" customFormat="1" ht="12.95" customHeight="1" x14ac:dyDescent="0.25">
      <c r="A30" s="15" t="s">
        <v>191</v>
      </c>
      <c r="B30" s="15"/>
      <c r="C30" s="4" t="s">
        <v>213</v>
      </c>
      <c r="D30" s="15"/>
      <c r="E30" s="212" t="s">
        <v>213</v>
      </c>
      <c r="F30" s="23" t="s">
        <v>214</v>
      </c>
      <c r="G30" s="23" t="s">
        <v>194</v>
      </c>
      <c r="H30" s="23" t="s">
        <v>215</v>
      </c>
      <c r="I30" s="24" t="s">
        <v>143</v>
      </c>
      <c r="J30" s="24" t="s">
        <v>149</v>
      </c>
      <c r="K30" s="24" t="s">
        <v>196</v>
      </c>
      <c r="L30" s="23">
        <v>30</v>
      </c>
      <c r="M30" s="5" t="s">
        <v>197</v>
      </c>
      <c r="N30" s="5" t="s">
        <v>198</v>
      </c>
      <c r="O30" s="5" t="s">
        <v>199</v>
      </c>
      <c r="P30" s="24" t="s">
        <v>125</v>
      </c>
      <c r="Q30" s="25" t="s">
        <v>122</v>
      </c>
      <c r="R30" s="26" t="s">
        <v>200</v>
      </c>
      <c r="S30" s="26" t="s">
        <v>201</v>
      </c>
      <c r="T30" s="24"/>
      <c r="U30" s="5" t="s">
        <v>126</v>
      </c>
      <c r="V30" s="24" t="s">
        <v>146</v>
      </c>
      <c r="W30" s="24" t="s">
        <v>76</v>
      </c>
      <c r="X30" s="24" t="s">
        <v>106</v>
      </c>
      <c r="Y30" s="24" t="s">
        <v>56</v>
      </c>
      <c r="Z30" s="41" t="s">
        <v>202</v>
      </c>
      <c r="AA30" s="5" t="s">
        <v>138</v>
      </c>
      <c r="AB30" s="27">
        <v>2409</v>
      </c>
      <c r="AC30" s="27">
        <v>14326.11</v>
      </c>
      <c r="AD30" s="27">
        <v>34511598.990000002</v>
      </c>
      <c r="AE30" s="27">
        <v>38652990.868800007</v>
      </c>
      <c r="AF30" s="27">
        <v>2180</v>
      </c>
      <c r="AG30" s="27">
        <v>14326.11</v>
      </c>
      <c r="AH30" s="27">
        <v>31230919.800000001</v>
      </c>
      <c r="AI30" s="27">
        <v>34978630.176000006</v>
      </c>
      <c r="AJ30" s="20">
        <v>0</v>
      </c>
      <c r="AK30" s="20">
        <v>0</v>
      </c>
      <c r="AL30" s="20">
        <v>0</v>
      </c>
      <c r="AM30" s="20">
        <v>0</v>
      </c>
      <c r="AN30" s="20">
        <v>0</v>
      </c>
      <c r="AO30" s="20">
        <v>0</v>
      </c>
      <c r="AP30" s="20">
        <v>0</v>
      </c>
      <c r="AQ30" s="20">
        <v>0</v>
      </c>
      <c r="AR30" s="20">
        <v>0</v>
      </c>
      <c r="AS30" s="20">
        <v>0</v>
      </c>
      <c r="AT30" s="20">
        <v>0</v>
      </c>
      <c r="AU30" s="20">
        <v>0</v>
      </c>
      <c r="AV30" s="43">
        <f t="shared" si="0"/>
        <v>4589</v>
      </c>
      <c r="AW30" s="43">
        <v>0</v>
      </c>
      <c r="AX30" s="43">
        <f t="shared" ref="AX30:AX32" si="22">AW30*1.12</f>
        <v>0</v>
      </c>
      <c r="AY30" s="5" t="s">
        <v>203</v>
      </c>
      <c r="AZ30" s="5"/>
      <c r="BA30" s="5"/>
      <c r="BB30" s="5"/>
      <c r="BC30" s="5" t="s">
        <v>216</v>
      </c>
      <c r="BD30" s="5" t="s">
        <v>216</v>
      </c>
      <c r="BE30" s="5"/>
      <c r="BF30" s="5"/>
      <c r="BG30" s="5"/>
      <c r="BH30" s="5"/>
      <c r="BI30" s="5"/>
      <c r="BJ30" s="172"/>
      <c r="BK30" s="15"/>
      <c r="BL30" s="170"/>
    </row>
    <row r="31" spans="1:64" s="16" customFormat="1" ht="12.95" customHeight="1" x14ac:dyDescent="0.25">
      <c r="A31" s="15" t="s">
        <v>191</v>
      </c>
      <c r="B31" s="15"/>
      <c r="C31" s="4" t="s">
        <v>401</v>
      </c>
      <c r="D31" s="68"/>
      <c r="E31" s="4" t="s">
        <v>213</v>
      </c>
      <c r="F31" s="23" t="s">
        <v>214</v>
      </c>
      <c r="G31" s="23" t="s">
        <v>194</v>
      </c>
      <c r="H31" s="23" t="s">
        <v>215</v>
      </c>
      <c r="I31" s="24" t="s">
        <v>143</v>
      </c>
      <c r="J31" s="24" t="s">
        <v>149</v>
      </c>
      <c r="K31" s="24" t="s">
        <v>196</v>
      </c>
      <c r="L31" s="23">
        <v>30</v>
      </c>
      <c r="M31" s="5" t="s">
        <v>197</v>
      </c>
      <c r="N31" s="5" t="s">
        <v>198</v>
      </c>
      <c r="O31" s="1" t="s">
        <v>126</v>
      </c>
      <c r="P31" s="24" t="s">
        <v>125</v>
      </c>
      <c r="Q31" s="25" t="s">
        <v>122</v>
      </c>
      <c r="R31" s="26" t="s">
        <v>200</v>
      </c>
      <c r="S31" s="26" t="s">
        <v>201</v>
      </c>
      <c r="T31" s="24"/>
      <c r="U31" s="5" t="s">
        <v>398</v>
      </c>
      <c r="V31" s="24" t="s">
        <v>146</v>
      </c>
      <c r="W31" s="24" t="s">
        <v>76</v>
      </c>
      <c r="X31" s="24" t="s">
        <v>106</v>
      </c>
      <c r="Y31" s="24" t="s">
        <v>56</v>
      </c>
      <c r="Z31" s="41" t="s">
        <v>202</v>
      </c>
      <c r="AA31" s="5" t="s">
        <v>138</v>
      </c>
      <c r="AB31" s="27">
        <v>2409</v>
      </c>
      <c r="AC31" s="27">
        <v>14326.11</v>
      </c>
      <c r="AD31" s="27">
        <v>34511598.990000002</v>
      </c>
      <c r="AE31" s="27">
        <v>38652990.868800007</v>
      </c>
      <c r="AF31" s="27">
        <v>2180</v>
      </c>
      <c r="AG31" s="27">
        <v>14326.11</v>
      </c>
      <c r="AH31" s="27">
        <v>31230919.800000001</v>
      </c>
      <c r="AI31" s="27">
        <v>34978630.176000006</v>
      </c>
      <c r="AJ31" s="20">
        <v>0</v>
      </c>
      <c r="AK31" s="20">
        <v>0</v>
      </c>
      <c r="AL31" s="20">
        <v>0</v>
      </c>
      <c r="AM31" s="20">
        <v>0</v>
      </c>
      <c r="AN31" s="20">
        <v>0</v>
      </c>
      <c r="AO31" s="20">
        <v>0</v>
      </c>
      <c r="AP31" s="20">
        <v>0</v>
      </c>
      <c r="AQ31" s="20">
        <v>0</v>
      </c>
      <c r="AR31" s="20">
        <v>0</v>
      </c>
      <c r="AS31" s="20">
        <v>0</v>
      </c>
      <c r="AT31" s="20">
        <v>0</v>
      </c>
      <c r="AU31" s="20">
        <v>0</v>
      </c>
      <c r="AV31" s="67">
        <f t="shared" si="0"/>
        <v>4589</v>
      </c>
      <c r="AW31" s="43">
        <v>0</v>
      </c>
      <c r="AX31" s="43">
        <f t="shared" si="22"/>
        <v>0</v>
      </c>
      <c r="AY31" s="5" t="s">
        <v>203</v>
      </c>
      <c r="AZ31" s="5"/>
      <c r="BA31" s="5"/>
      <c r="BB31" s="5"/>
      <c r="BC31" s="5" t="s">
        <v>216</v>
      </c>
      <c r="BD31" s="5" t="s">
        <v>216</v>
      </c>
      <c r="BE31" s="5"/>
      <c r="BF31" s="5"/>
      <c r="BG31" s="5"/>
      <c r="BH31" s="5"/>
      <c r="BI31" s="5"/>
      <c r="BJ31" s="172"/>
      <c r="BK31" s="11">
        <v>14.2</v>
      </c>
      <c r="BL31" s="170"/>
    </row>
    <row r="32" spans="1:64" s="16" customFormat="1" ht="12.95" customHeight="1" x14ac:dyDescent="0.25">
      <c r="A32" s="91" t="s">
        <v>191</v>
      </c>
      <c r="B32" s="91"/>
      <c r="C32" s="178" t="s">
        <v>650</v>
      </c>
      <c r="D32" s="103"/>
      <c r="E32" s="178" t="s">
        <v>213</v>
      </c>
      <c r="F32" s="92" t="s">
        <v>214</v>
      </c>
      <c r="G32" s="92" t="s">
        <v>194</v>
      </c>
      <c r="H32" s="92" t="s">
        <v>215</v>
      </c>
      <c r="I32" s="93" t="s">
        <v>143</v>
      </c>
      <c r="J32" s="93" t="s">
        <v>149</v>
      </c>
      <c r="K32" s="93" t="s">
        <v>196</v>
      </c>
      <c r="L32" s="92">
        <v>30</v>
      </c>
      <c r="M32" s="94" t="s">
        <v>197</v>
      </c>
      <c r="N32" s="94" t="s">
        <v>198</v>
      </c>
      <c r="O32" s="95" t="s">
        <v>166</v>
      </c>
      <c r="P32" s="93" t="s">
        <v>125</v>
      </c>
      <c r="Q32" s="96" t="s">
        <v>122</v>
      </c>
      <c r="R32" s="97" t="s">
        <v>200</v>
      </c>
      <c r="S32" s="97" t="s">
        <v>201</v>
      </c>
      <c r="T32" s="93"/>
      <c r="U32" s="94" t="s">
        <v>398</v>
      </c>
      <c r="V32" s="93" t="s">
        <v>146</v>
      </c>
      <c r="W32" s="93" t="s">
        <v>76</v>
      </c>
      <c r="X32" s="93" t="s">
        <v>106</v>
      </c>
      <c r="Y32" s="93" t="s">
        <v>56</v>
      </c>
      <c r="Z32" s="98" t="s">
        <v>202</v>
      </c>
      <c r="AA32" s="94" t="s">
        <v>138</v>
      </c>
      <c r="AB32" s="99">
        <v>2409</v>
      </c>
      <c r="AC32" s="99">
        <v>14326.11</v>
      </c>
      <c r="AD32" s="100">
        <f t="shared" ref="AD32" si="23">AB32*AC32</f>
        <v>34511598.990000002</v>
      </c>
      <c r="AE32" s="100">
        <f t="shared" ref="AE32" si="24">AD32*1.12</f>
        <v>38652990.868800007</v>
      </c>
      <c r="AF32" s="99">
        <v>2180</v>
      </c>
      <c r="AG32" s="99">
        <v>14326.11</v>
      </c>
      <c r="AH32" s="100">
        <f t="shared" ref="AH32" si="25">AF32*AG32</f>
        <v>31230919.800000001</v>
      </c>
      <c r="AI32" s="100">
        <f t="shared" ref="AI32" si="26">AH32*1.12</f>
        <v>34978630.176000006</v>
      </c>
      <c r="AJ32" s="101">
        <v>0</v>
      </c>
      <c r="AK32" s="101">
        <v>0</v>
      </c>
      <c r="AL32" s="101">
        <v>0</v>
      </c>
      <c r="AM32" s="101">
        <v>0</v>
      </c>
      <c r="AN32" s="101">
        <v>0</v>
      </c>
      <c r="AO32" s="101">
        <v>0</v>
      </c>
      <c r="AP32" s="101">
        <v>0</v>
      </c>
      <c r="AQ32" s="101">
        <v>0</v>
      </c>
      <c r="AR32" s="101">
        <v>0</v>
      </c>
      <c r="AS32" s="101">
        <v>0</v>
      </c>
      <c r="AT32" s="101">
        <v>0</v>
      </c>
      <c r="AU32" s="101">
        <v>0</v>
      </c>
      <c r="AV32" s="102">
        <f t="shared" si="0"/>
        <v>4589</v>
      </c>
      <c r="AW32" s="43">
        <v>0</v>
      </c>
      <c r="AX32" s="43">
        <f t="shared" si="22"/>
        <v>0</v>
      </c>
      <c r="AY32" s="94" t="s">
        <v>203</v>
      </c>
      <c r="AZ32" s="94"/>
      <c r="BA32" s="94"/>
      <c r="BB32" s="94"/>
      <c r="BC32" s="94" t="s">
        <v>216</v>
      </c>
      <c r="BD32" s="94" t="s">
        <v>216</v>
      </c>
      <c r="BE32" s="94"/>
      <c r="BF32" s="94"/>
      <c r="BG32" s="94"/>
      <c r="BH32" s="94"/>
      <c r="BI32" s="94"/>
      <c r="BJ32" s="172"/>
      <c r="BK32" s="15">
        <v>14</v>
      </c>
      <c r="BL32" s="170"/>
    </row>
    <row r="33" spans="1:77" s="193" customFormat="1" ht="12.95" customHeight="1" x14ac:dyDescent="0.25">
      <c r="A33" s="161" t="s">
        <v>191</v>
      </c>
      <c r="B33" s="161">
        <v>270006594</v>
      </c>
      <c r="C33" s="161" t="s">
        <v>656</v>
      </c>
      <c r="D33" s="161"/>
      <c r="E33" s="161" t="s">
        <v>213</v>
      </c>
      <c r="F33" s="184" t="s">
        <v>214</v>
      </c>
      <c r="G33" s="184" t="s">
        <v>194</v>
      </c>
      <c r="H33" s="184" t="s">
        <v>215</v>
      </c>
      <c r="I33" s="185" t="s">
        <v>143</v>
      </c>
      <c r="J33" s="185" t="s">
        <v>149</v>
      </c>
      <c r="K33" s="185" t="s">
        <v>196</v>
      </c>
      <c r="L33" s="184">
        <v>30</v>
      </c>
      <c r="M33" s="186" t="s">
        <v>197</v>
      </c>
      <c r="N33" s="186" t="s">
        <v>198</v>
      </c>
      <c r="O33" s="155" t="s">
        <v>166</v>
      </c>
      <c r="P33" s="185" t="s">
        <v>125</v>
      </c>
      <c r="Q33" s="187" t="s">
        <v>122</v>
      </c>
      <c r="R33" s="188" t="s">
        <v>200</v>
      </c>
      <c r="S33" s="188" t="s">
        <v>201</v>
      </c>
      <c r="T33" s="185"/>
      <c r="U33" s="186" t="s">
        <v>398</v>
      </c>
      <c r="V33" s="185" t="s">
        <v>146</v>
      </c>
      <c r="W33" s="185" t="s">
        <v>76</v>
      </c>
      <c r="X33" s="185" t="s">
        <v>106</v>
      </c>
      <c r="Y33" s="185" t="s">
        <v>56</v>
      </c>
      <c r="Z33" s="189" t="s">
        <v>202</v>
      </c>
      <c r="AA33" s="186" t="s">
        <v>138</v>
      </c>
      <c r="AB33" s="190">
        <v>1219</v>
      </c>
      <c r="AC33" s="190">
        <v>12177.19</v>
      </c>
      <c r="AD33" s="190">
        <v>14843994.610000001</v>
      </c>
      <c r="AE33" s="190">
        <v>16625273.963200003</v>
      </c>
      <c r="AF33" s="190">
        <v>2180</v>
      </c>
      <c r="AG33" s="190">
        <v>14326.11</v>
      </c>
      <c r="AH33" s="190">
        <v>31230919.800000001</v>
      </c>
      <c r="AI33" s="190">
        <v>34978630.176000006</v>
      </c>
      <c r="AJ33" s="191">
        <v>0</v>
      </c>
      <c r="AK33" s="191">
        <v>0</v>
      </c>
      <c r="AL33" s="191">
        <v>0</v>
      </c>
      <c r="AM33" s="191">
        <v>0</v>
      </c>
      <c r="AN33" s="191">
        <v>0</v>
      </c>
      <c r="AO33" s="191">
        <v>0</v>
      </c>
      <c r="AP33" s="191">
        <v>0</v>
      </c>
      <c r="AQ33" s="191">
        <v>0</v>
      </c>
      <c r="AR33" s="191">
        <v>0</v>
      </c>
      <c r="AS33" s="191">
        <v>0</v>
      </c>
      <c r="AT33" s="191">
        <v>0</v>
      </c>
      <c r="AU33" s="191">
        <v>0</v>
      </c>
      <c r="AV33" s="191">
        <f t="shared" si="0"/>
        <v>3399</v>
      </c>
      <c r="AW33" s="190">
        <f t="shared" ref="AW33" si="27">AD33+AH33+AL33+AP33+AT33</f>
        <v>46074914.410000004</v>
      </c>
      <c r="AX33" s="190">
        <f t="shared" ref="AX33:AX132" si="28">AW33*1.12</f>
        <v>51603904.139200009</v>
      </c>
      <c r="AY33" s="186" t="s">
        <v>203</v>
      </c>
      <c r="AZ33" s="186"/>
      <c r="BA33" s="186"/>
      <c r="BB33" s="186"/>
      <c r="BC33" s="186" t="s">
        <v>216</v>
      </c>
      <c r="BD33" s="186" t="s">
        <v>216</v>
      </c>
      <c r="BE33" s="186"/>
      <c r="BF33" s="186"/>
      <c r="BG33" s="186"/>
      <c r="BH33" s="186"/>
      <c r="BI33" s="186"/>
      <c r="BJ33" s="172"/>
      <c r="BK33" s="4" t="s">
        <v>653</v>
      </c>
      <c r="BL33" s="192"/>
    </row>
    <row r="34" spans="1:77" s="32" customFormat="1" ht="12.95" customHeight="1" x14ac:dyDescent="0.25">
      <c r="A34" s="69" t="s">
        <v>405</v>
      </c>
      <c r="B34" s="70"/>
      <c r="C34" s="195" t="s">
        <v>466</v>
      </c>
      <c r="D34" s="70"/>
      <c r="E34" s="217"/>
      <c r="F34" s="71" t="s">
        <v>406</v>
      </c>
      <c r="G34" s="71" t="s">
        <v>407</v>
      </c>
      <c r="H34" s="12" t="s">
        <v>408</v>
      </c>
      <c r="I34" s="26" t="s">
        <v>143</v>
      </c>
      <c r="J34" s="1" t="s">
        <v>149</v>
      </c>
      <c r="K34" s="26" t="s">
        <v>196</v>
      </c>
      <c r="L34" s="25">
        <v>30</v>
      </c>
      <c r="M34" s="72" t="s">
        <v>197</v>
      </c>
      <c r="N34" s="73" t="s">
        <v>365</v>
      </c>
      <c r="O34" s="25" t="s">
        <v>126</v>
      </c>
      <c r="P34" s="26" t="s">
        <v>125</v>
      </c>
      <c r="Q34" s="25" t="s">
        <v>122</v>
      </c>
      <c r="R34" s="26" t="s">
        <v>200</v>
      </c>
      <c r="S34" s="26" t="s">
        <v>201</v>
      </c>
      <c r="T34" s="25"/>
      <c r="U34" s="25" t="s">
        <v>398</v>
      </c>
      <c r="V34" s="25" t="s">
        <v>146</v>
      </c>
      <c r="W34" s="9">
        <v>30</v>
      </c>
      <c r="X34" s="9">
        <v>60</v>
      </c>
      <c r="Y34" s="17">
        <v>10</v>
      </c>
      <c r="Z34" s="12" t="s">
        <v>409</v>
      </c>
      <c r="AA34" s="5" t="s">
        <v>138</v>
      </c>
      <c r="AB34" s="74">
        <v>0.2</v>
      </c>
      <c r="AC34" s="196">
        <v>1117338.76</v>
      </c>
      <c r="AD34" s="74">
        <f>AC34*AB34</f>
        <v>223467.75200000001</v>
      </c>
      <c r="AE34" s="74">
        <f>AD34*1.12</f>
        <v>250283.88224000004</v>
      </c>
      <c r="AF34" s="74">
        <v>0.2</v>
      </c>
      <c r="AG34" s="196">
        <v>1117338.76</v>
      </c>
      <c r="AH34" s="74">
        <f>AG34*AF34</f>
        <v>223467.75200000001</v>
      </c>
      <c r="AI34" s="74">
        <f>AH34*1.12</f>
        <v>250283.88224000004</v>
      </c>
      <c r="AJ34" s="20">
        <v>0</v>
      </c>
      <c r="AK34" s="20">
        <v>0</v>
      </c>
      <c r="AL34" s="20">
        <v>0</v>
      </c>
      <c r="AM34" s="20">
        <v>0</v>
      </c>
      <c r="AN34" s="20">
        <v>0</v>
      </c>
      <c r="AO34" s="20">
        <v>0</v>
      </c>
      <c r="AP34" s="20">
        <v>0</v>
      </c>
      <c r="AQ34" s="20">
        <v>0</v>
      </c>
      <c r="AR34" s="20">
        <v>0</v>
      </c>
      <c r="AS34" s="20">
        <v>0</v>
      </c>
      <c r="AT34" s="20">
        <v>0</v>
      </c>
      <c r="AU34" s="20">
        <v>0</v>
      </c>
      <c r="AV34" s="67">
        <f t="shared" si="0"/>
        <v>0.4</v>
      </c>
      <c r="AW34" s="43">
        <v>0</v>
      </c>
      <c r="AX34" s="43">
        <f t="shared" si="28"/>
        <v>0</v>
      </c>
      <c r="AY34" s="4" t="s">
        <v>203</v>
      </c>
      <c r="AZ34" s="26"/>
      <c r="BA34" s="26"/>
      <c r="BB34" s="46"/>
      <c r="BC34" s="12" t="s">
        <v>410</v>
      </c>
      <c r="BD34" s="12" t="s">
        <v>410</v>
      </c>
      <c r="BE34" s="46"/>
      <c r="BF34" s="46"/>
      <c r="BG34" s="46"/>
      <c r="BH34" s="46"/>
      <c r="BI34" s="46"/>
      <c r="BJ34" s="90"/>
      <c r="BK34" s="46"/>
      <c r="BL34" s="169"/>
      <c r="BM34" s="168"/>
      <c r="BN34" s="46"/>
      <c r="BO34" s="46"/>
      <c r="BP34" s="46"/>
      <c r="BQ34" s="46"/>
      <c r="BR34" s="46"/>
      <c r="BS34" s="46"/>
      <c r="BT34" s="46"/>
      <c r="BU34" s="46"/>
      <c r="BV34" s="46"/>
      <c r="BW34" s="46"/>
      <c r="BX34" s="46"/>
      <c r="BY34" s="46"/>
    </row>
    <row r="35" spans="1:77" s="32" customFormat="1" ht="12.95" customHeight="1" x14ac:dyDescent="0.25">
      <c r="A35" s="69" t="s">
        <v>405</v>
      </c>
      <c r="B35" s="104"/>
      <c r="C35" s="197" t="s">
        <v>549</v>
      </c>
      <c r="D35" s="104"/>
      <c r="E35" s="217"/>
      <c r="F35" s="71" t="s">
        <v>406</v>
      </c>
      <c r="G35" s="71" t="s">
        <v>407</v>
      </c>
      <c r="H35" s="12" t="s">
        <v>408</v>
      </c>
      <c r="I35" s="26" t="s">
        <v>143</v>
      </c>
      <c r="J35" s="1" t="s">
        <v>149</v>
      </c>
      <c r="K35" s="26" t="s">
        <v>196</v>
      </c>
      <c r="L35" s="25">
        <v>30</v>
      </c>
      <c r="M35" s="72" t="s">
        <v>197</v>
      </c>
      <c r="N35" s="73" t="s">
        <v>365</v>
      </c>
      <c r="O35" s="1" t="s">
        <v>166</v>
      </c>
      <c r="P35" s="26" t="s">
        <v>125</v>
      </c>
      <c r="Q35" s="25" t="s">
        <v>122</v>
      </c>
      <c r="R35" s="26" t="s">
        <v>200</v>
      </c>
      <c r="S35" s="26" t="s">
        <v>201</v>
      </c>
      <c r="T35" s="25"/>
      <c r="U35" s="25" t="s">
        <v>398</v>
      </c>
      <c r="V35" s="25" t="s">
        <v>146</v>
      </c>
      <c r="W35" s="9">
        <v>30</v>
      </c>
      <c r="X35" s="9">
        <v>60</v>
      </c>
      <c r="Y35" s="17">
        <v>10</v>
      </c>
      <c r="Z35" s="12" t="s">
        <v>409</v>
      </c>
      <c r="AA35" s="5" t="s">
        <v>138</v>
      </c>
      <c r="AB35" s="105">
        <v>0.2</v>
      </c>
      <c r="AC35" s="198">
        <v>1117338.76</v>
      </c>
      <c r="AD35" s="106">
        <f t="shared" ref="AD35" si="29">AB35*AC35</f>
        <v>223467.75200000001</v>
      </c>
      <c r="AE35" s="106">
        <f t="shared" ref="AE35" si="30">AD35*1.12</f>
        <v>250283.88224000004</v>
      </c>
      <c r="AF35" s="107">
        <v>0.2</v>
      </c>
      <c r="AG35" s="198">
        <v>1117338.76</v>
      </c>
      <c r="AH35" s="106">
        <f t="shared" ref="AH35" si="31">AF35*AG35</f>
        <v>223467.75200000001</v>
      </c>
      <c r="AI35" s="106">
        <f t="shared" ref="AI35" si="32">AH35*1.12</f>
        <v>250283.88224000004</v>
      </c>
      <c r="AJ35" s="108">
        <v>0</v>
      </c>
      <c r="AK35" s="108">
        <v>0</v>
      </c>
      <c r="AL35" s="108">
        <v>0</v>
      </c>
      <c r="AM35" s="108">
        <v>0</v>
      </c>
      <c r="AN35" s="108">
        <v>0</v>
      </c>
      <c r="AO35" s="108">
        <v>0</v>
      </c>
      <c r="AP35" s="108">
        <v>0</v>
      </c>
      <c r="AQ35" s="108">
        <v>0</v>
      </c>
      <c r="AR35" s="108">
        <v>0</v>
      </c>
      <c r="AS35" s="108">
        <v>0</v>
      </c>
      <c r="AT35" s="108">
        <v>0</v>
      </c>
      <c r="AU35" s="108">
        <v>0</v>
      </c>
      <c r="AV35" s="109">
        <f t="shared" si="0"/>
        <v>0.4</v>
      </c>
      <c r="AW35" s="43">
        <v>0</v>
      </c>
      <c r="AX35" s="43">
        <f t="shared" si="28"/>
        <v>0</v>
      </c>
      <c r="AY35" s="110" t="s">
        <v>203</v>
      </c>
      <c r="AZ35" s="111"/>
      <c r="BA35" s="111"/>
      <c r="BB35" s="113"/>
      <c r="BC35" s="112" t="s">
        <v>410</v>
      </c>
      <c r="BD35" s="112" t="s">
        <v>410</v>
      </c>
      <c r="BE35" s="113"/>
      <c r="BF35" s="113"/>
      <c r="BG35" s="113"/>
      <c r="BH35" s="113"/>
      <c r="BI35" s="113"/>
      <c r="BJ35" s="90"/>
      <c r="BK35" s="15">
        <v>14</v>
      </c>
      <c r="BL35" s="169"/>
    </row>
    <row r="36" spans="1:77" s="193" customFormat="1" ht="12.95" customHeight="1" x14ac:dyDescent="0.25">
      <c r="A36" s="187" t="s">
        <v>405</v>
      </c>
      <c r="B36" s="161">
        <v>210000035</v>
      </c>
      <c r="C36" s="161" t="s">
        <v>657</v>
      </c>
      <c r="D36" s="161"/>
      <c r="E36" s="218"/>
      <c r="F36" s="199" t="s">
        <v>406</v>
      </c>
      <c r="G36" s="199" t="s">
        <v>407</v>
      </c>
      <c r="H36" s="199" t="s">
        <v>408</v>
      </c>
      <c r="I36" s="188" t="s">
        <v>143</v>
      </c>
      <c r="J36" s="155" t="s">
        <v>149</v>
      </c>
      <c r="K36" s="188" t="s">
        <v>196</v>
      </c>
      <c r="L36" s="187">
        <v>30</v>
      </c>
      <c r="M36" s="156" t="s">
        <v>197</v>
      </c>
      <c r="N36" s="200" t="s">
        <v>365</v>
      </c>
      <c r="O36" s="155" t="s">
        <v>166</v>
      </c>
      <c r="P36" s="188" t="s">
        <v>125</v>
      </c>
      <c r="Q36" s="187" t="s">
        <v>122</v>
      </c>
      <c r="R36" s="188" t="s">
        <v>200</v>
      </c>
      <c r="S36" s="188" t="s">
        <v>201</v>
      </c>
      <c r="T36" s="187"/>
      <c r="U36" s="187" t="s">
        <v>398</v>
      </c>
      <c r="V36" s="187" t="s">
        <v>146</v>
      </c>
      <c r="W36" s="199">
        <v>30</v>
      </c>
      <c r="X36" s="199">
        <v>60</v>
      </c>
      <c r="Y36" s="159">
        <v>10</v>
      </c>
      <c r="Z36" s="199" t="s">
        <v>409</v>
      </c>
      <c r="AA36" s="186" t="s">
        <v>138</v>
      </c>
      <c r="AB36" s="190">
        <v>0</v>
      </c>
      <c r="AC36" s="190">
        <v>1117338.76</v>
      </c>
      <c r="AD36" s="190">
        <v>0</v>
      </c>
      <c r="AE36" s="190">
        <v>0</v>
      </c>
      <c r="AF36" s="190">
        <v>0.2</v>
      </c>
      <c r="AG36" s="190">
        <v>1117338.76</v>
      </c>
      <c r="AH36" s="190">
        <v>223467.75200000001</v>
      </c>
      <c r="AI36" s="190">
        <v>250283.88224000004</v>
      </c>
      <c r="AJ36" s="191">
        <v>0</v>
      </c>
      <c r="AK36" s="191">
        <v>0</v>
      </c>
      <c r="AL36" s="191">
        <v>0</v>
      </c>
      <c r="AM36" s="191">
        <v>0</v>
      </c>
      <c r="AN36" s="191">
        <v>0</v>
      </c>
      <c r="AO36" s="191">
        <v>0</v>
      </c>
      <c r="AP36" s="191">
        <v>0</v>
      </c>
      <c r="AQ36" s="191">
        <v>0</v>
      </c>
      <c r="AR36" s="191">
        <v>0</v>
      </c>
      <c r="AS36" s="191">
        <v>0</v>
      </c>
      <c r="AT36" s="191">
        <v>0</v>
      </c>
      <c r="AU36" s="191">
        <v>0</v>
      </c>
      <c r="AV36" s="191">
        <f t="shared" si="0"/>
        <v>0.2</v>
      </c>
      <c r="AW36" s="190">
        <f t="shared" ref="AW36:AW128" si="33">AD36+AH36+AL36+AP36+AT36</f>
        <v>223467.75200000001</v>
      </c>
      <c r="AX36" s="190">
        <f t="shared" si="28"/>
        <v>250283.88224000004</v>
      </c>
      <c r="AY36" s="161" t="s">
        <v>203</v>
      </c>
      <c r="AZ36" s="188"/>
      <c r="BA36" s="188"/>
      <c r="BB36" s="201"/>
      <c r="BC36" s="199" t="s">
        <v>410</v>
      </c>
      <c r="BD36" s="199" t="s">
        <v>410</v>
      </c>
      <c r="BE36" s="201"/>
      <c r="BF36" s="201"/>
      <c r="BG36" s="201"/>
      <c r="BH36" s="201"/>
      <c r="BI36" s="201"/>
      <c r="BJ36" s="90"/>
      <c r="BK36" s="4" t="s">
        <v>653</v>
      </c>
      <c r="BL36" s="192"/>
    </row>
    <row r="37" spans="1:77" s="32" customFormat="1" ht="12.95" customHeight="1" x14ac:dyDescent="0.25">
      <c r="A37" s="69" t="s">
        <v>405</v>
      </c>
      <c r="B37" s="75"/>
      <c r="C37" s="195" t="s">
        <v>467</v>
      </c>
      <c r="D37" s="75"/>
      <c r="E37" s="217"/>
      <c r="F37" s="71" t="s">
        <v>411</v>
      </c>
      <c r="G37" s="71" t="s">
        <v>407</v>
      </c>
      <c r="H37" s="12" t="s">
        <v>412</v>
      </c>
      <c r="I37" s="26" t="s">
        <v>143</v>
      </c>
      <c r="J37" s="1" t="s">
        <v>149</v>
      </c>
      <c r="K37" s="26" t="s">
        <v>196</v>
      </c>
      <c r="L37" s="25">
        <v>30</v>
      </c>
      <c r="M37" s="72" t="s">
        <v>197</v>
      </c>
      <c r="N37" s="73" t="s">
        <v>365</v>
      </c>
      <c r="O37" s="25" t="s">
        <v>126</v>
      </c>
      <c r="P37" s="26" t="s">
        <v>125</v>
      </c>
      <c r="Q37" s="25" t="s">
        <v>122</v>
      </c>
      <c r="R37" s="26" t="s">
        <v>200</v>
      </c>
      <c r="S37" s="26" t="s">
        <v>201</v>
      </c>
      <c r="T37" s="25"/>
      <c r="U37" s="25" t="s">
        <v>398</v>
      </c>
      <c r="V37" s="25" t="s">
        <v>146</v>
      </c>
      <c r="W37" s="9">
        <v>30</v>
      </c>
      <c r="X37" s="9">
        <v>60</v>
      </c>
      <c r="Y37" s="17">
        <v>10</v>
      </c>
      <c r="Z37" s="89" t="s">
        <v>413</v>
      </c>
      <c r="AA37" s="5" t="s">
        <v>138</v>
      </c>
      <c r="AB37" s="74">
        <v>2200</v>
      </c>
      <c r="AC37" s="196">
        <v>1733.42</v>
      </c>
      <c r="AD37" s="74">
        <f t="shared" ref="AD37:AD132" si="34">AC37*AB37</f>
        <v>3813524</v>
      </c>
      <c r="AE37" s="74">
        <f t="shared" ref="AE37:AE132" si="35">AD37*1.12</f>
        <v>4271146.8800000008</v>
      </c>
      <c r="AF37" s="74">
        <v>2200</v>
      </c>
      <c r="AG37" s="196">
        <v>1733.42</v>
      </c>
      <c r="AH37" s="74">
        <f t="shared" ref="AH37:AH132" si="36">AG37*AF37</f>
        <v>3813524</v>
      </c>
      <c r="AI37" s="74">
        <f t="shared" ref="AI37:AI132" si="37">AH37*1.12</f>
        <v>4271146.8800000008</v>
      </c>
      <c r="AJ37" s="20">
        <v>0</v>
      </c>
      <c r="AK37" s="20">
        <v>0</v>
      </c>
      <c r="AL37" s="20">
        <v>0</v>
      </c>
      <c r="AM37" s="20">
        <v>0</v>
      </c>
      <c r="AN37" s="20">
        <v>0</v>
      </c>
      <c r="AO37" s="20">
        <v>0</v>
      </c>
      <c r="AP37" s="20">
        <v>0</v>
      </c>
      <c r="AQ37" s="20">
        <v>0</v>
      </c>
      <c r="AR37" s="20">
        <v>0</v>
      </c>
      <c r="AS37" s="20">
        <v>0</v>
      </c>
      <c r="AT37" s="20">
        <v>0</v>
      </c>
      <c r="AU37" s="20">
        <v>0</v>
      </c>
      <c r="AV37" s="67">
        <f t="shared" ref="AV37:AV132" si="38">AB37+AF37+AJ37+AN37+AR37</f>
        <v>4400</v>
      </c>
      <c r="AW37" s="43">
        <v>0</v>
      </c>
      <c r="AX37" s="43">
        <f t="shared" si="28"/>
        <v>0</v>
      </c>
      <c r="AY37" s="4" t="s">
        <v>203</v>
      </c>
      <c r="AZ37" s="26"/>
      <c r="BA37" s="26"/>
      <c r="BB37" s="46"/>
      <c r="BC37" s="12" t="s">
        <v>414</v>
      </c>
      <c r="BD37" s="12" t="s">
        <v>414</v>
      </c>
      <c r="BE37" s="46"/>
      <c r="BF37" s="46"/>
      <c r="BG37" s="46"/>
      <c r="BH37" s="46"/>
      <c r="BI37" s="46"/>
      <c r="BJ37" s="90"/>
      <c r="BK37" s="46"/>
      <c r="BL37" s="169"/>
      <c r="BM37" s="168"/>
      <c r="BN37" s="46"/>
      <c r="BO37" s="46"/>
      <c r="BP37" s="46"/>
      <c r="BQ37" s="46"/>
      <c r="BR37" s="46"/>
      <c r="BS37" s="46"/>
      <c r="BT37" s="46"/>
      <c r="BU37" s="46"/>
      <c r="BV37" s="46"/>
      <c r="BW37" s="46"/>
      <c r="BX37" s="46"/>
      <c r="BY37" s="46"/>
    </row>
    <row r="38" spans="1:77" s="32" customFormat="1" ht="12.95" customHeight="1" x14ac:dyDescent="0.25">
      <c r="A38" s="69" t="s">
        <v>405</v>
      </c>
      <c r="B38" s="114"/>
      <c r="C38" s="197" t="s">
        <v>550</v>
      </c>
      <c r="D38" s="114"/>
      <c r="E38" s="217"/>
      <c r="F38" s="71" t="s">
        <v>411</v>
      </c>
      <c r="G38" s="71" t="s">
        <v>407</v>
      </c>
      <c r="H38" s="12" t="s">
        <v>412</v>
      </c>
      <c r="I38" s="26" t="s">
        <v>143</v>
      </c>
      <c r="J38" s="1" t="s">
        <v>149</v>
      </c>
      <c r="K38" s="26" t="s">
        <v>196</v>
      </c>
      <c r="L38" s="25">
        <v>30</v>
      </c>
      <c r="M38" s="72" t="s">
        <v>197</v>
      </c>
      <c r="N38" s="73" t="s">
        <v>365</v>
      </c>
      <c r="O38" s="1" t="s">
        <v>166</v>
      </c>
      <c r="P38" s="26" t="s">
        <v>125</v>
      </c>
      <c r="Q38" s="25" t="s">
        <v>122</v>
      </c>
      <c r="R38" s="26" t="s">
        <v>200</v>
      </c>
      <c r="S38" s="26" t="s">
        <v>201</v>
      </c>
      <c r="T38" s="25"/>
      <c r="U38" s="25" t="s">
        <v>398</v>
      </c>
      <c r="V38" s="25" t="s">
        <v>146</v>
      </c>
      <c r="W38" s="9">
        <v>30</v>
      </c>
      <c r="X38" s="9">
        <v>60</v>
      </c>
      <c r="Y38" s="17">
        <v>10</v>
      </c>
      <c r="Z38" s="89" t="s">
        <v>413</v>
      </c>
      <c r="AA38" s="5" t="s">
        <v>138</v>
      </c>
      <c r="AB38" s="105">
        <v>2200</v>
      </c>
      <c r="AC38" s="198">
        <v>1733.42</v>
      </c>
      <c r="AD38" s="106">
        <f t="shared" ref="AD38" si="39">AB38*AC38</f>
        <v>3813524</v>
      </c>
      <c r="AE38" s="106">
        <f t="shared" si="35"/>
        <v>4271146.8800000008</v>
      </c>
      <c r="AF38" s="107">
        <v>2200</v>
      </c>
      <c r="AG38" s="198">
        <v>1733.42</v>
      </c>
      <c r="AH38" s="106">
        <f t="shared" ref="AH38" si="40">AF38*AG38</f>
        <v>3813524</v>
      </c>
      <c r="AI38" s="106">
        <f t="shared" si="37"/>
        <v>4271146.8800000008</v>
      </c>
      <c r="AJ38" s="108">
        <v>0</v>
      </c>
      <c r="AK38" s="108">
        <v>0</v>
      </c>
      <c r="AL38" s="108">
        <v>0</v>
      </c>
      <c r="AM38" s="108">
        <v>0</v>
      </c>
      <c r="AN38" s="108">
        <v>0</v>
      </c>
      <c r="AO38" s="108">
        <v>0</v>
      </c>
      <c r="AP38" s="108">
        <v>0</v>
      </c>
      <c r="AQ38" s="108">
        <v>0</v>
      </c>
      <c r="AR38" s="108">
        <v>0</v>
      </c>
      <c r="AS38" s="108">
        <v>0</v>
      </c>
      <c r="AT38" s="108">
        <v>0</v>
      </c>
      <c r="AU38" s="108">
        <v>0</v>
      </c>
      <c r="AV38" s="109">
        <f t="shared" si="38"/>
        <v>4400</v>
      </c>
      <c r="AW38" s="43">
        <v>0</v>
      </c>
      <c r="AX38" s="43">
        <f t="shared" si="28"/>
        <v>0</v>
      </c>
      <c r="AY38" s="110" t="s">
        <v>203</v>
      </c>
      <c r="AZ38" s="111"/>
      <c r="BA38" s="111"/>
      <c r="BB38" s="113"/>
      <c r="BC38" s="112" t="s">
        <v>414</v>
      </c>
      <c r="BD38" s="112" t="s">
        <v>414</v>
      </c>
      <c r="BE38" s="113"/>
      <c r="BF38" s="113"/>
      <c r="BG38" s="113"/>
      <c r="BH38" s="113"/>
      <c r="BI38" s="113"/>
      <c r="BJ38" s="90"/>
      <c r="BK38" s="15">
        <v>14</v>
      </c>
      <c r="BL38" s="169"/>
    </row>
    <row r="39" spans="1:77" s="193" customFormat="1" ht="12.95" customHeight="1" x14ac:dyDescent="0.25">
      <c r="A39" s="187" t="s">
        <v>405</v>
      </c>
      <c r="B39" s="161">
        <v>210000039</v>
      </c>
      <c r="C39" s="161" t="s">
        <v>658</v>
      </c>
      <c r="D39" s="161"/>
      <c r="E39" s="218"/>
      <c r="F39" s="199" t="s">
        <v>411</v>
      </c>
      <c r="G39" s="199" t="s">
        <v>407</v>
      </c>
      <c r="H39" s="199" t="s">
        <v>412</v>
      </c>
      <c r="I39" s="188" t="s">
        <v>143</v>
      </c>
      <c r="J39" s="155" t="s">
        <v>149</v>
      </c>
      <c r="K39" s="188" t="s">
        <v>196</v>
      </c>
      <c r="L39" s="187">
        <v>30</v>
      </c>
      <c r="M39" s="156" t="s">
        <v>197</v>
      </c>
      <c r="N39" s="200" t="s">
        <v>365</v>
      </c>
      <c r="O39" s="155" t="s">
        <v>166</v>
      </c>
      <c r="P39" s="188" t="s">
        <v>125</v>
      </c>
      <c r="Q39" s="187" t="s">
        <v>122</v>
      </c>
      <c r="R39" s="188" t="s">
        <v>200</v>
      </c>
      <c r="S39" s="188" t="s">
        <v>201</v>
      </c>
      <c r="T39" s="187"/>
      <c r="U39" s="187" t="s">
        <v>398</v>
      </c>
      <c r="V39" s="187" t="s">
        <v>146</v>
      </c>
      <c r="W39" s="199">
        <v>30</v>
      </c>
      <c r="X39" s="199">
        <v>60</v>
      </c>
      <c r="Y39" s="159">
        <v>10</v>
      </c>
      <c r="Z39" s="202" t="s">
        <v>413</v>
      </c>
      <c r="AA39" s="186" t="s">
        <v>138</v>
      </c>
      <c r="AB39" s="190">
        <v>2215.1</v>
      </c>
      <c r="AC39" s="203">
        <v>1716.09</v>
      </c>
      <c r="AD39" s="190">
        <v>3801310.9589999998</v>
      </c>
      <c r="AE39" s="190">
        <v>4257468.2740799999</v>
      </c>
      <c r="AF39" s="190">
        <v>2200</v>
      </c>
      <c r="AG39" s="190">
        <v>1733.42</v>
      </c>
      <c r="AH39" s="190">
        <v>3813524</v>
      </c>
      <c r="AI39" s="190">
        <v>4271146.8800000008</v>
      </c>
      <c r="AJ39" s="191">
        <v>0</v>
      </c>
      <c r="AK39" s="191">
        <v>0</v>
      </c>
      <c r="AL39" s="191">
        <v>0</v>
      </c>
      <c r="AM39" s="191">
        <v>0</v>
      </c>
      <c r="AN39" s="191">
        <v>0</v>
      </c>
      <c r="AO39" s="191">
        <v>0</v>
      </c>
      <c r="AP39" s="191">
        <v>0</v>
      </c>
      <c r="AQ39" s="191">
        <v>0</v>
      </c>
      <c r="AR39" s="191">
        <v>0</v>
      </c>
      <c r="AS39" s="191">
        <v>0</v>
      </c>
      <c r="AT39" s="191">
        <v>0</v>
      </c>
      <c r="AU39" s="191">
        <v>0</v>
      </c>
      <c r="AV39" s="191">
        <f t="shared" si="38"/>
        <v>4415.1000000000004</v>
      </c>
      <c r="AW39" s="190">
        <f t="shared" si="33"/>
        <v>7614834.9589999998</v>
      </c>
      <c r="AX39" s="190">
        <f t="shared" si="28"/>
        <v>8528615.1540799998</v>
      </c>
      <c r="AY39" s="161" t="s">
        <v>203</v>
      </c>
      <c r="AZ39" s="188"/>
      <c r="BA39" s="188"/>
      <c r="BB39" s="201"/>
      <c r="BC39" s="199" t="s">
        <v>414</v>
      </c>
      <c r="BD39" s="199" t="s">
        <v>414</v>
      </c>
      <c r="BE39" s="201"/>
      <c r="BF39" s="201"/>
      <c r="BG39" s="201"/>
      <c r="BH39" s="201"/>
      <c r="BI39" s="201"/>
      <c r="BJ39" s="90"/>
      <c r="BK39" s="4" t="s">
        <v>653</v>
      </c>
      <c r="BL39" s="192"/>
    </row>
    <row r="40" spans="1:77" s="32" customFormat="1" ht="12.95" customHeight="1" x14ac:dyDescent="0.25">
      <c r="A40" s="69" t="s">
        <v>405</v>
      </c>
      <c r="B40" s="75"/>
      <c r="C40" s="195" t="s">
        <v>468</v>
      </c>
      <c r="D40" s="75"/>
      <c r="E40" s="217"/>
      <c r="F40" s="71" t="s">
        <v>406</v>
      </c>
      <c r="G40" s="71" t="s">
        <v>407</v>
      </c>
      <c r="H40" s="12" t="s">
        <v>408</v>
      </c>
      <c r="I40" s="26" t="s">
        <v>143</v>
      </c>
      <c r="J40" s="1" t="s">
        <v>149</v>
      </c>
      <c r="K40" s="26" t="s">
        <v>196</v>
      </c>
      <c r="L40" s="25">
        <v>30</v>
      </c>
      <c r="M40" s="72" t="s">
        <v>197</v>
      </c>
      <c r="N40" s="73" t="s">
        <v>365</v>
      </c>
      <c r="O40" s="25" t="s">
        <v>126</v>
      </c>
      <c r="P40" s="26" t="s">
        <v>125</v>
      </c>
      <c r="Q40" s="25" t="s">
        <v>122</v>
      </c>
      <c r="R40" s="26" t="s">
        <v>200</v>
      </c>
      <c r="S40" s="26" t="s">
        <v>201</v>
      </c>
      <c r="T40" s="25"/>
      <c r="U40" s="25" t="s">
        <v>398</v>
      </c>
      <c r="V40" s="25" t="s">
        <v>146</v>
      </c>
      <c r="W40" s="9">
        <v>30</v>
      </c>
      <c r="X40" s="9">
        <v>60</v>
      </c>
      <c r="Y40" s="17">
        <v>10</v>
      </c>
      <c r="Z40" s="89" t="s">
        <v>409</v>
      </c>
      <c r="AA40" s="5" t="s">
        <v>138</v>
      </c>
      <c r="AB40" s="74">
        <v>2.2000000000000002</v>
      </c>
      <c r="AC40" s="196">
        <v>134785.12</v>
      </c>
      <c r="AD40" s="74">
        <f t="shared" si="34"/>
        <v>296527.26400000002</v>
      </c>
      <c r="AE40" s="74">
        <f t="shared" si="35"/>
        <v>332110.53568000009</v>
      </c>
      <c r="AF40" s="74">
        <v>2.2000000000000002</v>
      </c>
      <c r="AG40" s="196">
        <v>134785.12</v>
      </c>
      <c r="AH40" s="74">
        <f t="shared" si="36"/>
        <v>296527.26400000002</v>
      </c>
      <c r="AI40" s="74">
        <f t="shared" si="37"/>
        <v>332110.53568000009</v>
      </c>
      <c r="AJ40" s="20">
        <v>0</v>
      </c>
      <c r="AK40" s="20">
        <v>0</v>
      </c>
      <c r="AL40" s="20">
        <v>0</v>
      </c>
      <c r="AM40" s="20">
        <v>0</v>
      </c>
      <c r="AN40" s="20">
        <v>0</v>
      </c>
      <c r="AO40" s="20">
        <v>0</v>
      </c>
      <c r="AP40" s="20">
        <v>0</v>
      </c>
      <c r="AQ40" s="20">
        <v>0</v>
      </c>
      <c r="AR40" s="20">
        <v>0</v>
      </c>
      <c r="AS40" s="20">
        <v>0</v>
      </c>
      <c r="AT40" s="20">
        <v>0</v>
      </c>
      <c r="AU40" s="20">
        <v>0</v>
      </c>
      <c r="AV40" s="67">
        <f t="shared" si="38"/>
        <v>4.4000000000000004</v>
      </c>
      <c r="AW40" s="43">
        <v>0</v>
      </c>
      <c r="AX40" s="43">
        <f t="shared" si="28"/>
        <v>0</v>
      </c>
      <c r="AY40" s="4" t="s">
        <v>203</v>
      </c>
      <c r="AZ40" s="26"/>
      <c r="BA40" s="26"/>
      <c r="BB40" s="46"/>
      <c r="BC40" s="12" t="s">
        <v>415</v>
      </c>
      <c r="BD40" s="12" t="s">
        <v>415</v>
      </c>
      <c r="BE40" s="46"/>
      <c r="BF40" s="46"/>
      <c r="BG40" s="46"/>
      <c r="BH40" s="46"/>
      <c r="BI40" s="46"/>
      <c r="BJ40" s="90"/>
      <c r="BK40" s="46"/>
      <c r="BL40" s="169"/>
      <c r="BM40" s="168"/>
      <c r="BN40" s="46"/>
      <c r="BO40" s="46"/>
      <c r="BP40" s="46"/>
      <c r="BQ40" s="46"/>
      <c r="BR40" s="46"/>
      <c r="BS40" s="46"/>
      <c r="BT40" s="46"/>
      <c r="BU40" s="46"/>
      <c r="BV40" s="46"/>
      <c r="BW40" s="46"/>
      <c r="BX40" s="46"/>
      <c r="BY40" s="46"/>
    </row>
    <row r="41" spans="1:77" s="32" customFormat="1" ht="12.95" customHeight="1" x14ac:dyDescent="0.25">
      <c r="A41" s="69" t="s">
        <v>405</v>
      </c>
      <c r="B41" s="114"/>
      <c r="C41" s="197" t="s">
        <v>551</v>
      </c>
      <c r="D41" s="114"/>
      <c r="E41" s="217"/>
      <c r="F41" s="71" t="s">
        <v>406</v>
      </c>
      <c r="G41" s="71" t="s">
        <v>407</v>
      </c>
      <c r="H41" s="12" t="s">
        <v>408</v>
      </c>
      <c r="I41" s="26" t="s">
        <v>143</v>
      </c>
      <c r="J41" s="1" t="s">
        <v>149</v>
      </c>
      <c r="K41" s="26" t="s">
        <v>196</v>
      </c>
      <c r="L41" s="25">
        <v>30</v>
      </c>
      <c r="M41" s="72" t="s">
        <v>197</v>
      </c>
      <c r="N41" s="73" t="s">
        <v>365</v>
      </c>
      <c r="O41" s="1" t="s">
        <v>166</v>
      </c>
      <c r="P41" s="26" t="s">
        <v>125</v>
      </c>
      <c r="Q41" s="25" t="s">
        <v>122</v>
      </c>
      <c r="R41" s="26" t="s">
        <v>200</v>
      </c>
      <c r="S41" s="26" t="s">
        <v>201</v>
      </c>
      <c r="T41" s="25"/>
      <c r="U41" s="25" t="s">
        <v>398</v>
      </c>
      <c r="V41" s="25" t="s">
        <v>146</v>
      </c>
      <c r="W41" s="9">
        <v>30</v>
      </c>
      <c r="X41" s="9">
        <v>60</v>
      </c>
      <c r="Y41" s="17">
        <v>10</v>
      </c>
      <c r="Z41" s="89" t="s">
        <v>409</v>
      </c>
      <c r="AA41" s="5" t="s">
        <v>138</v>
      </c>
      <c r="AB41" s="105">
        <v>2.2000000000000002</v>
      </c>
      <c r="AC41" s="198">
        <v>134785.12</v>
      </c>
      <c r="AD41" s="106">
        <f t="shared" ref="AD41" si="41">AB41*AC41</f>
        <v>296527.26400000002</v>
      </c>
      <c r="AE41" s="106">
        <f t="shared" si="35"/>
        <v>332110.53568000009</v>
      </c>
      <c r="AF41" s="107">
        <v>2.2000000000000002</v>
      </c>
      <c r="AG41" s="198">
        <v>134785.12</v>
      </c>
      <c r="AH41" s="106">
        <f t="shared" ref="AH41" si="42">AF41*AG41</f>
        <v>296527.26400000002</v>
      </c>
      <c r="AI41" s="106">
        <f t="shared" si="37"/>
        <v>332110.53568000009</v>
      </c>
      <c r="AJ41" s="108">
        <v>0</v>
      </c>
      <c r="AK41" s="108">
        <v>0</v>
      </c>
      <c r="AL41" s="108">
        <v>0</v>
      </c>
      <c r="AM41" s="108">
        <v>0</v>
      </c>
      <c r="AN41" s="108">
        <v>0</v>
      </c>
      <c r="AO41" s="108">
        <v>0</v>
      </c>
      <c r="AP41" s="108">
        <v>0</v>
      </c>
      <c r="AQ41" s="108">
        <v>0</v>
      </c>
      <c r="AR41" s="108">
        <v>0</v>
      </c>
      <c r="AS41" s="108">
        <v>0</v>
      </c>
      <c r="AT41" s="108">
        <v>0</v>
      </c>
      <c r="AU41" s="108">
        <v>0</v>
      </c>
      <c r="AV41" s="109">
        <f t="shared" si="38"/>
        <v>4.4000000000000004</v>
      </c>
      <c r="AW41" s="43">
        <v>0</v>
      </c>
      <c r="AX41" s="43">
        <f t="shared" si="28"/>
        <v>0</v>
      </c>
      <c r="AY41" s="110" t="s">
        <v>203</v>
      </c>
      <c r="AZ41" s="111"/>
      <c r="BA41" s="111"/>
      <c r="BB41" s="113"/>
      <c r="BC41" s="112" t="s">
        <v>415</v>
      </c>
      <c r="BD41" s="112" t="s">
        <v>415</v>
      </c>
      <c r="BE41" s="113"/>
      <c r="BF41" s="113"/>
      <c r="BG41" s="113"/>
      <c r="BH41" s="113"/>
      <c r="BI41" s="113"/>
      <c r="BJ41" s="90"/>
      <c r="BK41" s="15">
        <v>14</v>
      </c>
      <c r="BL41" s="169"/>
    </row>
    <row r="42" spans="1:77" s="193" customFormat="1" ht="12.95" customHeight="1" x14ac:dyDescent="0.25">
      <c r="A42" s="187" t="s">
        <v>405</v>
      </c>
      <c r="B42" s="161">
        <v>210000057</v>
      </c>
      <c r="C42" s="161" t="s">
        <v>659</v>
      </c>
      <c r="D42" s="161"/>
      <c r="E42" s="218"/>
      <c r="F42" s="199" t="s">
        <v>406</v>
      </c>
      <c r="G42" s="199" t="s">
        <v>407</v>
      </c>
      <c r="H42" s="199" t="s">
        <v>408</v>
      </c>
      <c r="I42" s="188" t="s">
        <v>143</v>
      </c>
      <c r="J42" s="155" t="s">
        <v>149</v>
      </c>
      <c r="K42" s="188" t="s">
        <v>196</v>
      </c>
      <c r="L42" s="187">
        <v>30</v>
      </c>
      <c r="M42" s="156" t="s">
        <v>197</v>
      </c>
      <c r="N42" s="200" t="s">
        <v>365</v>
      </c>
      <c r="O42" s="155" t="s">
        <v>166</v>
      </c>
      <c r="P42" s="188" t="s">
        <v>125</v>
      </c>
      <c r="Q42" s="187" t="s">
        <v>122</v>
      </c>
      <c r="R42" s="188" t="s">
        <v>200</v>
      </c>
      <c r="S42" s="188" t="s">
        <v>201</v>
      </c>
      <c r="T42" s="187"/>
      <c r="U42" s="187" t="s">
        <v>398</v>
      </c>
      <c r="V42" s="187" t="s">
        <v>146</v>
      </c>
      <c r="W42" s="199">
        <v>30</v>
      </c>
      <c r="X42" s="199">
        <v>60</v>
      </c>
      <c r="Y42" s="159">
        <v>10</v>
      </c>
      <c r="Z42" s="202" t="s">
        <v>409</v>
      </c>
      <c r="AA42" s="186" t="s">
        <v>138</v>
      </c>
      <c r="AB42" s="190">
        <v>2.12</v>
      </c>
      <c r="AC42" s="203">
        <v>133437.26999999999</v>
      </c>
      <c r="AD42" s="190">
        <v>282887.01240000001</v>
      </c>
      <c r="AE42" s="190">
        <v>316833.45388800005</v>
      </c>
      <c r="AF42" s="190">
        <v>2.2000000000000002</v>
      </c>
      <c r="AG42" s="190">
        <v>134785.12</v>
      </c>
      <c r="AH42" s="190">
        <v>296527.26400000002</v>
      </c>
      <c r="AI42" s="190">
        <v>332110.53568000009</v>
      </c>
      <c r="AJ42" s="191">
        <v>0</v>
      </c>
      <c r="AK42" s="191">
        <v>0</v>
      </c>
      <c r="AL42" s="191">
        <v>0</v>
      </c>
      <c r="AM42" s="191">
        <v>0</v>
      </c>
      <c r="AN42" s="191">
        <v>0</v>
      </c>
      <c r="AO42" s="191">
        <v>0</v>
      </c>
      <c r="AP42" s="191">
        <v>0</v>
      </c>
      <c r="AQ42" s="191">
        <v>0</v>
      </c>
      <c r="AR42" s="191">
        <v>0</v>
      </c>
      <c r="AS42" s="191">
        <v>0</v>
      </c>
      <c r="AT42" s="191">
        <v>0</v>
      </c>
      <c r="AU42" s="191">
        <v>0</v>
      </c>
      <c r="AV42" s="191">
        <f t="shared" si="38"/>
        <v>4.32</v>
      </c>
      <c r="AW42" s="190">
        <f t="shared" si="33"/>
        <v>579414.27640000009</v>
      </c>
      <c r="AX42" s="190">
        <f t="shared" si="28"/>
        <v>648943.98956800019</v>
      </c>
      <c r="AY42" s="161" t="s">
        <v>203</v>
      </c>
      <c r="AZ42" s="188"/>
      <c r="BA42" s="188"/>
      <c r="BB42" s="201"/>
      <c r="BC42" s="199" t="s">
        <v>415</v>
      </c>
      <c r="BD42" s="199" t="s">
        <v>415</v>
      </c>
      <c r="BE42" s="201"/>
      <c r="BF42" s="201"/>
      <c r="BG42" s="201"/>
      <c r="BH42" s="201"/>
      <c r="BI42" s="201"/>
      <c r="BJ42" s="90"/>
      <c r="BK42" s="4" t="s">
        <v>653</v>
      </c>
      <c r="BL42" s="192"/>
    </row>
    <row r="43" spans="1:77" s="32" customFormat="1" ht="12.95" customHeight="1" x14ac:dyDescent="0.25">
      <c r="A43" s="69" t="s">
        <v>405</v>
      </c>
      <c r="B43" s="75"/>
      <c r="C43" s="195" t="s">
        <v>469</v>
      </c>
      <c r="D43" s="75"/>
      <c r="E43" s="217"/>
      <c r="F43" s="71" t="s">
        <v>416</v>
      </c>
      <c r="G43" s="71" t="s">
        <v>407</v>
      </c>
      <c r="H43" s="12" t="s">
        <v>417</v>
      </c>
      <c r="I43" s="26" t="s">
        <v>143</v>
      </c>
      <c r="J43" s="1" t="s">
        <v>149</v>
      </c>
      <c r="K43" s="26" t="s">
        <v>196</v>
      </c>
      <c r="L43" s="25">
        <v>30</v>
      </c>
      <c r="M43" s="72" t="s">
        <v>197</v>
      </c>
      <c r="N43" s="73" t="s">
        <v>365</v>
      </c>
      <c r="O43" s="25" t="s">
        <v>126</v>
      </c>
      <c r="P43" s="26" t="s">
        <v>125</v>
      </c>
      <c r="Q43" s="25" t="s">
        <v>122</v>
      </c>
      <c r="R43" s="26" t="s">
        <v>200</v>
      </c>
      <c r="S43" s="26" t="s">
        <v>201</v>
      </c>
      <c r="T43" s="25"/>
      <c r="U43" s="25" t="s">
        <v>398</v>
      </c>
      <c r="V43" s="25" t="s">
        <v>146</v>
      </c>
      <c r="W43" s="9">
        <v>30</v>
      </c>
      <c r="X43" s="9">
        <v>60</v>
      </c>
      <c r="Y43" s="17">
        <v>10</v>
      </c>
      <c r="Z43" s="89" t="s">
        <v>409</v>
      </c>
      <c r="AA43" s="5" t="s">
        <v>138</v>
      </c>
      <c r="AB43" s="74">
        <v>0.1</v>
      </c>
      <c r="AC43" s="196">
        <v>4645243.51</v>
      </c>
      <c r="AD43" s="74">
        <f t="shared" si="34"/>
        <v>464524.35100000002</v>
      </c>
      <c r="AE43" s="74">
        <f t="shared" si="35"/>
        <v>520267.27312000009</v>
      </c>
      <c r="AF43" s="74">
        <v>0.1</v>
      </c>
      <c r="AG43" s="196">
        <v>4645243.51</v>
      </c>
      <c r="AH43" s="74">
        <f t="shared" si="36"/>
        <v>464524.35100000002</v>
      </c>
      <c r="AI43" s="74">
        <f t="shared" si="37"/>
        <v>520267.27312000009</v>
      </c>
      <c r="AJ43" s="20">
        <v>0</v>
      </c>
      <c r="AK43" s="20">
        <v>0</v>
      </c>
      <c r="AL43" s="20">
        <v>0</v>
      </c>
      <c r="AM43" s="20">
        <v>0</v>
      </c>
      <c r="AN43" s="20">
        <v>0</v>
      </c>
      <c r="AO43" s="20">
        <v>0</v>
      </c>
      <c r="AP43" s="20">
        <v>0</v>
      </c>
      <c r="AQ43" s="20">
        <v>0</v>
      </c>
      <c r="AR43" s="20">
        <v>0</v>
      </c>
      <c r="AS43" s="20">
        <v>0</v>
      </c>
      <c r="AT43" s="20">
        <v>0</v>
      </c>
      <c r="AU43" s="20">
        <v>0</v>
      </c>
      <c r="AV43" s="67">
        <f t="shared" si="38"/>
        <v>0.2</v>
      </c>
      <c r="AW43" s="43">
        <v>0</v>
      </c>
      <c r="AX43" s="43">
        <f t="shared" si="28"/>
        <v>0</v>
      </c>
      <c r="AY43" s="4" t="s">
        <v>203</v>
      </c>
      <c r="AZ43" s="26"/>
      <c r="BA43" s="26"/>
      <c r="BB43" s="46"/>
      <c r="BC43" s="12" t="s">
        <v>418</v>
      </c>
      <c r="BD43" s="12" t="s">
        <v>418</v>
      </c>
      <c r="BE43" s="46"/>
      <c r="BF43" s="46"/>
      <c r="BG43" s="46"/>
      <c r="BH43" s="46"/>
      <c r="BI43" s="46"/>
      <c r="BJ43" s="90"/>
      <c r="BK43" s="46"/>
      <c r="BL43" s="169"/>
      <c r="BM43" s="168"/>
      <c r="BN43" s="46"/>
      <c r="BO43" s="46"/>
      <c r="BP43" s="46"/>
      <c r="BQ43" s="46"/>
      <c r="BR43" s="46"/>
      <c r="BS43" s="46"/>
      <c r="BT43" s="46"/>
      <c r="BU43" s="46"/>
      <c r="BV43" s="46"/>
      <c r="BW43" s="46"/>
      <c r="BX43" s="46"/>
      <c r="BY43" s="46"/>
    </row>
    <row r="44" spans="1:77" s="32" customFormat="1" ht="12.95" customHeight="1" x14ac:dyDescent="0.25">
      <c r="A44" s="69" t="s">
        <v>405</v>
      </c>
      <c r="B44" s="114"/>
      <c r="C44" s="197" t="s">
        <v>552</v>
      </c>
      <c r="D44" s="114"/>
      <c r="E44" s="217"/>
      <c r="F44" s="71" t="s">
        <v>416</v>
      </c>
      <c r="G44" s="71" t="s">
        <v>407</v>
      </c>
      <c r="H44" s="12" t="s">
        <v>417</v>
      </c>
      <c r="I44" s="26" t="s">
        <v>143</v>
      </c>
      <c r="J44" s="1" t="s">
        <v>149</v>
      </c>
      <c r="K44" s="26" t="s">
        <v>196</v>
      </c>
      <c r="L44" s="25">
        <v>30</v>
      </c>
      <c r="M44" s="72" t="s">
        <v>197</v>
      </c>
      <c r="N44" s="73" t="s">
        <v>365</v>
      </c>
      <c r="O44" s="1" t="s">
        <v>166</v>
      </c>
      <c r="P44" s="26" t="s">
        <v>125</v>
      </c>
      <c r="Q44" s="25" t="s">
        <v>122</v>
      </c>
      <c r="R44" s="26" t="s">
        <v>200</v>
      </c>
      <c r="S44" s="26" t="s">
        <v>201</v>
      </c>
      <c r="T44" s="25"/>
      <c r="U44" s="25" t="s">
        <v>398</v>
      </c>
      <c r="V44" s="25" t="s">
        <v>146</v>
      </c>
      <c r="W44" s="9">
        <v>30</v>
      </c>
      <c r="X44" s="9">
        <v>60</v>
      </c>
      <c r="Y44" s="17">
        <v>10</v>
      </c>
      <c r="Z44" s="89" t="s">
        <v>409</v>
      </c>
      <c r="AA44" s="5" t="s">
        <v>138</v>
      </c>
      <c r="AB44" s="105">
        <v>0.1</v>
      </c>
      <c r="AC44" s="198">
        <v>4645243.51</v>
      </c>
      <c r="AD44" s="106">
        <f t="shared" ref="AD44" si="43">AB44*AC44</f>
        <v>464524.35100000002</v>
      </c>
      <c r="AE44" s="106">
        <f t="shared" si="35"/>
        <v>520267.27312000009</v>
      </c>
      <c r="AF44" s="107">
        <v>0.1</v>
      </c>
      <c r="AG44" s="198">
        <v>4645243.51</v>
      </c>
      <c r="AH44" s="106">
        <f t="shared" ref="AH44" si="44">AF44*AG44</f>
        <v>464524.35100000002</v>
      </c>
      <c r="AI44" s="106">
        <f t="shared" si="37"/>
        <v>520267.27312000009</v>
      </c>
      <c r="AJ44" s="108">
        <v>0</v>
      </c>
      <c r="AK44" s="108">
        <v>0</v>
      </c>
      <c r="AL44" s="108">
        <v>0</v>
      </c>
      <c r="AM44" s="108">
        <v>0</v>
      </c>
      <c r="AN44" s="108">
        <v>0</v>
      </c>
      <c r="AO44" s="108">
        <v>0</v>
      </c>
      <c r="AP44" s="108">
        <v>0</v>
      </c>
      <c r="AQ44" s="108">
        <v>0</v>
      </c>
      <c r="AR44" s="108">
        <v>0</v>
      </c>
      <c r="AS44" s="108">
        <v>0</v>
      </c>
      <c r="AT44" s="108">
        <v>0</v>
      </c>
      <c r="AU44" s="108">
        <v>0</v>
      </c>
      <c r="AV44" s="109">
        <f t="shared" si="38"/>
        <v>0.2</v>
      </c>
      <c r="AW44" s="43">
        <v>0</v>
      </c>
      <c r="AX44" s="43">
        <f t="shared" si="28"/>
        <v>0</v>
      </c>
      <c r="AY44" s="110" t="s">
        <v>203</v>
      </c>
      <c r="AZ44" s="111"/>
      <c r="BA44" s="111"/>
      <c r="BB44" s="113"/>
      <c r="BC44" s="112" t="s">
        <v>418</v>
      </c>
      <c r="BD44" s="112" t="s">
        <v>418</v>
      </c>
      <c r="BE44" s="113"/>
      <c r="BF44" s="113"/>
      <c r="BG44" s="113"/>
      <c r="BH44" s="113"/>
      <c r="BI44" s="113"/>
      <c r="BJ44" s="90"/>
      <c r="BK44" s="15">
        <v>14</v>
      </c>
      <c r="BL44" s="169"/>
    </row>
    <row r="45" spans="1:77" s="193" customFormat="1" ht="12.95" customHeight="1" x14ac:dyDescent="0.25">
      <c r="A45" s="187" t="s">
        <v>405</v>
      </c>
      <c r="B45" s="161">
        <v>210000058</v>
      </c>
      <c r="C45" s="161" t="s">
        <v>660</v>
      </c>
      <c r="D45" s="161"/>
      <c r="E45" s="218"/>
      <c r="F45" s="199" t="s">
        <v>416</v>
      </c>
      <c r="G45" s="199" t="s">
        <v>407</v>
      </c>
      <c r="H45" s="199" t="s">
        <v>417</v>
      </c>
      <c r="I45" s="188" t="s">
        <v>143</v>
      </c>
      <c r="J45" s="155" t="s">
        <v>149</v>
      </c>
      <c r="K45" s="188" t="s">
        <v>196</v>
      </c>
      <c r="L45" s="187">
        <v>30</v>
      </c>
      <c r="M45" s="156" t="s">
        <v>197</v>
      </c>
      <c r="N45" s="200" t="s">
        <v>365</v>
      </c>
      <c r="O45" s="155" t="s">
        <v>166</v>
      </c>
      <c r="P45" s="188" t="s">
        <v>125</v>
      </c>
      <c r="Q45" s="187" t="s">
        <v>122</v>
      </c>
      <c r="R45" s="188" t="s">
        <v>200</v>
      </c>
      <c r="S45" s="188" t="s">
        <v>201</v>
      </c>
      <c r="T45" s="187"/>
      <c r="U45" s="187" t="s">
        <v>398</v>
      </c>
      <c r="V45" s="187" t="s">
        <v>146</v>
      </c>
      <c r="W45" s="199">
        <v>30</v>
      </c>
      <c r="X45" s="199">
        <v>60</v>
      </c>
      <c r="Y45" s="159">
        <v>10</v>
      </c>
      <c r="Z45" s="202" t="s">
        <v>409</v>
      </c>
      <c r="AA45" s="186" t="s">
        <v>138</v>
      </c>
      <c r="AB45" s="190">
        <v>0.1</v>
      </c>
      <c r="AC45" s="203">
        <v>4598791.07</v>
      </c>
      <c r="AD45" s="190">
        <v>459879.10700000008</v>
      </c>
      <c r="AE45" s="190">
        <v>515064.59984000016</v>
      </c>
      <c r="AF45" s="190">
        <v>0.1</v>
      </c>
      <c r="AG45" s="190">
        <v>4161290.5</v>
      </c>
      <c r="AH45" s="190">
        <v>416129.05000000005</v>
      </c>
      <c r="AI45" s="190">
        <v>466064.53600000008</v>
      </c>
      <c r="AJ45" s="191">
        <v>0</v>
      </c>
      <c r="AK45" s="191">
        <v>0</v>
      </c>
      <c r="AL45" s="191">
        <v>0</v>
      </c>
      <c r="AM45" s="191">
        <v>0</v>
      </c>
      <c r="AN45" s="191">
        <v>0</v>
      </c>
      <c r="AO45" s="191">
        <v>0</v>
      </c>
      <c r="AP45" s="191">
        <v>0</v>
      </c>
      <c r="AQ45" s="191">
        <v>0</v>
      </c>
      <c r="AR45" s="191">
        <v>0</v>
      </c>
      <c r="AS45" s="191">
        <v>0</v>
      </c>
      <c r="AT45" s="191">
        <v>0</v>
      </c>
      <c r="AU45" s="191">
        <v>0</v>
      </c>
      <c r="AV45" s="191">
        <f t="shared" si="38"/>
        <v>0.2</v>
      </c>
      <c r="AW45" s="190">
        <f t="shared" si="33"/>
        <v>876008.15700000012</v>
      </c>
      <c r="AX45" s="190">
        <f t="shared" si="28"/>
        <v>981129.13584000024</v>
      </c>
      <c r="AY45" s="161" t="s">
        <v>203</v>
      </c>
      <c r="AZ45" s="188"/>
      <c r="BA45" s="188"/>
      <c r="BB45" s="201"/>
      <c r="BC45" s="199" t="s">
        <v>418</v>
      </c>
      <c r="BD45" s="199" t="s">
        <v>418</v>
      </c>
      <c r="BE45" s="201"/>
      <c r="BF45" s="201"/>
      <c r="BG45" s="201"/>
      <c r="BH45" s="201"/>
      <c r="BI45" s="201"/>
      <c r="BJ45" s="90"/>
      <c r="BK45" s="4" t="s">
        <v>653</v>
      </c>
      <c r="BL45" s="192"/>
    </row>
    <row r="46" spans="1:77" s="32" customFormat="1" ht="12.95" customHeight="1" x14ac:dyDescent="0.25">
      <c r="A46" s="69" t="s">
        <v>405</v>
      </c>
      <c r="B46" s="75"/>
      <c r="C46" s="195" t="s">
        <v>470</v>
      </c>
      <c r="D46" s="75"/>
      <c r="E46" s="217"/>
      <c r="F46" s="71" t="s">
        <v>416</v>
      </c>
      <c r="G46" s="71" t="s">
        <v>407</v>
      </c>
      <c r="H46" s="12" t="s">
        <v>417</v>
      </c>
      <c r="I46" s="26" t="s">
        <v>143</v>
      </c>
      <c r="J46" s="1" t="s">
        <v>149</v>
      </c>
      <c r="K46" s="26" t="s">
        <v>196</v>
      </c>
      <c r="L46" s="25">
        <v>30</v>
      </c>
      <c r="M46" s="72" t="s">
        <v>197</v>
      </c>
      <c r="N46" s="73" t="s">
        <v>365</v>
      </c>
      <c r="O46" s="25" t="s">
        <v>126</v>
      </c>
      <c r="P46" s="26" t="s">
        <v>125</v>
      </c>
      <c r="Q46" s="25" t="s">
        <v>122</v>
      </c>
      <c r="R46" s="26" t="s">
        <v>200</v>
      </c>
      <c r="S46" s="26" t="s">
        <v>201</v>
      </c>
      <c r="T46" s="25"/>
      <c r="U46" s="25" t="s">
        <v>398</v>
      </c>
      <c r="V46" s="25" t="s">
        <v>146</v>
      </c>
      <c r="W46" s="9">
        <v>30</v>
      </c>
      <c r="X46" s="9">
        <v>60</v>
      </c>
      <c r="Y46" s="17">
        <v>10</v>
      </c>
      <c r="Z46" s="89" t="s">
        <v>409</v>
      </c>
      <c r="AA46" s="5" t="s">
        <v>138</v>
      </c>
      <c r="AB46" s="74">
        <v>0.4</v>
      </c>
      <c r="AC46" s="196">
        <v>1806472.88</v>
      </c>
      <c r="AD46" s="74">
        <f t="shared" si="34"/>
        <v>722589.152</v>
      </c>
      <c r="AE46" s="74">
        <f t="shared" si="35"/>
        <v>809299.85024000006</v>
      </c>
      <c r="AF46" s="74">
        <v>0.4</v>
      </c>
      <c r="AG46" s="196">
        <v>1806472.88</v>
      </c>
      <c r="AH46" s="74">
        <f t="shared" si="36"/>
        <v>722589.152</v>
      </c>
      <c r="AI46" s="74">
        <f t="shared" si="37"/>
        <v>809299.85024000006</v>
      </c>
      <c r="AJ46" s="20">
        <v>0</v>
      </c>
      <c r="AK46" s="20">
        <v>0</v>
      </c>
      <c r="AL46" s="20">
        <v>0</v>
      </c>
      <c r="AM46" s="20">
        <v>0</v>
      </c>
      <c r="AN46" s="20">
        <v>0</v>
      </c>
      <c r="AO46" s="20">
        <v>0</v>
      </c>
      <c r="AP46" s="20">
        <v>0</v>
      </c>
      <c r="AQ46" s="20">
        <v>0</v>
      </c>
      <c r="AR46" s="20">
        <v>0</v>
      </c>
      <c r="AS46" s="20">
        <v>0</v>
      </c>
      <c r="AT46" s="20">
        <v>0</v>
      </c>
      <c r="AU46" s="20">
        <v>0</v>
      </c>
      <c r="AV46" s="67">
        <f t="shared" si="38"/>
        <v>0.8</v>
      </c>
      <c r="AW46" s="43">
        <v>0</v>
      </c>
      <c r="AX46" s="43">
        <f t="shared" si="28"/>
        <v>0</v>
      </c>
      <c r="AY46" s="4" t="s">
        <v>203</v>
      </c>
      <c r="AZ46" s="26"/>
      <c r="BA46" s="26"/>
      <c r="BB46" s="46"/>
      <c r="BC46" s="12" t="s">
        <v>419</v>
      </c>
      <c r="BD46" s="12" t="s">
        <v>419</v>
      </c>
      <c r="BE46" s="46"/>
      <c r="BF46" s="46"/>
      <c r="BG46" s="46"/>
      <c r="BH46" s="46"/>
      <c r="BI46" s="46"/>
      <c r="BJ46" s="90"/>
      <c r="BK46" s="46"/>
      <c r="BL46" s="169"/>
      <c r="BM46" s="168"/>
      <c r="BN46" s="46"/>
      <c r="BO46" s="46"/>
      <c r="BP46" s="46"/>
      <c r="BQ46" s="46"/>
      <c r="BR46" s="46"/>
      <c r="BS46" s="46"/>
      <c r="BT46" s="46"/>
      <c r="BU46" s="46"/>
      <c r="BV46" s="46"/>
      <c r="BW46" s="46"/>
      <c r="BX46" s="46"/>
      <c r="BY46" s="46"/>
    </row>
    <row r="47" spans="1:77" s="32" customFormat="1" ht="12.95" customHeight="1" x14ac:dyDescent="0.25">
      <c r="A47" s="69" t="s">
        <v>405</v>
      </c>
      <c r="B47" s="114"/>
      <c r="C47" s="197" t="s">
        <v>553</v>
      </c>
      <c r="D47" s="114"/>
      <c r="E47" s="217"/>
      <c r="F47" s="71" t="s">
        <v>416</v>
      </c>
      <c r="G47" s="71" t="s">
        <v>407</v>
      </c>
      <c r="H47" s="12" t="s">
        <v>417</v>
      </c>
      <c r="I47" s="26" t="s">
        <v>143</v>
      </c>
      <c r="J47" s="1" t="s">
        <v>149</v>
      </c>
      <c r="K47" s="26" t="s">
        <v>196</v>
      </c>
      <c r="L47" s="25">
        <v>30</v>
      </c>
      <c r="M47" s="72" t="s">
        <v>197</v>
      </c>
      <c r="N47" s="73" t="s">
        <v>365</v>
      </c>
      <c r="O47" s="1" t="s">
        <v>166</v>
      </c>
      <c r="P47" s="26" t="s">
        <v>125</v>
      </c>
      <c r="Q47" s="25" t="s">
        <v>122</v>
      </c>
      <c r="R47" s="26" t="s">
        <v>200</v>
      </c>
      <c r="S47" s="26" t="s">
        <v>201</v>
      </c>
      <c r="T47" s="25"/>
      <c r="U47" s="25" t="s">
        <v>398</v>
      </c>
      <c r="V47" s="25" t="s">
        <v>146</v>
      </c>
      <c r="W47" s="9">
        <v>30</v>
      </c>
      <c r="X47" s="9">
        <v>60</v>
      </c>
      <c r="Y47" s="17">
        <v>10</v>
      </c>
      <c r="Z47" s="89" t="s">
        <v>409</v>
      </c>
      <c r="AA47" s="5" t="s">
        <v>138</v>
      </c>
      <c r="AB47" s="105">
        <v>0.4</v>
      </c>
      <c r="AC47" s="198">
        <v>1806472.88</v>
      </c>
      <c r="AD47" s="106">
        <f t="shared" ref="AD47" si="45">AB47*AC47</f>
        <v>722589.152</v>
      </c>
      <c r="AE47" s="106">
        <f t="shared" si="35"/>
        <v>809299.85024000006</v>
      </c>
      <c r="AF47" s="107">
        <v>0.4</v>
      </c>
      <c r="AG47" s="198">
        <v>1806472.88</v>
      </c>
      <c r="AH47" s="106">
        <f t="shared" ref="AH47" si="46">AF47*AG47</f>
        <v>722589.152</v>
      </c>
      <c r="AI47" s="106">
        <f t="shared" si="37"/>
        <v>809299.85024000006</v>
      </c>
      <c r="AJ47" s="108">
        <v>0</v>
      </c>
      <c r="AK47" s="108">
        <v>0</v>
      </c>
      <c r="AL47" s="108">
        <v>0</v>
      </c>
      <c r="AM47" s="108">
        <v>0</v>
      </c>
      <c r="AN47" s="108">
        <v>0</v>
      </c>
      <c r="AO47" s="108">
        <v>0</v>
      </c>
      <c r="AP47" s="108">
        <v>0</v>
      </c>
      <c r="AQ47" s="108">
        <v>0</v>
      </c>
      <c r="AR47" s="108">
        <v>0</v>
      </c>
      <c r="AS47" s="108">
        <v>0</v>
      </c>
      <c r="AT47" s="108">
        <v>0</v>
      </c>
      <c r="AU47" s="108">
        <v>0</v>
      </c>
      <c r="AV47" s="109">
        <f t="shared" si="38"/>
        <v>0.8</v>
      </c>
      <c r="AW47" s="43">
        <v>0</v>
      </c>
      <c r="AX47" s="43">
        <f t="shared" si="28"/>
        <v>0</v>
      </c>
      <c r="AY47" s="110" t="s">
        <v>203</v>
      </c>
      <c r="AZ47" s="111"/>
      <c r="BA47" s="111"/>
      <c r="BB47" s="113"/>
      <c r="BC47" s="112" t="s">
        <v>419</v>
      </c>
      <c r="BD47" s="112" t="s">
        <v>419</v>
      </c>
      <c r="BE47" s="113"/>
      <c r="BF47" s="113"/>
      <c r="BG47" s="113"/>
      <c r="BH47" s="113"/>
      <c r="BI47" s="113"/>
      <c r="BJ47" s="90"/>
      <c r="BK47" s="15">
        <v>14</v>
      </c>
      <c r="BL47" s="169"/>
    </row>
    <row r="48" spans="1:77" s="193" customFormat="1" ht="12.95" customHeight="1" x14ac:dyDescent="0.25">
      <c r="A48" s="187" t="s">
        <v>405</v>
      </c>
      <c r="B48" s="161">
        <v>210000060</v>
      </c>
      <c r="C48" s="161" t="s">
        <v>661</v>
      </c>
      <c r="D48" s="161"/>
      <c r="E48" s="218"/>
      <c r="F48" s="199" t="s">
        <v>416</v>
      </c>
      <c r="G48" s="199" t="s">
        <v>407</v>
      </c>
      <c r="H48" s="199" t="s">
        <v>417</v>
      </c>
      <c r="I48" s="188" t="s">
        <v>143</v>
      </c>
      <c r="J48" s="155" t="s">
        <v>149</v>
      </c>
      <c r="K48" s="188" t="s">
        <v>196</v>
      </c>
      <c r="L48" s="187">
        <v>30</v>
      </c>
      <c r="M48" s="156" t="s">
        <v>197</v>
      </c>
      <c r="N48" s="200" t="s">
        <v>365</v>
      </c>
      <c r="O48" s="155" t="s">
        <v>166</v>
      </c>
      <c r="P48" s="188" t="s">
        <v>125</v>
      </c>
      <c r="Q48" s="187" t="s">
        <v>122</v>
      </c>
      <c r="R48" s="188" t="s">
        <v>200</v>
      </c>
      <c r="S48" s="188" t="s">
        <v>201</v>
      </c>
      <c r="T48" s="187"/>
      <c r="U48" s="187" t="s">
        <v>398</v>
      </c>
      <c r="V48" s="187" t="s">
        <v>146</v>
      </c>
      <c r="W48" s="199">
        <v>30</v>
      </c>
      <c r="X48" s="199">
        <v>60</v>
      </c>
      <c r="Y48" s="159">
        <v>10</v>
      </c>
      <c r="Z48" s="202" t="s">
        <v>409</v>
      </c>
      <c r="AA48" s="186" t="s">
        <v>138</v>
      </c>
      <c r="AB48" s="190">
        <v>0.1</v>
      </c>
      <c r="AC48" s="203">
        <v>1788408.15</v>
      </c>
      <c r="AD48" s="190">
        <v>178840.815</v>
      </c>
      <c r="AE48" s="190">
        <v>200301.71280000001</v>
      </c>
      <c r="AF48" s="190">
        <v>0.4</v>
      </c>
      <c r="AG48" s="190">
        <v>1746787.35</v>
      </c>
      <c r="AH48" s="190">
        <v>698714.94000000006</v>
      </c>
      <c r="AI48" s="190">
        <v>782560.73280000011</v>
      </c>
      <c r="AJ48" s="191">
        <v>0</v>
      </c>
      <c r="AK48" s="191">
        <v>0</v>
      </c>
      <c r="AL48" s="191">
        <v>0</v>
      </c>
      <c r="AM48" s="191">
        <v>0</v>
      </c>
      <c r="AN48" s="191">
        <v>0</v>
      </c>
      <c r="AO48" s="191">
        <v>0</v>
      </c>
      <c r="AP48" s="191">
        <v>0</v>
      </c>
      <c r="AQ48" s="191">
        <v>0</v>
      </c>
      <c r="AR48" s="191">
        <v>0</v>
      </c>
      <c r="AS48" s="191">
        <v>0</v>
      </c>
      <c r="AT48" s="191">
        <v>0</v>
      </c>
      <c r="AU48" s="191">
        <v>0</v>
      </c>
      <c r="AV48" s="191">
        <f t="shared" si="38"/>
        <v>0.5</v>
      </c>
      <c r="AW48" s="190">
        <f t="shared" si="33"/>
        <v>877555.75500000012</v>
      </c>
      <c r="AX48" s="190">
        <f t="shared" si="28"/>
        <v>982862.44560000021</v>
      </c>
      <c r="AY48" s="161" t="s">
        <v>203</v>
      </c>
      <c r="AZ48" s="188"/>
      <c r="BA48" s="188"/>
      <c r="BB48" s="201"/>
      <c r="BC48" s="199" t="s">
        <v>419</v>
      </c>
      <c r="BD48" s="199" t="s">
        <v>419</v>
      </c>
      <c r="BE48" s="201"/>
      <c r="BF48" s="201"/>
      <c r="BG48" s="201"/>
      <c r="BH48" s="201"/>
      <c r="BI48" s="201"/>
      <c r="BJ48" s="90"/>
      <c r="BK48" s="4" t="s">
        <v>653</v>
      </c>
      <c r="BL48" s="192"/>
    </row>
    <row r="49" spans="1:77" s="32" customFormat="1" ht="12.95" customHeight="1" x14ac:dyDescent="0.25">
      <c r="A49" s="69" t="s">
        <v>405</v>
      </c>
      <c r="B49" s="75"/>
      <c r="C49" s="195" t="s">
        <v>471</v>
      </c>
      <c r="D49" s="75"/>
      <c r="E49" s="217"/>
      <c r="F49" s="71" t="s">
        <v>411</v>
      </c>
      <c r="G49" s="71" t="s">
        <v>407</v>
      </c>
      <c r="H49" s="12" t="s">
        <v>412</v>
      </c>
      <c r="I49" s="26" t="s">
        <v>143</v>
      </c>
      <c r="J49" s="1" t="s">
        <v>149</v>
      </c>
      <c r="K49" s="26" t="s">
        <v>196</v>
      </c>
      <c r="L49" s="25">
        <v>30</v>
      </c>
      <c r="M49" s="72" t="s">
        <v>197</v>
      </c>
      <c r="N49" s="73" t="s">
        <v>365</v>
      </c>
      <c r="O49" s="25" t="s">
        <v>126</v>
      </c>
      <c r="P49" s="26" t="s">
        <v>125</v>
      </c>
      <c r="Q49" s="25" t="s">
        <v>122</v>
      </c>
      <c r="R49" s="26" t="s">
        <v>200</v>
      </c>
      <c r="S49" s="26" t="s">
        <v>201</v>
      </c>
      <c r="T49" s="25"/>
      <c r="U49" s="25" t="s">
        <v>398</v>
      </c>
      <c r="V49" s="25" t="s">
        <v>146</v>
      </c>
      <c r="W49" s="9">
        <v>30</v>
      </c>
      <c r="X49" s="9">
        <v>60</v>
      </c>
      <c r="Y49" s="17">
        <v>10</v>
      </c>
      <c r="Z49" s="89" t="s">
        <v>409</v>
      </c>
      <c r="AA49" s="5" t="s">
        <v>138</v>
      </c>
      <c r="AB49" s="74">
        <v>0.55000000000000004</v>
      </c>
      <c r="AC49" s="196">
        <v>2806264.89</v>
      </c>
      <c r="AD49" s="74">
        <f t="shared" si="34"/>
        <v>1543445.6895000001</v>
      </c>
      <c r="AE49" s="74">
        <f t="shared" si="35"/>
        <v>1728659.1722400002</v>
      </c>
      <c r="AF49" s="74">
        <v>0.55000000000000004</v>
      </c>
      <c r="AG49" s="196">
        <v>2806264.9</v>
      </c>
      <c r="AH49" s="74">
        <f t="shared" si="36"/>
        <v>1543445.6950000001</v>
      </c>
      <c r="AI49" s="74">
        <f t="shared" si="37"/>
        <v>1728659.1784000003</v>
      </c>
      <c r="AJ49" s="20">
        <v>0</v>
      </c>
      <c r="AK49" s="20">
        <v>0</v>
      </c>
      <c r="AL49" s="20">
        <v>0</v>
      </c>
      <c r="AM49" s="20">
        <v>0</v>
      </c>
      <c r="AN49" s="20">
        <v>0</v>
      </c>
      <c r="AO49" s="20">
        <v>0</v>
      </c>
      <c r="AP49" s="20">
        <v>0</v>
      </c>
      <c r="AQ49" s="20">
        <v>0</v>
      </c>
      <c r="AR49" s="20">
        <v>0</v>
      </c>
      <c r="AS49" s="20">
        <v>0</v>
      </c>
      <c r="AT49" s="20">
        <v>0</v>
      </c>
      <c r="AU49" s="20">
        <v>0</v>
      </c>
      <c r="AV49" s="67">
        <f t="shared" si="38"/>
        <v>1.1000000000000001</v>
      </c>
      <c r="AW49" s="43">
        <v>0</v>
      </c>
      <c r="AX49" s="43">
        <f t="shared" si="28"/>
        <v>0</v>
      </c>
      <c r="AY49" s="4" t="s">
        <v>203</v>
      </c>
      <c r="AZ49" s="26"/>
      <c r="BA49" s="26"/>
      <c r="BB49" s="46"/>
      <c r="BC49" s="12" t="s">
        <v>420</v>
      </c>
      <c r="BD49" s="12" t="s">
        <v>420</v>
      </c>
      <c r="BE49" s="46"/>
      <c r="BF49" s="46"/>
      <c r="BG49" s="46"/>
      <c r="BH49" s="46"/>
      <c r="BI49" s="46"/>
      <c r="BJ49" s="90"/>
      <c r="BK49" s="46"/>
      <c r="BL49" s="169"/>
      <c r="BM49" s="168"/>
      <c r="BN49" s="46"/>
      <c r="BO49" s="46"/>
      <c r="BP49" s="46"/>
      <c r="BQ49" s="46"/>
      <c r="BR49" s="46"/>
      <c r="BS49" s="46"/>
      <c r="BT49" s="46"/>
      <c r="BU49" s="46"/>
      <c r="BV49" s="46"/>
      <c r="BW49" s="46"/>
      <c r="BX49" s="46"/>
      <c r="BY49" s="46"/>
    </row>
    <row r="50" spans="1:77" s="32" customFormat="1" ht="12.95" customHeight="1" x14ac:dyDescent="0.25">
      <c r="A50" s="69" t="s">
        <v>405</v>
      </c>
      <c r="B50" s="114"/>
      <c r="C50" s="197" t="s">
        <v>554</v>
      </c>
      <c r="D50" s="114"/>
      <c r="E50" s="217"/>
      <c r="F50" s="71" t="s">
        <v>411</v>
      </c>
      <c r="G50" s="71" t="s">
        <v>407</v>
      </c>
      <c r="H50" s="12" t="s">
        <v>412</v>
      </c>
      <c r="I50" s="26" t="s">
        <v>143</v>
      </c>
      <c r="J50" s="1" t="s">
        <v>149</v>
      </c>
      <c r="K50" s="26" t="s">
        <v>196</v>
      </c>
      <c r="L50" s="25">
        <v>30</v>
      </c>
      <c r="M50" s="72" t="s">
        <v>197</v>
      </c>
      <c r="N50" s="73" t="s">
        <v>365</v>
      </c>
      <c r="O50" s="1" t="s">
        <v>166</v>
      </c>
      <c r="P50" s="26" t="s">
        <v>125</v>
      </c>
      <c r="Q50" s="25" t="s">
        <v>122</v>
      </c>
      <c r="R50" s="26" t="s">
        <v>200</v>
      </c>
      <c r="S50" s="26" t="s">
        <v>201</v>
      </c>
      <c r="T50" s="25"/>
      <c r="U50" s="25" t="s">
        <v>398</v>
      </c>
      <c r="V50" s="25" t="s">
        <v>146</v>
      </c>
      <c r="W50" s="9">
        <v>30</v>
      </c>
      <c r="X50" s="9">
        <v>60</v>
      </c>
      <c r="Y50" s="17">
        <v>10</v>
      </c>
      <c r="Z50" s="89" t="s">
        <v>409</v>
      </c>
      <c r="AA50" s="5" t="s">
        <v>138</v>
      </c>
      <c r="AB50" s="105">
        <v>0.55000000000000004</v>
      </c>
      <c r="AC50" s="198">
        <v>2806264.89</v>
      </c>
      <c r="AD50" s="106">
        <f t="shared" ref="AD50" si="47">AB50*AC50</f>
        <v>1543445.6895000001</v>
      </c>
      <c r="AE50" s="106">
        <f t="shared" si="35"/>
        <v>1728659.1722400002</v>
      </c>
      <c r="AF50" s="107">
        <v>0.55000000000000004</v>
      </c>
      <c r="AG50" s="198">
        <v>2806264.9</v>
      </c>
      <c r="AH50" s="106">
        <f t="shared" ref="AH50" si="48">AF50*AG50</f>
        <v>1543445.6950000001</v>
      </c>
      <c r="AI50" s="106">
        <f t="shared" si="37"/>
        <v>1728659.1784000003</v>
      </c>
      <c r="AJ50" s="108">
        <v>0</v>
      </c>
      <c r="AK50" s="108">
        <v>0</v>
      </c>
      <c r="AL50" s="108">
        <v>0</v>
      </c>
      <c r="AM50" s="108">
        <v>0</v>
      </c>
      <c r="AN50" s="108">
        <v>0</v>
      </c>
      <c r="AO50" s="108">
        <v>0</v>
      </c>
      <c r="AP50" s="108">
        <v>0</v>
      </c>
      <c r="AQ50" s="108">
        <v>0</v>
      </c>
      <c r="AR50" s="108">
        <v>0</v>
      </c>
      <c r="AS50" s="108">
        <v>0</v>
      </c>
      <c r="AT50" s="108">
        <v>0</v>
      </c>
      <c r="AU50" s="108">
        <v>0</v>
      </c>
      <c r="AV50" s="109">
        <f t="shared" si="38"/>
        <v>1.1000000000000001</v>
      </c>
      <c r="AW50" s="43">
        <v>0</v>
      </c>
      <c r="AX50" s="43">
        <f t="shared" si="28"/>
        <v>0</v>
      </c>
      <c r="AY50" s="110" t="s">
        <v>203</v>
      </c>
      <c r="AZ50" s="111"/>
      <c r="BA50" s="111"/>
      <c r="BB50" s="113"/>
      <c r="BC50" s="112" t="s">
        <v>420</v>
      </c>
      <c r="BD50" s="112" t="s">
        <v>420</v>
      </c>
      <c r="BE50" s="113"/>
      <c r="BF50" s="113"/>
      <c r="BG50" s="113"/>
      <c r="BH50" s="113"/>
      <c r="BI50" s="113"/>
      <c r="BJ50" s="90"/>
      <c r="BK50" s="15">
        <v>14</v>
      </c>
      <c r="BL50" s="169"/>
    </row>
    <row r="51" spans="1:77" s="193" customFormat="1" ht="12.95" customHeight="1" x14ac:dyDescent="0.25">
      <c r="A51" s="187" t="s">
        <v>405</v>
      </c>
      <c r="B51" s="161">
        <v>210000061</v>
      </c>
      <c r="C51" s="161" t="s">
        <v>662</v>
      </c>
      <c r="D51" s="161"/>
      <c r="E51" s="218"/>
      <c r="F51" s="199" t="s">
        <v>411</v>
      </c>
      <c r="G51" s="199" t="s">
        <v>407</v>
      </c>
      <c r="H51" s="199" t="s">
        <v>412</v>
      </c>
      <c r="I51" s="188" t="s">
        <v>143</v>
      </c>
      <c r="J51" s="155" t="s">
        <v>149</v>
      </c>
      <c r="K51" s="188" t="s">
        <v>196</v>
      </c>
      <c r="L51" s="187">
        <v>30</v>
      </c>
      <c r="M51" s="156" t="s">
        <v>197</v>
      </c>
      <c r="N51" s="200" t="s">
        <v>365</v>
      </c>
      <c r="O51" s="155" t="s">
        <v>166</v>
      </c>
      <c r="P51" s="188" t="s">
        <v>125</v>
      </c>
      <c r="Q51" s="187" t="s">
        <v>122</v>
      </c>
      <c r="R51" s="188" t="s">
        <v>200</v>
      </c>
      <c r="S51" s="188" t="s">
        <v>201</v>
      </c>
      <c r="T51" s="187"/>
      <c r="U51" s="187" t="s">
        <v>398</v>
      </c>
      <c r="V51" s="187" t="s">
        <v>146</v>
      </c>
      <c r="W51" s="199">
        <v>30</v>
      </c>
      <c r="X51" s="199">
        <v>60</v>
      </c>
      <c r="Y51" s="159">
        <v>10</v>
      </c>
      <c r="Z51" s="202" t="s">
        <v>409</v>
      </c>
      <c r="AA51" s="186" t="s">
        <v>138</v>
      </c>
      <c r="AB51" s="190">
        <v>0</v>
      </c>
      <c r="AC51" s="203">
        <v>2806264.89</v>
      </c>
      <c r="AD51" s="190">
        <v>0</v>
      </c>
      <c r="AE51" s="190">
        <v>0</v>
      </c>
      <c r="AF51" s="190">
        <v>0.55000000000000004</v>
      </c>
      <c r="AG51" s="190">
        <v>2806264.9</v>
      </c>
      <c r="AH51" s="190">
        <v>1543445.6950000001</v>
      </c>
      <c r="AI51" s="190">
        <v>1728659.1784000003</v>
      </c>
      <c r="AJ51" s="191">
        <v>0</v>
      </c>
      <c r="AK51" s="191">
        <v>0</v>
      </c>
      <c r="AL51" s="191">
        <v>0</v>
      </c>
      <c r="AM51" s="191">
        <v>0</v>
      </c>
      <c r="AN51" s="191">
        <v>0</v>
      </c>
      <c r="AO51" s="191">
        <v>0</v>
      </c>
      <c r="AP51" s="191">
        <v>0</v>
      </c>
      <c r="AQ51" s="191">
        <v>0</v>
      </c>
      <c r="AR51" s="191">
        <v>0</v>
      </c>
      <c r="AS51" s="191">
        <v>0</v>
      </c>
      <c r="AT51" s="191">
        <v>0</v>
      </c>
      <c r="AU51" s="191">
        <v>0</v>
      </c>
      <c r="AV51" s="191">
        <f t="shared" si="38"/>
        <v>0.55000000000000004</v>
      </c>
      <c r="AW51" s="190">
        <f t="shared" si="33"/>
        <v>1543445.6950000001</v>
      </c>
      <c r="AX51" s="190">
        <f t="shared" si="28"/>
        <v>1728659.1784000003</v>
      </c>
      <c r="AY51" s="161" t="s">
        <v>203</v>
      </c>
      <c r="AZ51" s="188"/>
      <c r="BA51" s="188"/>
      <c r="BB51" s="201"/>
      <c r="BC51" s="199" t="s">
        <v>420</v>
      </c>
      <c r="BD51" s="199" t="s">
        <v>420</v>
      </c>
      <c r="BE51" s="201"/>
      <c r="BF51" s="201"/>
      <c r="BG51" s="201"/>
      <c r="BH51" s="201"/>
      <c r="BI51" s="201"/>
      <c r="BJ51" s="90"/>
      <c r="BK51" s="4" t="s">
        <v>653</v>
      </c>
      <c r="BL51" s="192"/>
    </row>
    <row r="52" spans="1:77" s="32" customFormat="1" ht="12.95" customHeight="1" x14ac:dyDescent="0.25">
      <c r="A52" s="69" t="s">
        <v>405</v>
      </c>
      <c r="B52" s="75"/>
      <c r="C52" s="195" t="s">
        <v>472</v>
      </c>
      <c r="D52" s="75"/>
      <c r="E52" s="217"/>
      <c r="F52" s="71" t="s">
        <v>411</v>
      </c>
      <c r="G52" s="71" t="s">
        <v>407</v>
      </c>
      <c r="H52" s="12" t="s">
        <v>412</v>
      </c>
      <c r="I52" s="26" t="s">
        <v>143</v>
      </c>
      <c r="J52" s="1" t="s">
        <v>149</v>
      </c>
      <c r="K52" s="26" t="s">
        <v>196</v>
      </c>
      <c r="L52" s="25">
        <v>30</v>
      </c>
      <c r="M52" s="72" t="s">
        <v>197</v>
      </c>
      <c r="N52" s="73" t="s">
        <v>365</v>
      </c>
      <c r="O52" s="25" t="s">
        <v>126</v>
      </c>
      <c r="P52" s="26" t="s">
        <v>125</v>
      </c>
      <c r="Q52" s="25" t="s">
        <v>122</v>
      </c>
      <c r="R52" s="26" t="s">
        <v>200</v>
      </c>
      <c r="S52" s="26" t="s">
        <v>201</v>
      </c>
      <c r="T52" s="25"/>
      <c r="U52" s="25" t="s">
        <v>398</v>
      </c>
      <c r="V52" s="25" t="s">
        <v>146</v>
      </c>
      <c r="W52" s="9">
        <v>30</v>
      </c>
      <c r="X52" s="9">
        <v>60</v>
      </c>
      <c r="Y52" s="17">
        <v>10</v>
      </c>
      <c r="Z52" s="89" t="s">
        <v>409</v>
      </c>
      <c r="AA52" s="5" t="s">
        <v>138</v>
      </c>
      <c r="AB52" s="74">
        <v>1</v>
      </c>
      <c r="AC52" s="196">
        <v>503538.94</v>
      </c>
      <c r="AD52" s="74">
        <f t="shared" si="34"/>
        <v>503538.94</v>
      </c>
      <c r="AE52" s="74">
        <f t="shared" si="35"/>
        <v>563963.6128</v>
      </c>
      <c r="AF52" s="74">
        <v>1</v>
      </c>
      <c r="AG52" s="196">
        <v>503538.94</v>
      </c>
      <c r="AH52" s="74">
        <f t="shared" si="36"/>
        <v>503538.94</v>
      </c>
      <c r="AI52" s="74">
        <f t="shared" si="37"/>
        <v>563963.6128</v>
      </c>
      <c r="AJ52" s="20">
        <v>0</v>
      </c>
      <c r="AK52" s="20">
        <v>0</v>
      </c>
      <c r="AL52" s="20">
        <v>0</v>
      </c>
      <c r="AM52" s="20">
        <v>0</v>
      </c>
      <c r="AN52" s="20">
        <v>0</v>
      </c>
      <c r="AO52" s="20">
        <v>0</v>
      </c>
      <c r="AP52" s="20">
        <v>0</v>
      </c>
      <c r="AQ52" s="20">
        <v>0</v>
      </c>
      <c r="AR52" s="20">
        <v>0</v>
      </c>
      <c r="AS52" s="20">
        <v>0</v>
      </c>
      <c r="AT52" s="20">
        <v>0</v>
      </c>
      <c r="AU52" s="20">
        <v>0</v>
      </c>
      <c r="AV52" s="67">
        <f t="shared" si="38"/>
        <v>2</v>
      </c>
      <c r="AW52" s="43">
        <v>0</v>
      </c>
      <c r="AX52" s="43">
        <f t="shared" si="28"/>
        <v>0</v>
      </c>
      <c r="AY52" s="4" t="s">
        <v>203</v>
      </c>
      <c r="AZ52" s="26"/>
      <c r="BA52" s="26"/>
      <c r="BB52" s="46"/>
      <c r="BC52" s="12" t="s">
        <v>421</v>
      </c>
      <c r="BD52" s="12" t="s">
        <v>421</v>
      </c>
      <c r="BE52" s="46"/>
      <c r="BF52" s="46"/>
      <c r="BG52" s="46"/>
      <c r="BH52" s="46"/>
      <c r="BI52" s="46"/>
      <c r="BJ52" s="90"/>
      <c r="BK52" s="46"/>
      <c r="BL52" s="169"/>
      <c r="BM52" s="168"/>
      <c r="BN52" s="46"/>
      <c r="BO52" s="46"/>
      <c r="BP52" s="46"/>
      <c r="BQ52" s="46"/>
      <c r="BR52" s="46"/>
      <c r="BS52" s="46"/>
      <c r="BT52" s="46"/>
      <c r="BU52" s="46"/>
      <c r="BV52" s="46"/>
      <c r="BW52" s="46"/>
      <c r="BX52" s="46"/>
      <c r="BY52" s="46"/>
    </row>
    <row r="53" spans="1:77" s="32" customFormat="1" ht="12.95" customHeight="1" x14ac:dyDescent="0.25">
      <c r="A53" s="69" t="s">
        <v>405</v>
      </c>
      <c r="B53" s="114"/>
      <c r="C53" s="197" t="s">
        <v>555</v>
      </c>
      <c r="D53" s="114"/>
      <c r="E53" s="217"/>
      <c r="F53" s="71" t="s">
        <v>411</v>
      </c>
      <c r="G53" s="71" t="s">
        <v>407</v>
      </c>
      <c r="H53" s="12" t="s">
        <v>412</v>
      </c>
      <c r="I53" s="26" t="s">
        <v>143</v>
      </c>
      <c r="J53" s="1" t="s">
        <v>149</v>
      </c>
      <c r="K53" s="26" t="s">
        <v>196</v>
      </c>
      <c r="L53" s="25">
        <v>30</v>
      </c>
      <c r="M53" s="72" t="s">
        <v>197</v>
      </c>
      <c r="N53" s="73" t="s">
        <v>365</v>
      </c>
      <c r="O53" s="1" t="s">
        <v>166</v>
      </c>
      <c r="P53" s="26" t="s">
        <v>125</v>
      </c>
      <c r="Q53" s="25" t="s">
        <v>122</v>
      </c>
      <c r="R53" s="26" t="s">
        <v>200</v>
      </c>
      <c r="S53" s="26" t="s">
        <v>201</v>
      </c>
      <c r="T53" s="25"/>
      <c r="U53" s="25" t="s">
        <v>398</v>
      </c>
      <c r="V53" s="25" t="s">
        <v>146</v>
      </c>
      <c r="W53" s="9">
        <v>30</v>
      </c>
      <c r="X53" s="9">
        <v>60</v>
      </c>
      <c r="Y53" s="17">
        <v>10</v>
      </c>
      <c r="Z53" s="89" t="s">
        <v>409</v>
      </c>
      <c r="AA53" s="5" t="s">
        <v>138</v>
      </c>
      <c r="AB53" s="105">
        <v>1</v>
      </c>
      <c r="AC53" s="198">
        <v>503538.94</v>
      </c>
      <c r="AD53" s="106">
        <f t="shared" ref="AD53" si="49">AB53*AC53</f>
        <v>503538.94</v>
      </c>
      <c r="AE53" s="106">
        <f t="shared" si="35"/>
        <v>563963.6128</v>
      </c>
      <c r="AF53" s="107">
        <v>1</v>
      </c>
      <c r="AG53" s="198">
        <v>503538.94</v>
      </c>
      <c r="AH53" s="106">
        <f t="shared" ref="AH53" si="50">AF53*AG53</f>
        <v>503538.94</v>
      </c>
      <c r="AI53" s="106">
        <f t="shared" si="37"/>
        <v>563963.6128</v>
      </c>
      <c r="AJ53" s="108">
        <v>0</v>
      </c>
      <c r="AK53" s="108">
        <v>0</v>
      </c>
      <c r="AL53" s="108">
        <v>0</v>
      </c>
      <c r="AM53" s="108">
        <v>0</v>
      </c>
      <c r="AN53" s="108">
        <v>0</v>
      </c>
      <c r="AO53" s="108">
        <v>0</v>
      </c>
      <c r="AP53" s="108">
        <v>0</v>
      </c>
      <c r="AQ53" s="108">
        <v>0</v>
      </c>
      <c r="AR53" s="108">
        <v>0</v>
      </c>
      <c r="AS53" s="108">
        <v>0</v>
      </c>
      <c r="AT53" s="108">
        <v>0</v>
      </c>
      <c r="AU53" s="108">
        <v>0</v>
      </c>
      <c r="AV53" s="109">
        <f t="shared" si="38"/>
        <v>2</v>
      </c>
      <c r="AW53" s="43">
        <v>0</v>
      </c>
      <c r="AX53" s="43">
        <f t="shared" si="28"/>
        <v>0</v>
      </c>
      <c r="AY53" s="110" t="s">
        <v>203</v>
      </c>
      <c r="AZ53" s="111"/>
      <c r="BA53" s="111"/>
      <c r="BB53" s="113"/>
      <c r="BC53" s="112" t="s">
        <v>421</v>
      </c>
      <c r="BD53" s="112" t="s">
        <v>421</v>
      </c>
      <c r="BE53" s="113"/>
      <c r="BF53" s="113"/>
      <c r="BG53" s="113"/>
      <c r="BH53" s="113"/>
      <c r="BI53" s="113"/>
      <c r="BJ53" s="90"/>
      <c r="BK53" s="15">
        <v>14</v>
      </c>
      <c r="BL53" s="169"/>
    </row>
    <row r="54" spans="1:77" s="193" customFormat="1" ht="12.95" customHeight="1" x14ac:dyDescent="0.25">
      <c r="A54" s="187" t="s">
        <v>405</v>
      </c>
      <c r="B54" s="161">
        <v>210000062</v>
      </c>
      <c r="C54" s="161" t="s">
        <v>663</v>
      </c>
      <c r="D54" s="161"/>
      <c r="E54" s="218"/>
      <c r="F54" s="199" t="s">
        <v>411</v>
      </c>
      <c r="G54" s="199" t="s">
        <v>407</v>
      </c>
      <c r="H54" s="199" t="s">
        <v>412</v>
      </c>
      <c r="I54" s="188" t="s">
        <v>143</v>
      </c>
      <c r="J54" s="155" t="s">
        <v>149</v>
      </c>
      <c r="K54" s="188" t="s">
        <v>196</v>
      </c>
      <c r="L54" s="187">
        <v>30</v>
      </c>
      <c r="M54" s="156" t="s">
        <v>197</v>
      </c>
      <c r="N54" s="200" t="s">
        <v>365</v>
      </c>
      <c r="O54" s="155" t="s">
        <v>166</v>
      </c>
      <c r="P54" s="188" t="s">
        <v>125</v>
      </c>
      <c r="Q54" s="187" t="s">
        <v>122</v>
      </c>
      <c r="R54" s="188" t="s">
        <v>200</v>
      </c>
      <c r="S54" s="188" t="s">
        <v>201</v>
      </c>
      <c r="T54" s="187"/>
      <c r="U54" s="187" t="s">
        <v>398</v>
      </c>
      <c r="V54" s="187" t="s">
        <v>146</v>
      </c>
      <c r="W54" s="199">
        <v>30</v>
      </c>
      <c r="X54" s="199">
        <v>60</v>
      </c>
      <c r="Y54" s="159">
        <v>10</v>
      </c>
      <c r="Z54" s="202" t="s">
        <v>409</v>
      </c>
      <c r="AA54" s="186" t="s">
        <v>138</v>
      </c>
      <c r="AB54" s="190">
        <v>0.6</v>
      </c>
      <c r="AC54" s="203">
        <v>498503.55</v>
      </c>
      <c r="AD54" s="190">
        <v>299102.13</v>
      </c>
      <c r="AE54" s="190">
        <v>334994.38560000004</v>
      </c>
      <c r="AF54" s="190">
        <v>1</v>
      </c>
      <c r="AG54" s="190">
        <v>503538.94</v>
      </c>
      <c r="AH54" s="190">
        <v>503538.94</v>
      </c>
      <c r="AI54" s="190">
        <v>563963.6128</v>
      </c>
      <c r="AJ54" s="191">
        <v>0</v>
      </c>
      <c r="AK54" s="191">
        <v>0</v>
      </c>
      <c r="AL54" s="191">
        <v>0</v>
      </c>
      <c r="AM54" s="191">
        <v>0</v>
      </c>
      <c r="AN54" s="191">
        <v>0</v>
      </c>
      <c r="AO54" s="191">
        <v>0</v>
      </c>
      <c r="AP54" s="191">
        <v>0</v>
      </c>
      <c r="AQ54" s="191">
        <v>0</v>
      </c>
      <c r="AR54" s="191">
        <v>0</v>
      </c>
      <c r="AS54" s="191">
        <v>0</v>
      </c>
      <c r="AT54" s="191">
        <v>0</v>
      </c>
      <c r="AU54" s="191">
        <v>0</v>
      </c>
      <c r="AV54" s="191">
        <f t="shared" si="38"/>
        <v>1.6</v>
      </c>
      <c r="AW54" s="190">
        <f t="shared" si="33"/>
        <v>802641.07000000007</v>
      </c>
      <c r="AX54" s="190">
        <f t="shared" si="28"/>
        <v>898957.99840000016</v>
      </c>
      <c r="AY54" s="161" t="s">
        <v>203</v>
      </c>
      <c r="AZ54" s="188"/>
      <c r="BA54" s="188"/>
      <c r="BB54" s="201"/>
      <c r="BC54" s="199" t="s">
        <v>421</v>
      </c>
      <c r="BD54" s="199" t="s">
        <v>421</v>
      </c>
      <c r="BE54" s="201"/>
      <c r="BF54" s="201"/>
      <c r="BG54" s="201"/>
      <c r="BH54" s="201"/>
      <c r="BI54" s="201"/>
      <c r="BJ54" s="90"/>
      <c r="BK54" s="4" t="s">
        <v>653</v>
      </c>
      <c r="BL54" s="192"/>
    </row>
    <row r="55" spans="1:77" s="32" customFormat="1" ht="12.95" customHeight="1" x14ac:dyDescent="0.25">
      <c r="A55" s="69" t="s">
        <v>405</v>
      </c>
      <c r="B55" s="75"/>
      <c r="C55" s="195" t="s">
        <v>473</v>
      </c>
      <c r="D55" s="75"/>
      <c r="E55" s="217"/>
      <c r="F55" s="71" t="s">
        <v>411</v>
      </c>
      <c r="G55" s="71" t="s">
        <v>407</v>
      </c>
      <c r="H55" s="12" t="s">
        <v>412</v>
      </c>
      <c r="I55" s="26" t="s">
        <v>143</v>
      </c>
      <c r="J55" s="1" t="s">
        <v>149</v>
      </c>
      <c r="K55" s="26" t="s">
        <v>196</v>
      </c>
      <c r="L55" s="25">
        <v>30</v>
      </c>
      <c r="M55" s="72" t="s">
        <v>197</v>
      </c>
      <c r="N55" s="73" t="s">
        <v>365</v>
      </c>
      <c r="O55" s="25" t="s">
        <v>126</v>
      </c>
      <c r="P55" s="26" t="s">
        <v>125</v>
      </c>
      <c r="Q55" s="25" t="s">
        <v>122</v>
      </c>
      <c r="R55" s="26" t="s">
        <v>200</v>
      </c>
      <c r="S55" s="26" t="s">
        <v>201</v>
      </c>
      <c r="T55" s="25"/>
      <c r="U55" s="25" t="s">
        <v>398</v>
      </c>
      <c r="V55" s="25" t="s">
        <v>146</v>
      </c>
      <c r="W55" s="9">
        <v>30</v>
      </c>
      <c r="X55" s="9">
        <v>60</v>
      </c>
      <c r="Y55" s="17">
        <v>10</v>
      </c>
      <c r="Z55" s="89" t="s">
        <v>409</v>
      </c>
      <c r="AA55" s="5" t="s">
        <v>138</v>
      </c>
      <c r="AB55" s="74">
        <v>0.25</v>
      </c>
      <c r="AC55" s="196">
        <v>7223406.04</v>
      </c>
      <c r="AD55" s="74">
        <f t="shared" si="34"/>
        <v>1805851.51</v>
      </c>
      <c r="AE55" s="74">
        <f t="shared" si="35"/>
        <v>2022553.6912000002</v>
      </c>
      <c r="AF55" s="74">
        <v>0.25</v>
      </c>
      <c r="AG55" s="196">
        <v>7223406.04</v>
      </c>
      <c r="AH55" s="74">
        <f t="shared" si="36"/>
        <v>1805851.51</v>
      </c>
      <c r="AI55" s="74">
        <f t="shared" si="37"/>
        <v>2022553.6912000002</v>
      </c>
      <c r="AJ55" s="20">
        <v>0</v>
      </c>
      <c r="AK55" s="20">
        <v>0</v>
      </c>
      <c r="AL55" s="20">
        <v>0</v>
      </c>
      <c r="AM55" s="20">
        <v>0</v>
      </c>
      <c r="AN55" s="20">
        <v>0</v>
      </c>
      <c r="AO55" s="20">
        <v>0</v>
      </c>
      <c r="AP55" s="20">
        <v>0</v>
      </c>
      <c r="AQ55" s="20">
        <v>0</v>
      </c>
      <c r="AR55" s="20">
        <v>0</v>
      </c>
      <c r="AS55" s="20">
        <v>0</v>
      </c>
      <c r="AT55" s="20">
        <v>0</v>
      </c>
      <c r="AU55" s="20">
        <v>0</v>
      </c>
      <c r="AV55" s="67">
        <f t="shared" si="38"/>
        <v>0.5</v>
      </c>
      <c r="AW55" s="43">
        <v>0</v>
      </c>
      <c r="AX55" s="43">
        <f t="shared" si="28"/>
        <v>0</v>
      </c>
      <c r="AY55" s="4" t="s">
        <v>203</v>
      </c>
      <c r="AZ55" s="26"/>
      <c r="BA55" s="26"/>
      <c r="BB55" s="46"/>
      <c r="BC55" s="12" t="s">
        <v>422</v>
      </c>
      <c r="BD55" s="12" t="s">
        <v>422</v>
      </c>
      <c r="BE55" s="46"/>
      <c r="BF55" s="46"/>
      <c r="BG55" s="46"/>
      <c r="BH55" s="46"/>
      <c r="BI55" s="46"/>
      <c r="BJ55" s="90"/>
      <c r="BK55" s="46"/>
      <c r="BL55" s="169"/>
      <c r="BM55" s="168"/>
      <c r="BN55" s="46"/>
      <c r="BO55" s="46"/>
      <c r="BP55" s="46"/>
      <c r="BQ55" s="46"/>
      <c r="BR55" s="46"/>
      <c r="BS55" s="46"/>
      <c r="BT55" s="46"/>
      <c r="BU55" s="46"/>
      <c r="BV55" s="46"/>
      <c r="BW55" s="46"/>
      <c r="BX55" s="46"/>
      <c r="BY55" s="46"/>
    </row>
    <row r="56" spans="1:77" s="32" customFormat="1" ht="12.95" customHeight="1" x14ac:dyDescent="0.25">
      <c r="A56" s="69" t="s">
        <v>405</v>
      </c>
      <c r="B56" s="114"/>
      <c r="C56" s="197" t="s">
        <v>556</v>
      </c>
      <c r="D56" s="114"/>
      <c r="E56" s="217"/>
      <c r="F56" s="71" t="s">
        <v>411</v>
      </c>
      <c r="G56" s="71" t="s">
        <v>407</v>
      </c>
      <c r="H56" s="12" t="s">
        <v>412</v>
      </c>
      <c r="I56" s="26" t="s">
        <v>143</v>
      </c>
      <c r="J56" s="1" t="s">
        <v>149</v>
      </c>
      <c r="K56" s="26" t="s">
        <v>196</v>
      </c>
      <c r="L56" s="25">
        <v>30</v>
      </c>
      <c r="M56" s="72" t="s">
        <v>197</v>
      </c>
      <c r="N56" s="73" t="s">
        <v>365</v>
      </c>
      <c r="O56" s="1" t="s">
        <v>166</v>
      </c>
      <c r="P56" s="26" t="s">
        <v>125</v>
      </c>
      <c r="Q56" s="25" t="s">
        <v>122</v>
      </c>
      <c r="R56" s="26" t="s">
        <v>200</v>
      </c>
      <c r="S56" s="26" t="s">
        <v>201</v>
      </c>
      <c r="T56" s="25"/>
      <c r="U56" s="25" t="s">
        <v>398</v>
      </c>
      <c r="V56" s="25" t="s">
        <v>146</v>
      </c>
      <c r="W56" s="9">
        <v>30</v>
      </c>
      <c r="X56" s="9">
        <v>60</v>
      </c>
      <c r="Y56" s="17">
        <v>10</v>
      </c>
      <c r="Z56" s="89" t="s">
        <v>409</v>
      </c>
      <c r="AA56" s="5" t="s">
        <v>138</v>
      </c>
      <c r="AB56" s="105">
        <v>0.25</v>
      </c>
      <c r="AC56" s="198">
        <v>7223406.04</v>
      </c>
      <c r="AD56" s="106">
        <f t="shared" ref="AD56" si="51">AB56*AC56</f>
        <v>1805851.51</v>
      </c>
      <c r="AE56" s="106">
        <f t="shared" si="35"/>
        <v>2022553.6912000002</v>
      </c>
      <c r="AF56" s="107">
        <v>0.25</v>
      </c>
      <c r="AG56" s="198">
        <v>7223406.04</v>
      </c>
      <c r="AH56" s="106">
        <f t="shared" ref="AH56" si="52">AF56*AG56</f>
        <v>1805851.51</v>
      </c>
      <c r="AI56" s="106">
        <f t="shared" si="37"/>
        <v>2022553.6912000002</v>
      </c>
      <c r="AJ56" s="108">
        <v>0</v>
      </c>
      <c r="AK56" s="108">
        <v>0</v>
      </c>
      <c r="AL56" s="108">
        <v>0</v>
      </c>
      <c r="AM56" s="108">
        <v>0</v>
      </c>
      <c r="AN56" s="108">
        <v>0</v>
      </c>
      <c r="AO56" s="108">
        <v>0</v>
      </c>
      <c r="AP56" s="108">
        <v>0</v>
      </c>
      <c r="AQ56" s="108">
        <v>0</v>
      </c>
      <c r="AR56" s="108">
        <v>0</v>
      </c>
      <c r="AS56" s="108">
        <v>0</v>
      </c>
      <c r="AT56" s="108">
        <v>0</v>
      </c>
      <c r="AU56" s="108">
        <v>0</v>
      </c>
      <c r="AV56" s="109">
        <f t="shared" si="38"/>
        <v>0.5</v>
      </c>
      <c r="AW56" s="43">
        <v>0</v>
      </c>
      <c r="AX56" s="43">
        <f t="shared" si="28"/>
        <v>0</v>
      </c>
      <c r="AY56" s="110" t="s">
        <v>203</v>
      </c>
      <c r="AZ56" s="111"/>
      <c r="BA56" s="111"/>
      <c r="BB56" s="113"/>
      <c r="BC56" s="112" t="s">
        <v>422</v>
      </c>
      <c r="BD56" s="112" t="s">
        <v>422</v>
      </c>
      <c r="BE56" s="113"/>
      <c r="BF56" s="113"/>
      <c r="BG56" s="113"/>
      <c r="BH56" s="113"/>
      <c r="BI56" s="113"/>
      <c r="BJ56" s="90"/>
      <c r="BK56" s="15">
        <v>14</v>
      </c>
      <c r="BL56" s="169"/>
    </row>
    <row r="57" spans="1:77" s="193" customFormat="1" ht="12.95" customHeight="1" x14ac:dyDescent="0.25">
      <c r="A57" s="187" t="s">
        <v>405</v>
      </c>
      <c r="B57" s="161">
        <v>210000063</v>
      </c>
      <c r="C57" s="161" t="s">
        <v>664</v>
      </c>
      <c r="D57" s="161"/>
      <c r="E57" s="218"/>
      <c r="F57" s="199" t="s">
        <v>411</v>
      </c>
      <c r="G57" s="199" t="s">
        <v>407</v>
      </c>
      <c r="H57" s="199" t="s">
        <v>412</v>
      </c>
      <c r="I57" s="188" t="s">
        <v>143</v>
      </c>
      <c r="J57" s="155" t="s">
        <v>149</v>
      </c>
      <c r="K57" s="188" t="s">
        <v>196</v>
      </c>
      <c r="L57" s="187">
        <v>30</v>
      </c>
      <c r="M57" s="156" t="s">
        <v>197</v>
      </c>
      <c r="N57" s="200" t="s">
        <v>365</v>
      </c>
      <c r="O57" s="155" t="s">
        <v>166</v>
      </c>
      <c r="P57" s="188" t="s">
        <v>125</v>
      </c>
      <c r="Q57" s="187" t="s">
        <v>122</v>
      </c>
      <c r="R57" s="188" t="s">
        <v>200</v>
      </c>
      <c r="S57" s="188" t="s">
        <v>201</v>
      </c>
      <c r="T57" s="187"/>
      <c r="U57" s="187" t="s">
        <v>398</v>
      </c>
      <c r="V57" s="187" t="s">
        <v>146</v>
      </c>
      <c r="W57" s="199">
        <v>30</v>
      </c>
      <c r="X57" s="199">
        <v>60</v>
      </c>
      <c r="Y57" s="159">
        <v>10</v>
      </c>
      <c r="Z57" s="202" t="s">
        <v>409</v>
      </c>
      <c r="AA57" s="186" t="s">
        <v>138</v>
      </c>
      <c r="AB57" s="190">
        <v>0.25</v>
      </c>
      <c r="AC57" s="203">
        <v>7151171.9699999997</v>
      </c>
      <c r="AD57" s="190">
        <v>1787792.9924999999</v>
      </c>
      <c r="AE57" s="190">
        <v>2002328.1516000002</v>
      </c>
      <c r="AF57" s="190">
        <v>0.25</v>
      </c>
      <c r="AG57" s="190">
        <v>5655193.8399999999</v>
      </c>
      <c r="AH57" s="190">
        <v>1413798.46</v>
      </c>
      <c r="AI57" s="190">
        <v>1583454.2752</v>
      </c>
      <c r="AJ57" s="191">
        <v>0</v>
      </c>
      <c r="AK57" s="191">
        <v>0</v>
      </c>
      <c r="AL57" s="191">
        <v>0</v>
      </c>
      <c r="AM57" s="191">
        <v>0</v>
      </c>
      <c r="AN57" s="191">
        <v>0</v>
      </c>
      <c r="AO57" s="191">
        <v>0</v>
      </c>
      <c r="AP57" s="191">
        <v>0</v>
      </c>
      <c r="AQ57" s="191">
        <v>0</v>
      </c>
      <c r="AR57" s="191">
        <v>0</v>
      </c>
      <c r="AS57" s="191">
        <v>0</v>
      </c>
      <c r="AT57" s="191">
        <v>0</v>
      </c>
      <c r="AU57" s="191">
        <v>0</v>
      </c>
      <c r="AV57" s="191">
        <f t="shared" si="38"/>
        <v>0.5</v>
      </c>
      <c r="AW57" s="190">
        <f t="shared" si="33"/>
        <v>3201591.4524999997</v>
      </c>
      <c r="AX57" s="190">
        <f t="shared" si="28"/>
        <v>3585782.4268</v>
      </c>
      <c r="AY57" s="161" t="s">
        <v>203</v>
      </c>
      <c r="AZ57" s="188"/>
      <c r="BA57" s="188"/>
      <c r="BB57" s="201"/>
      <c r="BC57" s="199" t="s">
        <v>422</v>
      </c>
      <c r="BD57" s="199" t="s">
        <v>422</v>
      </c>
      <c r="BE57" s="201"/>
      <c r="BF57" s="201"/>
      <c r="BG57" s="201"/>
      <c r="BH57" s="201"/>
      <c r="BI57" s="201"/>
      <c r="BJ57" s="90"/>
      <c r="BK57" s="4" t="s">
        <v>653</v>
      </c>
      <c r="BL57" s="192"/>
    </row>
    <row r="58" spans="1:77" s="32" customFormat="1" ht="12.95" customHeight="1" x14ac:dyDescent="0.25">
      <c r="A58" s="69" t="s">
        <v>405</v>
      </c>
      <c r="B58" s="75"/>
      <c r="C58" s="195" t="s">
        <v>474</v>
      </c>
      <c r="D58" s="75"/>
      <c r="E58" s="217"/>
      <c r="F58" s="71" t="s">
        <v>411</v>
      </c>
      <c r="G58" s="71" t="s">
        <v>407</v>
      </c>
      <c r="H58" s="12" t="s">
        <v>412</v>
      </c>
      <c r="I58" s="26" t="s">
        <v>143</v>
      </c>
      <c r="J58" s="1" t="s">
        <v>149</v>
      </c>
      <c r="K58" s="26" t="s">
        <v>196</v>
      </c>
      <c r="L58" s="25">
        <v>30</v>
      </c>
      <c r="M58" s="72" t="s">
        <v>197</v>
      </c>
      <c r="N58" s="73" t="s">
        <v>365</v>
      </c>
      <c r="O58" s="25" t="s">
        <v>126</v>
      </c>
      <c r="P58" s="26" t="s">
        <v>125</v>
      </c>
      <c r="Q58" s="25" t="s">
        <v>122</v>
      </c>
      <c r="R58" s="26" t="s">
        <v>200</v>
      </c>
      <c r="S58" s="26" t="s">
        <v>201</v>
      </c>
      <c r="T58" s="25"/>
      <c r="U58" s="25" t="s">
        <v>398</v>
      </c>
      <c r="V58" s="25" t="s">
        <v>146</v>
      </c>
      <c r="W58" s="9">
        <v>30</v>
      </c>
      <c r="X58" s="9">
        <v>60</v>
      </c>
      <c r="Y58" s="17">
        <v>10</v>
      </c>
      <c r="Z58" s="89" t="s">
        <v>409</v>
      </c>
      <c r="AA58" s="5" t="s">
        <v>138</v>
      </c>
      <c r="AB58" s="74">
        <v>1.1100000000000001</v>
      </c>
      <c r="AC58" s="196">
        <v>752025.34</v>
      </c>
      <c r="AD58" s="74">
        <f t="shared" si="34"/>
        <v>834748.1274</v>
      </c>
      <c r="AE58" s="74">
        <f t="shared" si="35"/>
        <v>934917.90268800012</v>
      </c>
      <c r="AF58" s="74">
        <v>1.1100000000000001</v>
      </c>
      <c r="AG58" s="196">
        <v>752025.34</v>
      </c>
      <c r="AH58" s="74">
        <f t="shared" si="36"/>
        <v>834748.1274</v>
      </c>
      <c r="AI58" s="74">
        <f t="shared" si="37"/>
        <v>934917.90268800012</v>
      </c>
      <c r="AJ58" s="20">
        <v>0</v>
      </c>
      <c r="AK58" s="20">
        <v>0</v>
      </c>
      <c r="AL58" s="20">
        <v>0</v>
      </c>
      <c r="AM58" s="20">
        <v>0</v>
      </c>
      <c r="AN58" s="20">
        <v>0</v>
      </c>
      <c r="AO58" s="20">
        <v>0</v>
      </c>
      <c r="AP58" s="20">
        <v>0</v>
      </c>
      <c r="AQ58" s="20">
        <v>0</v>
      </c>
      <c r="AR58" s="20">
        <v>0</v>
      </c>
      <c r="AS58" s="20">
        <v>0</v>
      </c>
      <c r="AT58" s="20">
        <v>0</v>
      </c>
      <c r="AU58" s="20">
        <v>0</v>
      </c>
      <c r="AV58" s="67">
        <f t="shared" si="38"/>
        <v>2.2200000000000002</v>
      </c>
      <c r="AW58" s="43">
        <v>0</v>
      </c>
      <c r="AX58" s="43">
        <f t="shared" si="28"/>
        <v>0</v>
      </c>
      <c r="AY58" s="4" t="s">
        <v>203</v>
      </c>
      <c r="AZ58" s="26"/>
      <c r="BA58" s="26"/>
      <c r="BB58" s="46"/>
      <c r="BC58" s="12" t="s">
        <v>423</v>
      </c>
      <c r="BD58" s="12" t="s">
        <v>423</v>
      </c>
      <c r="BE58" s="46"/>
      <c r="BF58" s="46"/>
      <c r="BG58" s="46"/>
      <c r="BH58" s="46"/>
      <c r="BI58" s="46"/>
      <c r="BJ58" s="90"/>
      <c r="BK58" s="46"/>
      <c r="BL58" s="169"/>
      <c r="BM58" s="168"/>
      <c r="BN58" s="46"/>
      <c r="BO58" s="46"/>
      <c r="BP58" s="46"/>
      <c r="BQ58" s="46"/>
      <c r="BR58" s="46"/>
      <c r="BS58" s="46"/>
      <c r="BT58" s="46"/>
      <c r="BU58" s="46"/>
      <c r="BV58" s="46"/>
      <c r="BW58" s="46"/>
      <c r="BX58" s="46"/>
      <c r="BY58" s="46"/>
    </row>
    <row r="59" spans="1:77" s="32" customFormat="1" ht="12.95" customHeight="1" x14ac:dyDescent="0.25">
      <c r="A59" s="69" t="s">
        <v>405</v>
      </c>
      <c r="B59" s="114"/>
      <c r="C59" s="197" t="s">
        <v>557</v>
      </c>
      <c r="D59" s="114"/>
      <c r="E59" s="217"/>
      <c r="F59" s="71" t="s">
        <v>411</v>
      </c>
      <c r="G59" s="71" t="s">
        <v>407</v>
      </c>
      <c r="H59" s="12" t="s">
        <v>412</v>
      </c>
      <c r="I59" s="26" t="s">
        <v>143</v>
      </c>
      <c r="J59" s="1" t="s">
        <v>149</v>
      </c>
      <c r="K59" s="26" t="s">
        <v>196</v>
      </c>
      <c r="L59" s="25">
        <v>30</v>
      </c>
      <c r="M59" s="72" t="s">
        <v>197</v>
      </c>
      <c r="N59" s="73" t="s">
        <v>365</v>
      </c>
      <c r="O59" s="1" t="s">
        <v>166</v>
      </c>
      <c r="P59" s="26" t="s">
        <v>125</v>
      </c>
      <c r="Q59" s="25" t="s">
        <v>122</v>
      </c>
      <c r="R59" s="26" t="s">
        <v>200</v>
      </c>
      <c r="S59" s="26" t="s">
        <v>201</v>
      </c>
      <c r="T59" s="25"/>
      <c r="U59" s="25" t="s">
        <v>398</v>
      </c>
      <c r="V59" s="25" t="s">
        <v>146</v>
      </c>
      <c r="W59" s="9">
        <v>30</v>
      </c>
      <c r="X59" s="9">
        <v>60</v>
      </c>
      <c r="Y59" s="17">
        <v>10</v>
      </c>
      <c r="Z59" s="89" t="s">
        <v>409</v>
      </c>
      <c r="AA59" s="5" t="s">
        <v>138</v>
      </c>
      <c r="AB59" s="105">
        <v>1.1100000000000001</v>
      </c>
      <c r="AC59" s="198">
        <v>752025.34</v>
      </c>
      <c r="AD59" s="106">
        <f t="shared" ref="AD59" si="53">AB59*AC59</f>
        <v>834748.1274</v>
      </c>
      <c r="AE59" s="106">
        <f t="shared" si="35"/>
        <v>934917.90268800012</v>
      </c>
      <c r="AF59" s="107">
        <v>1.1100000000000001</v>
      </c>
      <c r="AG59" s="198">
        <v>752025.34</v>
      </c>
      <c r="AH59" s="106">
        <f t="shared" ref="AH59" si="54">AF59*AG59</f>
        <v>834748.1274</v>
      </c>
      <c r="AI59" s="106">
        <f t="shared" si="37"/>
        <v>934917.90268800012</v>
      </c>
      <c r="AJ59" s="108">
        <v>0</v>
      </c>
      <c r="AK59" s="108">
        <v>0</v>
      </c>
      <c r="AL59" s="108">
        <v>0</v>
      </c>
      <c r="AM59" s="108">
        <v>0</v>
      </c>
      <c r="AN59" s="108">
        <v>0</v>
      </c>
      <c r="AO59" s="108">
        <v>0</v>
      </c>
      <c r="AP59" s="108">
        <v>0</v>
      </c>
      <c r="AQ59" s="108">
        <v>0</v>
      </c>
      <c r="AR59" s="108">
        <v>0</v>
      </c>
      <c r="AS59" s="108">
        <v>0</v>
      </c>
      <c r="AT59" s="108">
        <v>0</v>
      </c>
      <c r="AU59" s="108">
        <v>0</v>
      </c>
      <c r="AV59" s="109">
        <f t="shared" si="38"/>
        <v>2.2200000000000002</v>
      </c>
      <c r="AW59" s="43">
        <v>0</v>
      </c>
      <c r="AX59" s="43">
        <f t="shared" si="28"/>
        <v>0</v>
      </c>
      <c r="AY59" s="110" t="s">
        <v>203</v>
      </c>
      <c r="AZ59" s="111"/>
      <c r="BA59" s="111"/>
      <c r="BB59" s="113"/>
      <c r="BC59" s="112" t="s">
        <v>423</v>
      </c>
      <c r="BD59" s="112" t="s">
        <v>423</v>
      </c>
      <c r="BE59" s="113"/>
      <c r="BF59" s="113"/>
      <c r="BG59" s="113"/>
      <c r="BH59" s="113"/>
      <c r="BI59" s="113"/>
      <c r="BJ59" s="90"/>
      <c r="BK59" s="15">
        <v>14</v>
      </c>
      <c r="BL59" s="169"/>
    </row>
    <row r="60" spans="1:77" s="193" customFormat="1" ht="12.95" customHeight="1" x14ac:dyDescent="0.25">
      <c r="A60" s="187" t="s">
        <v>405</v>
      </c>
      <c r="B60" s="161">
        <v>210000064</v>
      </c>
      <c r="C60" s="161" t="s">
        <v>665</v>
      </c>
      <c r="D60" s="161"/>
      <c r="E60" s="218"/>
      <c r="F60" s="199" t="s">
        <v>411</v>
      </c>
      <c r="G60" s="199" t="s">
        <v>407</v>
      </c>
      <c r="H60" s="199" t="s">
        <v>412</v>
      </c>
      <c r="I60" s="188" t="s">
        <v>143</v>
      </c>
      <c r="J60" s="155" t="s">
        <v>149</v>
      </c>
      <c r="K60" s="188" t="s">
        <v>196</v>
      </c>
      <c r="L60" s="187">
        <v>30</v>
      </c>
      <c r="M60" s="156" t="s">
        <v>197</v>
      </c>
      <c r="N60" s="200" t="s">
        <v>365</v>
      </c>
      <c r="O60" s="155" t="s">
        <v>166</v>
      </c>
      <c r="P60" s="188" t="s">
        <v>125</v>
      </c>
      <c r="Q60" s="187" t="s">
        <v>122</v>
      </c>
      <c r="R60" s="188" t="s">
        <v>200</v>
      </c>
      <c r="S60" s="188" t="s">
        <v>201</v>
      </c>
      <c r="T60" s="187"/>
      <c r="U60" s="187" t="s">
        <v>398</v>
      </c>
      <c r="V60" s="187" t="s">
        <v>146</v>
      </c>
      <c r="W60" s="199">
        <v>30</v>
      </c>
      <c r="X60" s="199">
        <v>60</v>
      </c>
      <c r="Y60" s="159">
        <v>10</v>
      </c>
      <c r="Z60" s="202" t="s">
        <v>409</v>
      </c>
      <c r="AA60" s="186" t="s">
        <v>138</v>
      </c>
      <c r="AB60" s="190">
        <v>0.61</v>
      </c>
      <c r="AC60" s="203">
        <v>744505.08</v>
      </c>
      <c r="AD60" s="190">
        <v>454148.09879999998</v>
      </c>
      <c r="AE60" s="190">
        <v>508645.87065600004</v>
      </c>
      <c r="AF60" s="190">
        <v>1.1100000000000001</v>
      </c>
      <c r="AG60" s="190">
        <v>752025.34</v>
      </c>
      <c r="AH60" s="190">
        <v>834748.1274</v>
      </c>
      <c r="AI60" s="190">
        <v>934917.90268800012</v>
      </c>
      <c r="AJ60" s="191">
        <v>0</v>
      </c>
      <c r="AK60" s="191">
        <v>0</v>
      </c>
      <c r="AL60" s="191">
        <v>0</v>
      </c>
      <c r="AM60" s="191">
        <v>0</v>
      </c>
      <c r="AN60" s="191">
        <v>0</v>
      </c>
      <c r="AO60" s="191">
        <v>0</v>
      </c>
      <c r="AP60" s="191">
        <v>0</v>
      </c>
      <c r="AQ60" s="191">
        <v>0</v>
      </c>
      <c r="AR60" s="191">
        <v>0</v>
      </c>
      <c r="AS60" s="191">
        <v>0</v>
      </c>
      <c r="AT60" s="191">
        <v>0</v>
      </c>
      <c r="AU60" s="191">
        <v>0</v>
      </c>
      <c r="AV60" s="191">
        <f t="shared" si="38"/>
        <v>1.7200000000000002</v>
      </c>
      <c r="AW60" s="190">
        <f t="shared" si="33"/>
        <v>1288896.2261999999</v>
      </c>
      <c r="AX60" s="190">
        <f t="shared" si="28"/>
        <v>1443563.7733440001</v>
      </c>
      <c r="AY60" s="161" t="s">
        <v>203</v>
      </c>
      <c r="AZ60" s="188"/>
      <c r="BA60" s="188"/>
      <c r="BB60" s="201"/>
      <c r="BC60" s="199" t="s">
        <v>423</v>
      </c>
      <c r="BD60" s="199" t="s">
        <v>423</v>
      </c>
      <c r="BE60" s="201"/>
      <c r="BF60" s="201"/>
      <c r="BG60" s="201"/>
      <c r="BH60" s="201"/>
      <c r="BI60" s="201"/>
      <c r="BJ60" s="90"/>
      <c r="BK60" s="4" t="s">
        <v>653</v>
      </c>
      <c r="BL60" s="192"/>
    </row>
    <row r="61" spans="1:77" s="32" customFormat="1" ht="12.95" customHeight="1" x14ac:dyDescent="0.25">
      <c r="A61" s="69" t="s">
        <v>405</v>
      </c>
      <c r="B61" s="75"/>
      <c r="C61" s="195" t="s">
        <v>475</v>
      </c>
      <c r="D61" s="75"/>
      <c r="E61" s="217"/>
      <c r="F61" s="71" t="s">
        <v>411</v>
      </c>
      <c r="G61" s="71" t="s">
        <v>407</v>
      </c>
      <c r="H61" s="12" t="s">
        <v>412</v>
      </c>
      <c r="I61" s="26" t="s">
        <v>143</v>
      </c>
      <c r="J61" s="1" t="s">
        <v>149</v>
      </c>
      <c r="K61" s="26" t="s">
        <v>196</v>
      </c>
      <c r="L61" s="25">
        <v>30</v>
      </c>
      <c r="M61" s="72" t="s">
        <v>197</v>
      </c>
      <c r="N61" s="73" t="s">
        <v>365</v>
      </c>
      <c r="O61" s="25" t="s">
        <v>126</v>
      </c>
      <c r="P61" s="26" t="s">
        <v>125</v>
      </c>
      <c r="Q61" s="25" t="s">
        <v>122</v>
      </c>
      <c r="R61" s="26" t="s">
        <v>200</v>
      </c>
      <c r="S61" s="26" t="s">
        <v>201</v>
      </c>
      <c r="T61" s="25"/>
      <c r="U61" s="25" t="s">
        <v>398</v>
      </c>
      <c r="V61" s="25" t="s">
        <v>146</v>
      </c>
      <c r="W61" s="9">
        <v>30</v>
      </c>
      <c r="X61" s="9">
        <v>60</v>
      </c>
      <c r="Y61" s="17">
        <v>10</v>
      </c>
      <c r="Z61" s="89" t="s">
        <v>409</v>
      </c>
      <c r="AA61" s="5" t="s">
        <v>138</v>
      </c>
      <c r="AB61" s="74">
        <v>1.05</v>
      </c>
      <c r="AC61" s="196">
        <v>1782779.54</v>
      </c>
      <c r="AD61" s="74">
        <f t="shared" si="34"/>
        <v>1871918.5170000002</v>
      </c>
      <c r="AE61" s="74">
        <f t="shared" si="35"/>
        <v>2096548.7390400004</v>
      </c>
      <c r="AF61" s="74">
        <v>1.05</v>
      </c>
      <c r="AG61" s="196">
        <v>1782779.54</v>
      </c>
      <c r="AH61" s="74">
        <f t="shared" si="36"/>
        <v>1871918.5170000002</v>
      </c>
      <c r="AI61" s="74">
        <f t="shared" si="37"/>
        <v>2096548.7390400004</v>
      </c>
      <c r="AJ61" s="20">
        <v>0</v>
      </c>
      <c r="AK61" s="20">
        <v>0</v>
      </c>
      <c r="AL61" s="20">
        <v>0</v>
      </c>
      <c r="AM61" s="20">
        <v>0</v>
      </c>
      <c r="AN61" s="20">
        <v>0</v>
      </c>
      <c r="AO61" s="20">
        <v>0</v>
      </c>
      <c r="AP61" s="20">
        <v>0</v>
      </c>
      <c r="AQ61" s="20">
        <v>0</v>
      </c>
      <c r="AR61" s="20">
        <v>0</v>
      </c>
      <c r="AS61" s="20">
        <v>0</v>
      </c>
      <c r="AT61" s="20">
        <v>0</v>
      </c>
      <c r="AU61" s="20">
        <v>0</v>
      </c>
      <c r="AV61" s="67">
        <f t="shared" si="38"/>
        <v>2.1</v>
      </c>
      <c r="AW61" s="43">
        <v>0</v>
      </c>
      <c r="AX61" s="43">
        <f t="shared" si="28"/>
        <v>0</v>
      </c>
      <c r="AY61" s="4" t="s">
        <v>203</v>
      </c>
      <c r="AZ61" s="26"/>
      <c r="BA61" s="26"/>
      <c r="BB61" s="46"/>
      <c r="BC61" s="12" t="s">
        <v>424</v>
      </c>
      <c r="BD61" s="12" t="s">
        <v>424</v>
      </c>
      <c r="BE61" s="46"/>
      <c r="BF61" s="46"/>
      <c r="BG61" s="46"/>
      <c r="BH61" s="46"/>
      <c r="BI61" s="46"/>
      <c r="BJ61" s="90"/>
      <c r="BK61" s="46"/>
      <c r="BL61" s="169"/>
      <c r="BM61" s="168"/>
      <c r="BN61" s="46"/>
      <c r="BO61" s="46"/>
      <c r="BP61" s="46"/>
      <c r="BQ61" s="46"/>
      <c r="BR61" s="46"/>
      <c r="BS61" s="46"/>
      <c r="BT61" s="46"/>
      <c r="BU61" s="46"/>
      <c r="BV61" s="46"/>
      <c r="BW61" s="46"/>
      <c r="BX61" s="46"/>
      <c r="BY61" s="46"/>
    </row>
    <row r="62" spans="1:77" s="32" customFormat="1" ht="12.95" customHeight="1" x14ac:dyDescent="0.25">
      <c r="A62" s="69" t="s">
        <v>405</v>
      </c>
      <c r="B62" s="114"/>
      <c r="C62" s="197" t="s">
        <v>558</v>
      </c>
      <c r="D62" s="114"/>
      <c r="E62" s="217"/>
      <c r="F62" s="71" t="s">
        <v>411</v>
      </c>
      <c r="G62" s="71" t="s">
        <v>407</v>
      </c>
      <c r="H62" s="12" t="s">
        <v>412</v>
      </c>
      <c r="I62" s="26" t="s">
        <v>143</v>
      </c>
      <c r="J62" s="1" t="s">
        <v>149</v>
      </c>
      <c r="K62" s="26" t="s">
        <v>196</v>
      </c>
      <c r="L62" s="25">
        <v>30</v>
      </c>
      <c r="M62" s="72" t="s">
        <v>197</v>
      </c>
      <c r="N62" s="73" t="s">
        <v>365</v>
      </c>
      <c r="O62" s="1" t="s">
        <v>166</v>
      </c>
      <c r="P62" s="26" t="s">
        <v>125</v>
      </c>
      <c r="Q62" s="25" t="s">
        <v>122</v>
      </c>
      <c r="R62" s="26" t="s">
        <v>200</v>
      </c>
      <c r="S62" s="26" t="s">
        <v>201</v>
      </c>
      <c r="T62" s="25"/>
      <c r="U62" s="25" t="s">
        <v>398</v>
      </c>
      <c r="V62" s="25" t="s">
        <v>146</v>
      </c>
      <c r="W62" s="9">
        <v>30</v>
      </c>
      <c r="X62" s="9">
        <v>60</v>
      </c>
      <c r="Y62" s="17">
        <v>10</v>
      </c>
      <c r="Z62" s="89" t="s">
        <v>409</v>
      </c>
      <c r="AA62" s="5" t="s">
        <v>138</v>
      </c>
      <c r="AB62" s="105">
        <v>1.05</v>
      </c>
      <c r="AC62" s="198">
        <v>1782779.54</v>
      </c>
      <c r="AD62" s="106">
        <f t="shared" ref="AD62" si="55">AB62*AC62</f>
        <v>1871918.5170000002</v>
      </c>
      <c r="AE62" s="106">
        <f t="shared" si="35"/>
        <v>2096548.7390400004</v>
      </c>
      <c r="AF62" s="107">
        <v>1.05</v>
      </c>
      <c r="AG62" s="198">
        <v>1782779.54</v>
      </c>
      <c r="AH62" s="106">
        <f t="shared" ref="AH62" si="56">AF62*AG62</f>
        <v>1871918.5170000002</v>
      </c>
      <c r="AI62" s="106">
        <f t="shared" si="37"/>
        <v>2096548.7390400004</v>
      </c>
      <c r="AJ62" s="108">
        <v>0</v>
      </c>
      <c r="AK62" s="108">
        <v>0</v>
      </c>
      <c r="AL62" s="108">
        <v>0</v>
      </c>
      <c r="AM62" s="108">
        <v>0</v>
      </c>
      <c r="AN62" s="108">
        <v>0</v>
      </c>
      <c r="AO62" s="108">
        <v>0</v>
      </c>
      <c r="AP62" s="108">
        <v>0</v>
      </c>
      <c r="AQ62" s="108">
        <v>0</v>
      </c>
      <c r="AR62" s="108">
        <v>0</v>
      </c>
      <c r="AS62" s="108">
        <v>0</v>
      </c>
      <c r="AT62" s="108">
        <v>0</v>
      </c>
      <c r="AU62" s="108">
        <v>0</v>
      </c>
      <c r="AV62" s="109">
        <f t="shared" si="38"/>
        <v>2.1</v>
      </c>
      <c r="AW62" s="43">
        <v>0</v>
      </c>
      <c r="AX62" s="43">
        <f t="shared" si="28"/>
        <v>0</v>
      </c>
      <c r="AY62" s="110" t="s">
        <v>203</v>
      </c>
      <c r="AZ62" s="111"/>
      <c r="BA62" s="111"/>
      <c r="BB62" s="113"/>
      <c r="BC62" s="112" t="s">
        <v>424</v>
      </c>
      <c r="BD62" s="112" t="s">
        <v>424</v>
      </c>
      <c r="BE62" s="113"/>
      <c r="BF62" s="113"/>
      <c r="BG62" s="113"/>
      <c r="BH62" s="113"/>
      <c r="BI62" s="113"/>
      <c r="BJ62" s="90"/>
      <c r="BK62" s="15">
        <v>14</v>
      </c>
      <c r="BL62" s="169"/>
    </row>
    <row r="63" spans="1:77" s="193" customFormat="1" ht="12.95" customHeight="1" x14ac:dyDescent="0.25">
      <c r="A63" s="187" t="s">
        <v>405</v>
      </c>
      <c r="B63" s="161">
        <v>210000067</v>
      </c>
      <c r="C63" s="161" t="s">
        <v>666</v>
      </c>
      <c r="D63" s="161"/>
      <c r="E63" s="218"/>
      <c r="F63" s="199" t="s">
        <v>411</v>
      </c>
      <c r="G63" s="199" t="s">
        <v>407</v>
      </c>
      <c r="H63" s="199" t="s">
        <v>412</v>
      </c>
      <c r="I63" s="188" t="s">
        <v>143</v>
      </c>
      <c r="J63" s="155" t="s">
        <v>149</v>
      </c>
      <c r="K63" s="188" t="s">
        <v>196</v>
      </c>
      <c r="L63" s="187">
        <v>30</v>
      </c>
      <c r="M63" s="156" t="s">
        <v>197</v>
      </c>
      <c r="N63" s="200" t="s">
        <v>365</v>
      </c>
      <c r="O63" s="155" t="s">
        <v>166</v>
      </c>
      <c r="P63" s="188" t="s">
        <v>125</v>
      </c>
      <c r="Q63" s="187" t="s">
        <v>122</v>
      </c>
      <c r="R63" s="188" t="s">
        <v>200</v>
      </c>
      <c r="S63" s="188" t="s">
        <v>201</v>
      </c>
      <c r="T63" s="187"/>
      <c r="U63" s="187" t="s">
        <v>398</v>
      </c>
      <c r="V63" s="187" t="s">
        <v>146</v>
      </c>
      <c r="W63" s="199">
        <v>30</v>
      </c>
      <c r="X63" s="199">
        <v>60</v>
      </c>
      <c r="Y63" s="159">
        <v>10</v>
      </c>
      <c r="Z63" s="202" t="s">
        <v>409</v>
      </c>
      <c r="AA63" s="186" t="s">
        <v>138</v>
      </c>
      <c r="AB63" s="190">
        <v>0.26</v>
      </c>
      <c r="AC63" s="203">
        <v>1764951.74</v>
      </c>
      <c r="AD63" s="190">
        <v>458887.45240000001</v>
      </c>
      <c r="AE63" s="190">
        <v>513953.94668800005</v>
      </c>
      <c r="AF63" s="190">
        <v>1.05</v>
      </c>
      <c r="AG63" s="190">
        <v>1782779.54</v>
      </c>
      <c r="AH63" s="190">
        <v>1871918.5170000002</v>
      </c>
      <c r="AI63" s="190">
        <v>2096548.7390400004</v>
      </c>
      <c r="AJ63" s="191">
        <v>0</v>
      </c>
      <c r="AK63" s="191">
        <v>0</v>
      </c>
      <c r="AL63" s="191">
        <v>0</v>
      </c>
      <c r="AM63" s="191">
        <v>0</v>
      </c>
      <c r="AN63" s="191">
        <v>0</v>
      </c>
      <c r="AO63" s="191">
        <v>0</v>
      </c>
      <c r="AP63" s="191">
        <v>0</v>
      </c>
      <c r="AQ63" s="191">
        <v>0</v>
      </c>
      <c r="AR63" s="191">
        <v>0</v>
      </c>
      <c r="AS63" s="191">
        <v>0</v>
      </c>
      <c r="AT63" s="191">
        <v>0</v>
      </c>
      <c r="AU63" s="191">
        <v>0</v>
      </c>
      <c r="AV63" s="191">
        <f t="shared" si="38"/>
        <v>1.31</v>
      </c>
      <c r="AW63" s="190">
        <f t="shared" si="33"/>
        <v>2330805.9694000003</v>
      </c>
      <c r="AX63" s="190">
        <f t="shared" si="28"/>
        <v>2610502.6857280005</v>
      </c>
      <c r="AY63" s="161" t="s">
        <v>203</v>
      </c>
      <c r="AZ63" s="188"/>
      <c r="BA63" s="188"/>
      <c r="BB63" s="201"/>
      <c r="BC63" s="199" t="s">
        <v>424</v>
      </c>
      <c r="BD63" s="199" t="s">
        <v>424</v>
      </c>
      <c r="BE63" s="201"/>
      <c r="BF63" s="201"/>
      <c r="BG63" s="201"/>
      <c r="BH63" s="201"/>
      <c r="BI63" s="201"/>
      <c r="BJ63" s="90"/>
      <c r="BK63" s="4" t="s">
        <v>653</v>
      </c>
      <c r="BL63" s="192"/>
    </row>
    <row r="64" spans="1:77" s="32" customFormat="1" ht="12.95" customHeight="1" x14ac:dyDescent="0.25">
      <c r="A64" s="69" t="s">
        <v>405</v>
      </c>
      <c r="B64" s="75"/>
      <c r="C64" s="195" t="s">
        <v>476</v>
      </c>
      <c r="D64" s="75"/>
      <c r="E64" s="217"/>
      <c r="F64" s="71" t="s">
        <v>411</v>
      </c>
      <c r="G64" s="71" t="s">
        <v>407</v>
      </c>
      <c r="H64" s="12" t="s">
        <v>412</v>
      </c>
      <c r="I64" s="26" t="s">
        <v>143</v>
      </c>
      <c r="J64" s="1" t="s">
        <v>149</v>
      </c>
      <c r="K64" s="26" t="s">
        <v>196</v>
      </c>
      <c r="L64" s="25">
        <v>30</v>
      </c>
      <c r="M64" s="72" t="s">
        <v>197</v>
      </c>
      <c r="N64" s="73" t="s">
        <v>365</v>
      </c>
      <c r="O64" s="25" t="s">
        <v>126</v>
      </c>
      <c r="P64" s="26" t="s">
        <v>125</v>
      </c>
      <c r="Q64" s="25" t="s">
        <v>122</v>
      </c>
      <c r="R64" s="26" t="s">
        <v>200</v>
      </c>
      <c r="S64" s="26" t="s">
        <v>201</v>
      </c>
      <c r="T64" s="25"/>
      <c r="U64" s="25" t="s">
        <v>398</v>
      </c>
      <c r="V64" s="25" t="s">
        <v>146</v>
      </c>
      <c r="W64" s="9">
        <v>30</v>
      </c>
      <c r="X64" s="9">
        <v>60</v>
      </c>
      <c r="Y64" s="17">
        <v>10</v>
      </c>
      <c r="Z64" s="89" t="s">
        <v>409</v>
      </c>
      <c r="AA64" s="5" t="s">
        <v>138</v>
      </c>
      <c r="AB64" s="74">
        <v>0.88</v>
      </c>
      <c r="AC64" s="196">
        <v>1143376.07</v>
      </c>
      <c r="AD64" s="74">
        <f t="shared" si="34"/>
        <v>1006170.9416</v>
      </c>
      <c r="AE64" s="74">
        <f t="shared" si="35"/>
        <v>1126911.4545920002</v>
      </c>
      <c r="AF64" s="74">
        <v>0.88</v>
      </c>
      <c r="AG64" s="196">
        <v>1143376.07</v>
      </c>
      <c r="AH64" s="74">
        <f t="shared" si="36"/>
        <v>1006170.9416</v>
      </c>
      <c r="AI64" s="74">
        <f t="shared" si="37"/>
        <v>1126911.4545920002</v>
      </c>
      <c r="AJ64" s="20">
        <v>0</v>
      </c>
      <c r="AK64" s="20">
        <v>0</v>
      </c>
      <c r="AL64" s="20">
        <v>0</v>
      </c>
      <c r="AM64" s="20">
        <v>0</v>
      </c>
      <c r="AN64" s="20">
        <v>0</v>
      </c>
      <c r="AO64" s="20">
        <v>0</v>
      </c>
      <c r="AP64" s="20">
        <v>0</v>
      </c>
      <c r="AQ64" s="20">
        <v>0</v>
      </c>
      <c r="AR64" s="20">
        <v>0</v>
      </c>
      <c r="AS64" s="20">
        <v>0</v>
      </c>
      <c r="AT64" s="20">
        <v>0</v>
      </c>
      <c r="AU64" s="20">
        <v>0</v>
      </c>
      <c r="AV64" s="67">
        <f t="shared" si="38"/>
        <v>1.76</v>
      </c>
      <c r="AW64" s="43">
        <v>0</v>
      </c>
      <c r="AX64" s="43">
        <f t="shared" si="28"/>
        <v>0</v>
      </c>
      <c r="AY64" s="4" t="s">
        <v>203</v>
      </c>
      <c r="AZ64" s="26"/>
      <c r="BA64" s="26"/>
      <c r="BB64" s="46"/>
      <c r="BC64" s="12" t="s">
        <v>425</v>
      </c>
      <c r="BD64" s="12" t="s">
        <v>425</v>
      </c>
      <c r="BE64" s="46"/>
      <c r="BF64" s="46"/>
      <c r="BG64" s="46"/>
      <c r="BH64" s="46"/>
      <c r="BI64" s="46"/>
      <c r="BJ64" s="90"/>
      <c r="BK64" s="46"/>
      <c r="BL64" s="169"/>
      <c r="BM64" s="168"/>
      <c r="BN64" s="46"/>
      <c r="BO64" s="46"/>
      <c r="BP64" s="46"/>
      <c r="BQ64" s="46"/>
      <c r="BR64" s="46"/>
      <c r="BS64" s="46"/>
      <c r="BT64" s="46"/>
      <c r="BU64" s="46"/>
      <c r="BV64" s="46"/>
      <c r="BW64" s="46"/>
      <c r="BX64" s="46"/>
      <c r="BY64" s="46"/>
    </row>
    <row r="65" spans="1:77" s="32" customFormat="1" ht="12.95" customHeight="1" x14ac:dyDescent="0.25">
      <c r="A65" s="69" t="s">
        <v>405</v>
      </c>
      <c r="B65" s="114"/>
      <c r="C65" s="197" t="s">
        <v>559</v>
      </c>
      <c r="D65" s="114"/>
      <c r="E65" s="217"/>
      <c r="F65" s="71" t="s">
        <v>411</v>
      </c>
      <c r="G65" s="71" t="s">
        <v>407</v>
      </c>
      <c r="H65" s="12" t="s">
        <v>412</v>
      </c>
      <c r="I65" s="26" t="s">
        <v>143</v>
      </c>
      <c r="J65" s="1" t="s">
        <v>149</v>
      </c>
      <c r="K65" s="26" t="s">
        <v>196</v>
      </c>
      <c r="L65" s="25">
        <v>30</v>
      </c>
      <c r="M65" s="72" t="s">
        <v>197</v>
      </c>
      <c r="N65" s="73" t="s">
        <v>365</v>
      </c>
      <c r="O65" s="1" t="s">
        <v>166</v>
      </c>
      <c r="P65" s="26" t="s">
        <v>125</v>
      </c>
      <c r="Q65" s="25" t="s">
        <v>122</v>
      </c>
      <c r="R65" s="26" t="s">
        <v>200</v>
      </c>
      <c r="S65" s="26" t="s">
        <v>201</v>
      </c>
      <c r="T65" s="25"/>
      <c r="U65" s="25" t="s">
        <v>398</v>
      </c>
      <c r="V65" s="25" t="s">
        <v>146</v>
      </c>
      <c r="W65" s="9">
        <v>30</v>
      </c>
      <c r="X65" s="9">
        <v>60</v>
      </c>
      <c r="Y65" s="17">
        <v>10</v>
      </c>
      <c r="Z65" s="89" t="s">
        <v>409</v>
      </c>
      <c r="AA65" s="5" t="s">
        <v>138</v>
      </c>
      <c r="AB65" s="105">
        <v>0.88</v>
      </c>
      <c r="AC65" s="198">
        <v>1143376.07</v>
      </c>
      <c r="AD65" s="106">
        <f t="shared" ref="AD65" si="57">AB65*AC65</f>
        <v>1006170.9416</v>
      </c>
      <c r="AE65" s="106">
        <f t="shared" si="35"/>
        <v>1126911.4545920002</v>
      </c>
      <c r="AF65" s="107">
        <v>0.88</v>
      </c>
      <c r="AG65" s="198">
        <v>1143376.07</v>
      </c>
      <c r="AH65" s="106">
        <f t="shared" ref="AH65" si="58">AF65*AG65</f>
        <v>1006170.9416</v>
      </c>
      <c r="AI65" s="106">
        <f t="shared" si="37"/>
        <v>1126911.4545920002</v>
      </c>
      <c r="AJ65" s="108">
        <v>0</v>
      </c>
      <c r="AK65" s="108">
        <v>0</v>
      </c>
      <c r="AL65" s="108">
        <v>0</v>
      </c>
      <c r="AM65" s="108">
        <v>0</v>
      </c>
      <c r="AN65" s="108">
        <v>0</v>
      </c>
      <c r="AO65" s="108">
        <v>0</v>
      </c>
      <c r="AP65" s="108">
        <v>0</v>
      </c>
      <c r="AQ65" s="108">
        <v>0</v>
      </c>
      <c r="AR65" s="108">
        <v>0</v>
      </c>
      <c r="AS65" s="108">
        <v>0</v>
      </c>
      <c r="AT65" s="108">
        <v>0</v>
      </c>
      <c r="AU65" s="108">
        <v>0</v>
      </c>
      <c r="AV65" s="109">
        <f t="shared" si="38"/>
        <v>1.76</v>
      </c>
      <c r="AW65" s="43">
        <v>0</v>
      </c>
      <c r="AX65" s="43">
        <f t="shared" si="28"/>
        <v>0</v>
      </c>
      <c r="AY65" s="110" t="s">
        <v>203</v>
      </c>
      <c r="AZ65" s="111"/>
      <c r="BA65" s="111"/>
      <c r="BB65" s="113"/>
      <c r="BC65" s="112" t="s">
        <v>425</v>
      </c>
      <c r="BD65" s="112" t="s">
        <v>425</v>
      </c>
      <c r="BE65" s="113"/>
      <c r="BF65" s="113"/>
      <c r="BG65" s="113"/>
      <c r="BH65" s="113"/>
      <c r="BI65" s="113"/>
      <c r="BJ65" s="90"/>
      <c r="BK65" s="15">
        <v>14</v>
      </c>
      <c r="BL65" s="169"/>
    </row>
    <row r="66" spans="1:77" s="193" customFormat="1" ht="12.95" customHeight="1" x14ac:dyDescent="0.25">
      <c r="A66" s="187" t="s">
        <v>405</v>
      </c>
      <c r="B66" s="161">
        <v>210000070</v>
      </c>
      <c r="C66" s="161" t="s">
        <v>667</v>
      </c>
      <c r="D66" s="161"/>
      <c r="E66" s="218"/>
      <c r="F66" s="199" t="s">
        <v>411</v>
      </c>
      <c r="G66" s="199" t="s">
        <v>407</v>
      </c>
      <c r="H66" s="199" t="s">
        <v>412</v>
      </c>
      <c r="I66" s="188" t="s">
        <v>143</v>
      </c>
      <c r="J66" s="155" t="s">
        <v>149</v>
      </c>
      <c r="K66" s="188" t="s">
        <v>196</v>
      </c>
      <c r="L66" s="187">
        <v>30</v>
      </c>
      <c r="M66" s="156" t="s">
        <v>197</v>
      </c>
      <c r="N66" s="200" t="s">
        <v>365</v>
      </c>
      <c r="O66" s="155" t="s">
        <v>166</v>
      </c>
      <c r="P66" s="188" t="s">
        <v>125</v>
      </c>
      <c r="Q66" s="187" t="s">
        <v>122</v>
      </c>
      <c r="R66" s="188" t="s">
        <v>200</v>
      </c>
      <c r="S66" s="188" t="s">
        <v>201</v>
      </c>
      <c r="T66" s="187"/>
      <c r="U66" s="187" t="s">
        <v>398</v>
      </c>
      <c r="V66" s="187" t="s">
        <v>146</v>
      </c>
      <c r="W66" s="199">
        <v>30</v>
      </c>
      <c r="X66" s="199">
        <v>60</v>
      </c>
      <c r="Y66" s="159">
        <v>10</v>
      </c>
      <c r="Z66" s="202" t="s">
        <v>409</v>
      </c>
      <c r="AA66" s="186" t="s">
        <v>138</v>
      </c>
      <c r="AB66" s="190">
        <v>0.15</v>
      </c>
      <c r="AC66" s="203">
        <v>1131942.31</v>
      </c>
      <c r="AD66" s="190">
        <v>169791.34650000001</v>
      </c>
      <c r="AE66" s="190">
        <v>190166.30808000005</v>
      </c>
      <c r="AF66" s="190">
        <v>0.88</v>
      </c>
      <c r="AG66" s="190">
        <v>1143376.07</v>
      </c>
      <c r="AH66" s="190">
        <v>1006170.9416</v>
      </c>
      <c r="AI66" s="190">
        <v>1126911.4545920002</v>
      </c>
      <c r="AJ66" s="191">
        <v>0</v>
      </c>
      <c r="AK66" s="191">
        <v>0</v>
      </c>
      <c r="AL66" s="191">
        <v>0</v>
      </c>
      <c r="AM66" s="191">
        <v>0</v>
      </c>
      <c r="AN66" s="191">
        <v>0</v>
      </c>
      <c r="AO66" s="191">
        <v>0</v>
      </c>
      <c r="AP66" s="191">
        <v>0</v>
      </c>
      <c r="AQ66" s="191">
        <v>0</v>
      </c>
      <c r="AR66" s="191">
        <v>0</v>
      </c>
      <c r="AS66" s="191">
        <v>0</v>
      </c>
      <c r="AT66" s="191">
        <v>0</v>
      </c>
      <c r="AU66" s="191">
        <v>0</v>
      </c>
      <c r="AV66" s="191">
        <f t="shared" si="38"/>
        <v>1.03</v>
      </c>
      <c r="AW66" s="190">
        <f t="shared" si="33"/>
        <v>1175962.2881</v>
      </c>
      <c r="AX66" s="190">
        <f t="shared" si="28"/>
        <v>1317077.7626720001</v>
      </c>
      <c r="AY66" s="161" t="s">
        <v>203</v>
      </c>
      <c r="AZ66" s="188"/>
      <c r="BA66" s="188"/>
      <c r="BB66" s="201"/>
      <c r="BC66" s="199" t="s">
        <v>425</v>
      </c>
      <c r="BD66" s="199" t="s">
        <v>425</v>
      </c>
      <c r="BE66" s="201"/>
      <c r="BF66" s="201"/>
      <c r="BG66" s="201"/>
      <c r="BH66" s="201"/>
      <c r="BI66" s="201"/>
      <c r="BJ66" s="90"/>
      <c r="BK66" s="4" t="s">
        <v>653</v>
      </c>
      <c r="BL66" s="192"/>
    </row>
    <row r="67" spans="1:77" s="32" customFormat="1" ht="12.95" customHeight="1" x14ac:dyDescent="0.25">
      <c r="A67" s="69" t="s">
        <v>405</v>
      </c>
      <c r="B67" s="75"/>
      <c r="C67" s="195" t="s">
        <v>477</v>
      </c>
      <c r="D67" s="75"/>
      <c r="E67" s="217"/>
      <c r="F67" s="71" t="s">
        <v>426</v>
      </c>
      <c r="G67" s="71" t="s">
        <v>407</v>
      </c>
      <c r="H67" s="12" t="s">
        <v>427</v>
      </c>
      <c r="I67" s="26" t="s">
        <v>143</v>
      </c>
      <c r="J67" s="1" t="s">
        <v>149</v>
      </c>
      <c r="K67" s="26" t="s">
        <v>196</v>
      </c>
      <c r="L67" s="25">
        <v>30</v>
      </c>
      <c r="M67" s="72" t="s">
        <v>197</v>
      </c>
      <c r="N67" s="73" t="s">
        <v>365</v>
      </c>
      <c r="O67" s="25" t="s">
        <v>126</v>
      </c>
      <c r="P67" s="26" t="s">
        <v>125</v>
      </c>
      <c r="Q67" s="25" t="s">
        <v>122</v>
      </c>
      <c r="R67" s="26" t="s">
        <v>200</v>
      </c>
      <c r="S67" s="26" t="s">
        <v>201</v>
      </c>
      <c r="T67" s="25"/>
      <c r="U67" s="25" t="s">
        <v>398</v>
      </c>
      <c r="V67" s="25" t="s">
        <v>146</v>
      </c>
      <c r="W67" s="9">
        <v>30</v>
      </c>
      <c r="X67" s="9">
        <v>60</v>
      </c>
      <c r="Y67" s="17">
        <v>10</v>
      </c>
      <c r="Z67" s="89" t="s">
        <v>409</v>
      </c>
      <c r="AA67" s="5" t="s">
        <v>138</v>
      </c>
      <c r="AB67" s="74">
        <v>0.1</v>
      </c>
      <c r="AC67" s="196">
        <v>560458.07999999996</v>
      </c>
      <c r="AD67" s="74">
        <f t="shared" si="34"/>
        <v>56045.807999999997</v>
      </c>
      <c r="AE67" s="74">
        <f t="shared" si="35"/>
        <v>62771.304960000001</v>
      </c>
      <c r="AF67" s="74">
        <v>0.1</v>
      </c>
      <c r="AG67" s="196">
        <v>560458.07999999996</v>
      </c>
      <c r="AH67" s="74">
        <f t="shared" si="36"/>
        <v>56045.807999999997</v>
      </c>
      <c r="AI67" s="74">
        <f t="shared" si="37"/>
        <v>62771.304960000001</v>
      </c>
      <c r="AJ67" s="20">
        <v>0</v>
      </c>
      <c r="AK67" s="20">
        <v>0</v>
      </c>
      <c r="AL67" s="20">
        <v>0</v>
      </c>
      <c r="AM67" s="20">
        <v>0</v>
      </c>
      <c r="AN67" s="20">
        <v>0</v>
      </c>
      <c r="AO67" s="20">
        <v>0</v>
      </c>
      <c r="AP67" s="20">
        <v>0</v>
      </c>
      <c r="AQ67" s="20">
        <v>0</v>
      </c>
      <c r="AR67" s="20">
        <v>0</v>
      </c>
      <c r="AS67" s="20">
        <v>0</v>
      </c>
      <c r="AT67" s="20">
        <v>0</v>
      </c>
      <c r="AU67" s="20">
        <v>0</v>
      </c>
      <c r="AV67" s="67">
        <f t="shared" si="38"/>
        <v>0.2</v>
      </c>
      <c r="AW67" s="43">
        <v>0</v>
      </c>
      <c r="AX67" s="43">
        <f t="shared" si="28"/>
        <v>0</v>
      </c>
      <c r="AY67" s="4" t="s">
        <v>203</v>
      </c>
      <c r="AZ67" s="26"/>
      <c r="BA67" s="26"/>
      <c r="BB67" s="46"/>
      <c r="BC67" s="12" t="s">
        <v>428</v>
      </c>
      <c r="BD67" s="12" t="s">
        <v>428</v>
      </c>
      <c r="BE67" s="46"/>
      <c r="BF67" s="46"/>
      <c r="BG67" s="46"/>
      <c r="BH67" s="46"/>
      <c r="BI67" s="46"/>
      <c r="BJ67" s="90"/>
      <c r="BK67" s="46"/>
      <c r="BL67" s="169"/>
      <c r="BM67" s="168"/>
      <c r="BN67" s="46"/>
      <c r="BO67" s="46"/>
      <c r="BP67" s="46"/>
      <c r="BQ67" s="46"/>
      <c r="BR67" s="46"/>
      <c r="BS67" s="46"/>
      <c r="BT67" s="46"/>
      <c r="BU67" s="46"/>
      <c r="BV67" s="46"/>
      <c r="BW67" s="46"/>
      <c r="BX67" s="46"/>
      <c r="BY67" s="46"/>
    </row>
    <row r="68" spans="1:77" s="32" customFormat="1" ht="12.95" customHeight="1" x14ac:dyDescent="0.25">
      <c r="A68" s="69" t="s">
        <v>405</v>
      </c>
      <c r="B68" s="114"/>
      <c r="C68" s="197" t="s">
        <v>560</v>
      </c>
      <c r="D68" s="114"/>
      <c r="E68" s="217"/>
      <c r="F68" s="71" t="s">
        <v>426</v>
      </c>
      <c r="G68" s="71" t="s">
        <v>407</v>
      </c>
      <c r="H68" s="12" t="s">
        <v>427</v>
      </c>
      <c r="I68" s="26" t="s">
        <v>143</v>
      </c>
      <c r="J68" s="1" t="s">
        <v>149</v>
      </c>
      <c r="K68" s="26" t="s">
        <v>196</v>
      </c>
      <c r="L68" s="25">
        <v>30</v>
      </c>
      <c r="M68" s="72" t="s">
        <v>197</v>
      </c>
      <c r="N68" s="73" t="s">
        <v>365</v>
      </c>
      <c r="O68" s="1" t="s">
        <v>166</v>
      </c>
      <c r="P68" s="26" t="s">
        <v>125</v>
      </c>
      <c r="Q68" s="25" t="s">
        <v>122</v>
      </c>
      <c r="R68" s="26" t="s">
        <v>200</v>
      </c>
      <c r="S68" s="26" t="s">
        <v>201</v>
      </c>
      <c r="T68" s="25"/>
      <c r="U68" s="25" t="s">
        <v>398</v>
      </c>
      <c r="V68" s="25" t="s">
        <v>146</v>
      </c>
      <c r="W68" s="9">
        <v>30</v>
      </c>
      <c r="X68" s="9">
        <v>60</v>
      </c>
      <c r="Y68" s="17">
        <v>10</v>
      </c>
      <c r="Z68" s="89" t="s">
        <v>409</v>
      </c>
      <c r="AA68" s="5" t="s">
        <v>138</v>
      </c>
      <c r="AB68" s="105">
        <v>0.1</v>
      </c>
      <c r="AC68" s="198">
        <v>560458.07999999996</v>
      </c>
      <c r="AD68" s="106">
        <f t="shared" ref="AD68" si="59">AB68*AC68</f>
        <v>56045.807999999997</v>
      </c>
      <c r="AE68" s="106">
        <f t="shared" si="35"/>
        <v>62771.304960000001</v>
      </c>
      <c r="AF68" s="107">
        <v>0.1</v>
      </c>
      <c r="AG68" s="198">
        <v>560458.07999999996</v>
      </c>
      <c r="AH68" s="106">
        <f t="shared" ref="AH68" si="60">AF68*AG68</f>
        <v>56045.807999999997</v>
      </c>
      <c r="AI68" s="106">
        <f t="shared" si="37"/>
        <v>62771.304960000001</v>
      </c>
      <c r="AJ68" s="108">
        <v>0</v>
      </c>
      <c r="AK68" s="108">
        <v>0</v>
      </c>
      <c r="AL68" s="108">
        <v>0</v>
      </c>
      <c r="AM68" s="108">
        <v>0</v>
      </c>
      <c r="AN68" s="108">
        <v>0</v>
      </c>
      <c r="AO68" s="108">
        <v>0</v>
      </c>
      <c r="AP68" s="108">
        <v>0</v>
      </c>
      <c r="AQ68" s="108">
        <v>0</v>
      </c>
      <c r="AR68" s="108">
        <v>0</v>
      </c>
      <c r="AS68" s="108">
        <v>0</v>
      </c>
      <c r="AT68" s="108">
        <v>0</v>
      </c>
      <c r="AU68" s="108">
        <v>0</v>
      </c>
      <c r="AV68" s="109">
        <f t="shared" si="38"/>
        <v>0.2</v>
      </c>
      <c r="AW68" s="43">
        <v>0</v>
      </c>
      <c r="AX68" s="43">
        <f t="shared" si="28"/>
        <v>0</v>
      </c>
      <c r="AY68" s="110" t="s">
        <v>203</v>
      </c>
      <c r="AZ68" s="111"/>
      <c r="BA68" s="111"/>
      <c r="BB68" s="113"/>
      <c r="BC68" s="112" t="s">
        <v>428</v>
      </c>
      <c r="BD68" s="112" t="s">
        <v>428</v>
      </c>
      <c r="BE68" s="113"/>
      <c r="BF68" s="113"/>
      <c r="BG68" s="113"/>
      <c r="BH68" s="113"/>
      <c r="BI68" s="113"/>
      <c r="BJ68" s="90"/>
      <c r="BK68" s="15">
        <v>14</v>
      </c>
      <c r="BL68" s="169"/>
    </row>
    <row r="69" spans="1:77" s="193" customFormat="1" ht="12.95" customHeight="1" x14ac:dyDescent="0.25">
      <c r="A69" s="187" t="s">
        <v>405</v>
      </c>
      <c r="B69" s="161">
        <v>210000094</v>
      </c>
      <c r="C69" s="161" t="s">
        <v>668</v>
      </c>
      <c r="D69" s="161"/>
      <c r="E69" s="218"/>
      <c r="F69" s="199" t="s">
        <v>426</v>
      </c>
      <c r="G69" s="199" t="s">
        <v>407</v>
      </c>
      <c r="H69" s="199" t="s">
        <v>427</v>
      </c>
      <c r="I69" s="188" t="s">
        <v>143</v>
      </c>
      <c r="J69" s="155" t="s">
        <v>149</v>
      </c>
      <c r="K69" s="188" t="s">
        <v>196</v>
      </c>
      <c r="L69" s="187">
        <v>30</v>
      </c>
      <c r="M69" s="156" t="s">
        <v>197</v>
      </c>
      <c r="N69" s="200" t="s">
        <v>365</v>
      </c>
      <c r="O69" s="155" t="s">
        <v>166</v>
      </c>
      <c r="P69" s="188" t="s">
        <v>125</v>
      </c>
      <c r="Q69" s="187" t="s">
        <v>122</v>
      </c>
      <c r="R69" s="188" t="s">
        <v>200</v>
      </c>
      <c r="S69" s="188" t="s">
        <v>201</v>
      </c>
      <c r="T69" s="187"/>
      <c r="U69" s="187" t="s">
        <v>398</v>
      </c>
      <c r="V69" s="187" t="s">
        <v>146</v>
      </c>
      <c r="W69" s="199">
        <v>30</v>
      </c>
      <c r="X69" s="199">
        <v>60</v>
      </c>
      <c r="Y69" s="159">
        <v>10</v>
      </c>
      <c r="Z69" s="202" t="s">
        <v>409</v>
      </c>
      <c r="AA69" s="186" t="s">
        <v>138</v>
      </c>
      <c r="AB69" s="190">
        <v>0</v>
      </c>
      <c r="AC69" s="203">
        <v>560458.07999999996</v>
      </c>
      <c r="AD69" s="190">
        <v>0</v>
      </c>
      <c r="AE69" s="190">
        <v>0</v>
      </c>
      <c r="AF69" s="190">
        <v>0.1</v>
      </c>
      <c r="AG69" s="190">
        <v>521533.29</v>
      </c>
      <c r="AH69" s="190">
        <v>52153.328999999998</v>
      </c>
      <c r="AI69" s="190">
        <v>58411.728480000005</v>
      </c>
      <c r="AJ69" s="191">
        <v>0</v>
      </c>
      <c r="AK69" s="191">
        <v>0</v>
      </c>
      <c r="AL69" s="191">
        <v>0</v>
      </c>
      <c r="AM69" s="191">
        <v>0</v>
      </c>
      <c r="AN69" s="191">
        <v>0</v>
      </c>
      <c r="AO69" s="191">
        <v>0</v>
      </c>
      <c r="AP69" s="191">
        <v>0</v>
      </c>
      <c r="AQ69" s="191">
        <v>0</v>
      </c>
      <c r="AR69" s="191">
        <v>0</v>
      </c>
      <c r="AS69" s="191">
        <v>0</v>
      </c>
      <c r="AT69" s="191">
        <v>0</v>
      </c>
      <c r="AU69" s="191">
        <v>0</v>
      </c>
      <c r="AV69" s="191">
        <f t="shared" si="38"/>
        <v>0.1</v>
      </c>
      <c r="AW69" s="190">
        <f t="shared" si="33"/>
        <v>52153.328999999998</v>
      </c>
      <c r="AX69" s="190">
        <f t="shared" si="28"/>
        <v>58411.728480000005</v>
      </c>
      <c r="AY69" s="161" t="s">
        <v>203</v>
      </c>
      <c r="AZ69" s="188"/>
      <c r="BA69" s="188"/>
      <c r="BB69" s="201"/>
      <c r="BC69" s="199" t="s">
        <v>428</v>
      </c>
      <c r="BD69" s="199" t="s">
        <v>428</v>
      </c>
      <c r="BE69" s="201"/>
      <c r="BF69" s="201"/>
      <c r="BG69" s="201"/>
      <c r="BH69" s="201"/>
      <c r="BI69" s="201"/>
      <c r="BJ69" s="90"/>
      <c r="BK69" s="4" t="s">
        <v>653</v>
      </c>
      <c r="BL69" s="192"/>
    </row>
    <row r="70" spans="1:77" s="32" customFormat="1" ht="12.95" customHeight="1" x14ac:dyDescent="0.25">
      <c r="A70" s="69" t="s">
        <v>405</v>
      </c>
      <c r="B70" s="75"/>
      <c r="C70" s="195" t="s">
        <v>478</v>
      </c>
      <c r="D70" s="75"/>
      <c r="E70" s="217"/>
      <c r="F70" s="71" t="s">
        <v>411</v>
      </c>
      <c r="G70" s="71" t="s">
        <v>407</v>
      </c>
      <c r="H70" s="12" t="s">
        <v>412</v>
      </c>
      <c r="I70" s="26" t="s">
        <v>143</v>
      </c>
      <c r="J70" s="1" t="s">
        <v>149</v>
      </c>
      <c r="K70" s="26" t="s">
        <v>196</v>
      </c>
      <c r="L70" s="25">
        <v>30</v>
      </c>
      <c r="M70" s="72" t="s">
        <v>197</v>
      </c>
      <c r="N70" s="73" t="s">
        <v>365</v>
      </c>
      <c r="O70" s="25" t="s">
        <v>126</v>
      </c>
      <c r="P70" s="26" t="s">
        <v>125</v>
      </c>
      <c r="Q70" s="25" t="s">
        <v>122</v>
      </c>
      <c r="R70" s="26" t="s">
        <v>200</v>
      </c>
      <c r="S70" s="26" t="s">
        <v>201</v>
      </c>
      <c r="T70" s="25"/>
      <c r="U70" s="25" t="s">
        <v>398</v>
      </c>
      <c r="V70" s="25" t="s">
        <v>146</v>
      </c>
      <c r="W70" s="9">
        <v>30</v>
      </c>
      <c r="X70" s="9">
        <v>60</v>
      </c>
      <c r="Y70" s="17">
        <v>10</v>
      </c>
      <c r="Z70" s="89" t="s">
        <v>409</v>
      </c>
      <c r="AA70" s="5" t="s">
        <v>138</v>
      </c>
      <c r="AB70" s="74">
        <v>0.3</v>
      </c>
      <c r="AC70" s="196">
        <v>5269884.4400000004</v>
      </c>
      <c r="AD70" s="74">
        <f t="shared" si="34"/>
        <v>1580965.3320000002</v>
      </c>
      <c r="AE70" s="74">
        <f t="shared" si="35"/>
        <v>1770681.1718400004</v>
      </c>
      <c r="AF70" s="74">
        <v>0.3</v>
      </c>
      <c r="AG70" s="196">
        <v>5269884.4400000004</v>
      </c>
      <c r="AH70" s="74">
        <f t="shared" si="36"/>
        <v>1580965.3320000002</v>
      </c>
      <c r="AI70" s="74">
        <f t="shared" si="37"/>
        <v>1770681.1718400004</v>
      </c>
      <c r="AJ70" s="20">
        <v>0</v>
      </c>
      <c r="AK70" s="20">
        <v>0</v>
      </c>
      <c r="AL70" s="20">
        <v>0</v>
      </c>
      <c r="AM70" s="20">
        <v>0</v>
      </c>
      <c r="AN70" s="20">
        <v>0</v>
      </c>
      <c r="AO70" s="20">
        <v>0</v>
      </c>
      <c r="AP70" s="20">
        <v>0</v>
      </c>
      <c r="AQ70" s="20">
        <v>0</v>
      </c>
      <c r="AR70" s="20">
        <v>0</v>
      </c>
      <c r="AS70" s="20">
        <v>0</v>
      </c>
      <c r="AT70" s="20">
        <v>0</v>
      </c>
      <c r="AU70" s="20">
        <v>0</v>
      </c>
      <c r="AV70" s="67">
        <f t="shared" si="38"/>
        <v>0.6</v>
      </c>
      <c r="AW70" s="43">
        <v>0</v>
      </c>
      <c r="AX70" s="43">
        <f t="shared" si="28"/>
        <v>0</v>
      </c>
      <c r="AY70" s="4" t="s">
        <v>203</v>
      </c>
      <c r="AZ70" s="26"/>
      <c r="BA70" s="26"/>
      <c r="BB70" s="46"/>
      <c r="BC70" s="12" t="s">
        <v>429</v>
      </c>
      <c r="BD70" s="12" t="s">
        <v>429</v>
      </c>
      <c r="BE70" s="46"/>
      <c r="BF70" s="46"/>
      <c r="BG70" s="46"/>
      <c r="BH70" s="46"/>
      <c r="BI70" s="46"/>
      <c r="BJ70" s="90"/>
      <c r="BK70" s="46"/>
      <c r="BL70" s="169"/>
      <c r="BM70" s="168"/>
      <c r="BN70" s="46"/>
      <c r="BO70" s="46"/>
      <c r="BP70" s="46"/>
      <c r="BQ70" s="46"/>
      <c r="BR70" s="46"/>
      <c r="BS70" s="46"/>
      <c r="BT70" s="46"/>
      <c r="BU70" s="46"/>
      <c r="BV70" s="46"/>
      <c r="BW70" s="46"/>
      <c r="BX70" s="46"/>
      <c r="BY70" s="46"/>
    </row>
    <row r="71" spans="1:77" s="32" customFormat="1" ht="12.95" customHeight="1" x14ac:dyDescent="0.25">
      <c r="A71" s="69" t="s">
        <v>405</v>
      </c>
      <c r="B71" s="114"/>
      <c r="C71" s="197" t="s">
        <v>561</v>
      </c>
      <c r="D71" s="114"/>
      <c r="E71" s="217"/>
      <c r="F71" s="71" t="s">
        <v>411</v>
      </c>
      <c r="G71" s="71" t="s">
        <v>407</v>
      </c>
      <c r="H71" s="12" t="s">
        <v>412</v>
      </c>
      <c r="I71" s="26" t="s">
        <v>143</v>
      </c>
      <c r="J71" s="1" t="s">
        <v>149</v>
      </c>
      <c r="K71" s="26" t="s">
        <v>196</v>
      </c>
      <c r="L71" s="25">
        <v>30</v>
      </c>
      <c r="M71" s="72" t="s">
        <v>197</v>
      </c>
      <c r="N71" s="73" t="s">
        <v>365</v>
      </c>
      <c r="O71" s="1" t="s">
        <v>166</v>
      </c>
      <c r="P71" s="26" t="s">
        <v>125</v>
      </c>
      <c r="Q71" s="25" t="s">
        <v>122</v>
      </c>
      <c r="R71" s="26" t="s">
        <v>200</v>
      </c>
      <c r="S71" s="26" t="s">
        <v>201</v>
      </c>
      <c r="T71" s="25"/>
      <c r="U71" s="25" t="s">
        <v>398</v>
      </c>
      <c r="V71" s="25" t="s">
        <v>146</v>
      </c>
      <c r="W71" s="9">
        <v>30</v>
      </c>
      <c r="X71" s="9">
        <v>60</v>
      </c>
      <c r="Y71" s="17">
        <v>10</v>
      </c>
      <c r="Z71" s="89" t="s">
        <v>409</v>
      </c>
      <c r="AA71" s="5" t="s">
        <v>138</v>
      </c>
      <c r="AB71" s="105">
        <v>0.3</v>
      </c>
      <c r="AC71" s="198">
        <v>5269884.4400000004</v>
      </c>
      <c r="AD71" s="106">
        <f t="shared" ref="AD71" si="61">AB71*AC71</f>
        <v>1580965.3320000002</v>
      </c>
      <c r="AE71" s="106">
        <f t="shared" si="35"/>
        <v>1770681.1718400004</v>
      </c>
      <c r="AF71" s="107">
        <v>0.3</v>
      </c>
      <c r="AG71" s="198">
        <v>5269884.4400000004</v>
      </c>
      <c r="AH71" s="106">
        <f t="shared" ref="AH71" si="62">AF71*AG71</f>
        <v>1580965.3320000002</v>
      </c>
      <c r="AI71" s="106">
        <f t="shared" si="37"/>
        <v>1770681.1718400004</v>
      </c>
      <c r="AJ71" s="108">
        <v>0</v>
      </c>
      <c r="AK71" s="108">
        <v>0</v>
      </c>
      <c r="AL71" s="108">
        <v>0</v>
      </c>
      <c r="AM71" s="108">
        <v>0</v>
      </c>
      <c r="AN71" s="108">
        <v>0</v>
      </c>
      <c r="AO71" s="108">
        <v>0</v>
      </c>
      <c r="AP71" s="108">
        <v>0</v>
      </c>
      <c r="AQ71" s="108">
        <v>0</v>
      </c>
      <c r="AR71" s="108">
        <v>0</v>
      </c>
      <c r="AS71" s="108">
        <v>0</v>
      </c>
      <c r="AT71" s="108">
        <v>0</v>
      </c>
      <c r="AU71" s="108">
        <v>0</v>
      </c>
      <c r="AV71" s="109">
        <f t="shared" si="38"/>
        <v>0.6</v>
      </c>
      <c r="AW71" s="43">
        <v>0</v>
      </c>
      <c r="AX71" s="43">
        <f t="shared" si="28"/>
        <v>0</v>
      </c>
      <c r="AY71" s="110" t="s">
        <v>203</v>
      </c>
      <c r="AZ71" s="111"/>
      <c r="BA71" s="111"/>
      <c r="BB71" s="113"/>
      <c r="BC71" s="112" t="s">
        <v>429</v>
      </c>
      <c r="BD71" s="112" t="s">
        <v>429</v>
      </c>
      <c r="BE71" s="113"/>
      <c r="BF71" s="113"/>
      <c r="BG71" s="113"/>
      <c r="BH71" s="113"/>
      <c r="BI71" s="113"/>
      <c r="BJ71" s="90"/>
      <c r="BK71" s="15">
        <v>14</v>
      </c>
      <c r="BL71" s="169"/>
    </row>
    <row r="72" spans="1:77" s="193" customFormat="1" ht="12.95" customHeight="1" x14ac:dyDescent="0.25">
      <c r="A72" s="187" t="s">
        <v>405</v>
      </c>
      <c r="B72" s="161">
        <v>210001340</v>
      </c>
      <c r="C72" s="161" t="s">
        <v>669</v>
      </c>
      <c r="D72" s="161"/>
      <c r="E72" s="218"/>
      <c r="F72" s="199" t="s">
        <v>411</v>
      </c>
      <c r="G72" s="199" t="s">
        <v>407</v>
      </c>
      <c r="H72" s="199" t="s">
        <v>412</v>
      </c>
      <c r="I72" s="188" t="s">
        <v>143</v>
      </c>
      <c r="J72" s="155" t="s">
        <v>149</v>
      </c>
      <c r="K72" s="188" t="s">
        <v>196</v>
      </c>
      <c r="L72" s="187">
        <v>30</v>
      </c>
      <c r="M72" s="156" t="s">
        <v>197</v>
      </c>
      <c r="N72" s="200" t="s">
        <v>365</v>
      </c>
      <c r="O72" s="155" t="s">
        <v>166</v>
      </c>
      <c r="P72" s="188" t="s">
        <v>125</v>
      </c>
      <c r="Q72" s="187" t="s">
        <v>122</v>
      </c>
      <c r="R72" s="188" t="s">
        <v>200</v>
      </c>
      <c r="S72" s="188" t="s">
        <v>201</v>
      </c>
      <c r="T72" s="187"/>
      <c r="U72" s="187" t="s">
        <v>398</v>
      </c>
      <c r="V72" s="187" t="s">
        <v>146</v>
      </c>
      <c r="W72" s="199">
        <v>30</v>
      </c>
      <c r="X72" s="199">
        <v>60</v>
      </c>
      <c r="Y72" s="159">
        <v>10</v>
      </c>
      <c r="Z72" s="202" t="s">
        <v>409</v>
      </c>
      <c r="AA72" s="186" t="s">
        <v>138</v>
      </c>
      <c r="AB72" s="190">
        <v>0.2</v>
      </c>
      <c r="AC72" s="203">
        <v>5217185.5999999996</v>
      </c>
      <c r="AD72" s="190">
        <v>1043437.12</v>
      </c>
      <c r="AE72" s="190">
        <v>1168649.5744</v>
      </c>
      <c r="AF72" s="190">
        <v>0.3</v>
      </c>
      <c r="AG72" s="190">
        <v>4562126.05</v>
      </c>
      <c r="AH72" s="190">
        <v>1368637.8149999999</v>
      </c>
      <c r="AI72" s="190">
        <v>1532874.3528</v>
      </c>
      <c r="AJ72" s="191">
        <v>0</v>
      </c>
      <c r="AK72" s="191">
        <v>0</v>
      </c>
      <c r="AL72" s="191">
        <v>0</v>
      </c>
      <c r="AM72" s="191">
        <v>0</v>
      </c>
      <c r="AN72" s="191">
        <v>0</v>
      </c>
      <c r="AO72" s="191">
        <v>0</v>
      </c>
      <c r="AP72" s="191">
        <v>0</v>
      </c>
      <c r="AQ72" s="191">
        <v>0</v>
      </c>
      <c r="AR72" s="191">
        <v>0</v>
      </c>
      <c r="AS72" s="191">
        <v>0</v>
      </c>
      <c r="AT72" s="191">
        <v>0</v>
      </c>
      <c r="AU72" s="191">
        <v>0</v>
      </c>
      <c r="AV72" s="191">
        <f t="shared" si="38"/>
        <v>0.5</v>
      </c>
      <c r="AW72" s="190">
        <f t="shared" si="33"/>
        <v>2412074.9350000001</v>
      </c>
      <c r="AX72" s="190">
        <f t="shared" si="28"/>
        <v>2701523.9272000003</v>
      </c>
      <c r="AY72" s="161" t="s">
        <v>203</v>
      </c>
      <c r="AZ72" s="188"/>
      <c r="BA72" s="188"/>
      <c r="BB72" s="201"/>
      <c r="BC72" s="199" t="s">
        <v>429</v>
      </c>
      <c r="BD72" s="199" t="s">
        <v>429</v>
      </c>
      <c r="BE72" s="201"/>
      <c r="BF72" s="201"/>
      <c r="BG72" s="201"/>
      <c r="BH72" s="201"/>
      <c r="BI72" s="201"/>
      <c r="BJ72" s="90"/>
      <c r="BK72" s="4" t="s">
        <v>653</v>
      </c>
      <c r="BL72" s="192"/>
    </row>
    <row r="73" spans="1:77" s="32" customFormat="1" ht="12.95" customHeight="1" x14ac:dyDescent="0.25">
      <c r="A73" s="69" t="s">
        <v>405</v>
      </c>
      <c r="B73" s="75"/>
      <c r="C73" s="195" t="s">
        <v>479</v>
      </c>
      <c r="D73" s="75"/>
      <c r="E73" s="217"/>
      <c r="F73" s="71" t="s">
        <v>411</v>
      </c>
      <c r="G73" s="71" t="s">
        <v>407</v>
      </c>
      <c r="H73" s="12" t="s">
        <v>412</v>
      </c>
      <c r="I73" s="26" t="s">
        <v>143</v>
      </c>
      <c r="J73" s="1" t="s">
        <v>149</v>
      </c>
      <c r="K73" s="26" t="s">
        <v>196</v>
      </c>
      <c r="L73" s="25">
        <v>30</v>
      </c>
      <c r="M73" s="72" t="s">
        <v>197</v>
      </c>
      <c r="N73" s="73" t="s">
        <v>365</v>
      </c>
      <c r="O73" s="25" t="s">
        <v>126</v>
      </c>
      <c r="P73" s="26" t="s">
        <v>125</v>
      </c>
      <c r="Q73" s="25" t="s">
        <v>122</v>
      </c>
      <c r="R73" s="26" t="s">
        <v>200</v>
      </c>
      <c r="S73" s="26" t="s">
        <v>201</v>
      </c>
      <c r="T73" s="25"/>
      <c r="U73" s="25" t="s">
        <v>398</v>
      </c>
      <c r="V73" s="25" t="s">
        <v>146</v>
      </c>
      <c r="W73" s="9">
        <v>30</v>
      </c>
      <c r="X73" s="9">
        <v>60</v>
      </c>
      <c r="Y73" s="17">
        <v>10</v>
      </c>
      <c r="Z73" s="89" t="s">
        <v>413</v>
      </c>
      <c r="AA73" s="5" t="s">
        <v>138</v>
      </c>
      <c r="AB73" s="74">
        <v>200.1</v>
      </c>
      <c r="AC73" s="196">
        <v>1701.76</v>
      </c>
      <c r="AD73" s="74">
        <f t="shared" si="34"/>
        <v>340522.17599999998</v>
      </c>
      <c r="AE73" s="74">
        <f t="shared" si="35"/>
        <v>381384.83712000004</v>
      </c>
      <c r="AF73" s="74">
        <v>200.1</v>
      </c>
      <c r="AG73" s="196">
        <v>1701.76</v>
      </c>
      <c r="AH73" s="74">
        <f t="shared" si="36"/>
        <v>340522.17599999998</v>
      </c>
      <c r="AI73" s="74">
        <f t="shared" si="37"/>
        <v>381384.83712000004</v>
      </c>
      <c r="AJ73" s="20">
        <v>0</v>
      </c>
      <c r="AK73" s="20">
        <v>0</v>
      </c>
      <c r="AL73" s="20">
        <v>0</v>
      </c>
      <c r="AM73" s="20">
        <v>0</v>
      </c>
      <c r="AN73" s="20">
        <v>0</v>
      </c>
      <c r="AO73" s="20">
        <v>0</v>
      </c>
      <c r="AP73" s="20">
        <v>0</v>
      </c>
      <c r="AQ73" s="20">
        <v>0</v>
      </c>
      <c r="AR73" s="20">
        <v>0</v>
      </c>
      <c r="AS73" s="20">
        <v>0</v>
      </c>
      <c r="AT73" s="20">
        <v>0</v>
      </c>
      <c r="AU73" s="20">
        <v>0</v>
      </c>
      <c r="AV73" s="67">
        <f t="shared" si="38"/>
        <v>400.2</v>
      </c>
      <c r="AW73" s="43">
        <v>0</v>
      </c>
      <c r="AX73" s="43">
        <f t="shared" si="28"/>
        <v>0</v>
      </c>
      <c r="AY73" s="4" t="s">
        <v>203</v>
      </c>
      <c r="AZ73" s="26"/>
      <c r="BA73" s="26"/>
      <c r="BB73" s="46"/>
      <c r="BC73" s="12" t="s">
        <v>430</v>
      </c>
      <c r="BD73" s="12" t="s">
        <v>430</v>
      </c>
      <c r="BE73" s="46"/>
      <c r="BF73" s="46"/>
      <c r="BG73" s="46"/>
      <c r="BH73" s="46"/>
      <c r="BI73" s="46"/>
      <c r="BJ73" s="90"/>
      <c r="BK73" s="46"/>
      <c r="BL73" s="169"/>
      <c r="BM73" s="168"/>
      <c r="BN73" s="46"/>
      <c r="BO73" s="46"/>
      <c r="BP73" s="46"/>
      <c r="BQ73" s="46"/>
      <c r="BR73" s="46"/>
      <c r="BS73" s="46"/>
      <c r="BT73" s="46"/>
      <c r="BU73" s="46"/>
      <c r="BV73" s="46"/>
      <c r="BW73" s="46"/>
      <c r="BX73" s="46"/>
      <c r="BY73" s="46"/>
    </row>
    <row r="74" spans="1:77" s="32" customFormat="1" ht="12.95" customHeight="1" x14ac:dyDescent="0.25">
      <c r="A74" s="69" t="s">
        <v>405</v>
      </c>
      <c r="B74" s="114"/>
      <c r="C74" s="197" t="s">
        <v>562</v>
      </c>
      <c r="D74" s="114"/>
      <c r="E74" s="217"/>
      <c r="F74" s="71" t="s">
        <v>411</v>
      </c>
      <c r="G74" s="71" t="s">
        <v>407</v>
      </c>
      <c r="H74" s="12" t="s">
        <v>412</v>
      </c>
      <c r="I74" s="26" t="s">
        <v>143</v>
      </c>
      <c r="J74" s="1" t="s">
        <v>149</v>
      </c>
      <c r="K74" s="26" t="s">
        <v>196</v>
      </c>
      <c r="L74" s="25">
        <v>30</v>
      </c>
      <c r="M74" s="72" t="s">
        <v>197</v>
      </c>
      <c r="N74" s="73" t="s">
        <v>365</v>
      </c>
      <c r="O74" s="1" t="s">
        <v>166</v>
      </c>
      <c r="P74" s="26" t="s">
        <v>125</v>
      </c>
      <c r="Q74" s="25" t="s">
        <v>122</v>
      </c>
      <c r="R74" s="26" t="s">
        <v>200</v>
      </c>
      <c r="S74" s="26" t="s">
        <v>201</v>
      </c>
      <c r="T74" s="25"/>
      <c r="U74" s="25" t="s">
        <v>398</v>
      </c>
      <c r="V74" s="25" t="s">
        <v>146</v>
      </c>
      <c r="W74" s="9">
        <v>30</v>
      </c>
      <c r="X74" s="9">
        <v>60</v>
      </c>
      <c r="Y74" s="17">
        <v>10</v>
      </c>
      <c r="Z74" s="89" t="s">
        <v>413</v>
      </c>
      <c r="AA74" s="5" t="s">
        <v>138</v>
      </c>
      <c r="AB74" s="105">
        <v>200.1</v>
      </c>
      <c r="AC74" s="198">
        <v>1701.76</v>
      </c>
      <c r="AD74" s="106">
        <f t="shared" ref="AD74" si="63">AB74*AC74</f>
        <v>340522.17599999998</v>
      </c>
      <c r="AE74" s="106">
        <f t="shared" si="35"/>
        <v>381384.83712000004</v>
      </c>
      <c r="AF74" s="107">
        <v>200.1</v>
      </c>
      <c r="AG74" s="198">
        <v>1701.76</v>
      </c>
      <c r="AH74" s="106">
        <f t="shared" ref="AH74" si="64">AF74*AG74</f>
        <v>340522.17599999998</v>
      </c>
      <c r="AI74" s="106">
        <f t="shared" si="37"/>
        <v>381384.83712000004</v>
      </c>
      <c r="AJ74" s="108">
        <v>0</v>
      </c>
      <c r="AK74" s="108">
        <v>0</v>
      </c>
      <c r="AL74" s="108">
        <v>0</v>
      </c>
      <c r="AM74" s="108">
        <v>0</v>
      </c>
      <c r="AN74" s="108">
        <v>0</v>
      </c>
      <c r="AO74" s="108">
        <v>0</v>
      </c>
      <c r="AP74" s="108">
        <v>0</v>
      </c>
      <c r="AQ74" s="108">
        <v>0</v>
      </c>
      <c r="AR74" s="108">
        <v>0</v>
      </c>
      <c r="AS74" s="108">
        <v>0</v>
      </c>
      <c r="AT74" s="108">
        <v>0</v>
      </c>
      <c r="AU74" s="108">
        <v>0</v>
      </c>
      <c r="AV74" s="109">
        <f t="shared" si="38"/>
        <v>400.2</v>
      </c>
      <c r="AW74" s="43">
        <v>0</v>
      </c>
      <c r="AX74" s="43">
        <f t="shared" si="28"/>
        <v>0</v>
      </c>
      <c r="AY74" s="110" t="s">
        <v>203</v>
      </c>
      <c r="AZ74" s="111"/>
      <c r="BA74" s="111"/>
      <c r="BB74" s="113"/>
      <c r="BC74" s="112" t="s">
        <v>430</v>
      </c>
      <c r="BD74" s="112" t="s">
        <v>430</v>
      </c>
      <c r="BE74" s="113"/>
      <c r="BF74" s="113"/>
      <c r="BG74" s="113"/>
      <c r="BH74" s="113"/>
      <c r="BI74" s="113"/>
      <c r="BJ74" s="90"/>
      <c r="BK74" s="15">
        <v>14</v>
      </c>
      <c r="BL74" s="169"/>
    </row>
    <row r="75" spans="1:77" s="193" customFormat="1" ht="12.95" customHeight="1" x14ac:dyDescent="0.25">
      <c r="A75" s="187" t="s">
        <v>405</v>
      </c>
      <c r="B75" s="161">
        <v>210014110</v>
      </c>
      <c r="C75" s="161" t="s">
        <v>670</v>
      </c>
      <c r="D75" s="161"/>
      <c r="E75" s="218"/>
      <c r="F75" s="199" t="s">
        <v>411</v>
      </c>
      <c r="G75" s="199" t="s">
        <v>407</v>
      </c>
      <c r="H75" s="199" t="s">
        <v>412</v>
      </c>
      <c r="I75" s="188" t="s">
        <v>143</v>
      </c>
      <c r="J75" s="155" t="s">
        <v>149</v>
      </c>
      <c r="K75" s="188" t="s">
        <v>196</v>
      </c>
      <c r="L75" s="187">
        <v>30</v>
      </c>
      <c r="M75" s="156" t="s">
        <v>197</v>
      </c>
      <c r="N75" s="200" t="s">
        <v>365</v>
      </c>
      <c r="O75" s="155" t="s">
        <v>166</v>
      </c>
      <c r="P75" s="188" t="s">
        <v>125</v>
      </c>
      <c r="Q75" s="187" t="s">
        <v>122</v>
      </c>
      <c r="R75" s="188" t="s">
        <v>200</v>
      </c>
      <c r="S75" s="188" t="s">
        <v>201</v>
      </c>
      <c r="T75" s="187"/>
      <c r="U75" s="187" t="s">
        <v>398</v>
      </c>
      <c r="V75" s="187" t="s">
        <v>146</v>
      </c>
      <c r="W75" s="199">
        <v>30</v>
      </c>
      <c r="X75" s="199">
        <v>60</v>
      </c>
      <c r="Y75" s="159">
        <v>10</v>
      </c>
      <c r="Z75" s="202" t="s">
        <v>413</v>
      </c>
      <c r="AA75" s="186" t="s">
        <v>138</v>
      </c>
      <c r="AB75" s="190">
        <v>161.1</v>
      </c>
      <c r="AC75" s="203">
        <v>1684.74</v>
      </c>
      <c r="AD75" s="190">
        <v>271411.614</v>
      </c>
      <c r="AE75" s="190">
        <v>303981.00768000004</v>
      </c>
      <c r="AF75" s="190">
        <v>200.1</v>
      </c>
      <c r="AG75" s="190">
        <v>1645.61</v>
      </c>
      <c r="AH75" s="190">
        <v>329286.56099999999</v>
      </c>
      <c r="AI75" s="190">
        <v>368800.94832000002</v>
      </c>
      <c r="AJ75" s="191">
        <v>0</v>
      </c>
      <c r="AK75" s="191">
        <v>0</v>
      </c>
      <c r="AL75" s="191">
        <v>0</v>
      </c>
      <c r="AM75" s="191">
        <v>0</v>
      </c>
      <c r="AN75" s="191">
        <v>0</v>
      </c>
      <c r="AO75" s="191">
        <v>0</v>
      </c>
      <c r="AP75" s="191">
        <v>0</v>
      </c>
      <c r="AQ75" s="191">
        <v>0</v>
      </c>
      <c r="AR75" s="191">
        <v>0</v>
      </c>
      <c r="AS75" s="191">
        <v>0</v>
      </c>
      <c r="AT75" s="191">
        <v>0</v>
      </c>
      <c r="AU75" s="191">
        <v>0</v>
      </c>
      <c r="AV75" s="191">
        <f t="shared" si="38"/>
        <v>361.2</v>
      </c>
      <c r="AW75" s="190">
        <f t="shared" si="33"/>
        <v>600698.17500000005</v>
      </c>
      <c r="AX75" s="190">
        <f t="shared" si="28"/>
        <v>672781.95600000012</v>
      </c>
      <c r="AY75" s="161" t="s">
        <v>203</v>
      </c>
      <c r="AZ75" s="188"/>
      <c r="BA75" s="188"/>
      <c r="BB75" s="201"/>
      <c r="BC75" s="199" t="s">
        <v>430</v>
      </c>
      <c r="BD75" s="199" t="s">
        <v>430</v>
      </c>
      <c r="BE75" s="201"/>
      <c r="BF75" s="201"/>
      <c r="BG75" s="201"/>
      <c r="BH75" s="201"/>
      <c r="BI75" s="201"/>
      <c r="BJ75" s="90"/>
      <c r="BK75" s="4" t="s">
        <v>653</v>
      </c>
      <c r="BL75" s="192"/>
    </row>
    <row r="76" spans="1:77" s="32" customFormat="1" ht="12.95" customHeight="1" x14ac:dyDescent="0.25">
      <c r="A76" s="69" t="s">
        <v>405</v>
      </c>
      <c r="B76" s="75"/>
      <c r="C76" s="195" t="s">
        <v>480</v>
      </c>
      <c r="D76" s="75"/>
      <c r="E76" s="217"/>
      <c r="F76" s="71" t="s">
        <v>406</v>
      </c>
      <c r="G76" s="71" t="s">
        <v>407</v>
      </c>
      <c r="H76" s="12" t="s">
        <v>408</v>
      </c>
      <c r="I76" s="26" t="s">
        <v>143</v>
      </c>
      <c r="J76" s="1" t="s">
        <v>149</v>
      </c>
      <c r="K76" s="26" t="s">
        <v>196</v>
      </c>
      <c r="L76" s="25">
        <v>30</v>
      </c>
      <c r="M76" s="72" t="s">
        <v>197</v>
      </c>
      <c r="N76" s="73" t="s">
        <v>365</v>
      </c>
      <c r="O76" s="25" t="s">
        <v>126</v>
      </c>
      <c r="P76" s="26" t="s">
        <v>125</v>
      </c>
      <c r="Q76" s="25" t="s">
        <v>122</v>
      </c>
      <c r="R76" s="26" t="s">
        <v>200</v>
      </c>
      <c r="S76" s="26" t="s">
        <v>201</v>
      </c>
      <c r="T76" s="25"/>
      <c r="U76" s="25" t="s">
        <v>398</v>
      </c>
      <c r="V76" s="25" t="s">
        <v>146</v>
      </c>
      <c r="W76" s="9">
        <v>30</v>
      </c>
      <c r="X76" s="9">
        <v>60</v>
      </c>
      <c r="Y76" s="17">
        <v>10</v>
      </c>
      <c r="Z76" s="89" t="s">
        <v>409</v>
      </c>
      <c r="AA76" s="5" t="s">
        <v>138</v>
      </c>
      <c r="AB76" s="74">
        <v>0.9</v>
      </c>
      <c r="AC76" s="196">
        <v>49120.34</v>
      </c>
      <c r="AD76" s="74">
        <f t="shared" si="34"/>
        <v>44208.305999999997</v>
      </c>
      <c r="AE76" s="74">
        <f t="shared" si="35"/>
        <v>49513.30272</v>
      </c>
      <c r="AF76" s="74">
        <v>0.9</v>
      </c>
      <c r="AG76" s="196">
        <v>49120.34</v>
      </c>
      <c r="AH76" s="74">
        <f t="shared" si="36"/>
        <v>44208.305999999997</v>
      </c>
      <c r="AI76" s="74">
        <f t="shared" si="37"/>
        <v>49513.30272</v>
      </c>
      <c r="AJ76" s="20">
        <v>0</v>
      </c>
      <c r="AK76" s="20">
        <v>0</v>
      </c>
      <c r="AL76" s="20">
        <v>0</v>
      </c>
      <c r="AM76" s="20">
        <v>0</v>
      </c>
      <c r="AN76" s="20">
        <v>0</v>
      </c>
      <c r="AO76" s="20">
        <v>0</v>
      </c>
      <c r="AP76" s="20">
        <v>0</v>
      </c>
      <c r="AQ76" s="20">
        <v>0</v>
      </c>
      <c r="AR76" s="20">
        <v>0</v>
      </c>
      <c r="AS76" s="20">
        <v>0</v>
      </c>
      <c r="AT76" s="20">
        <v>0</v>
      </c>
      <c r="AU76" s="20">
        <v>0</v>
      </c>
      <c r="AV76" s="67">
        <f t="shared" si="38"/>
        <v>1.8</v>
      </c>
      <c r="AW76" s="43">
        <v>0</v>
      </c>
      <c r="AX76" s="43">
        <f t="shared" si="28"/>
        <v>0</v>
      </c>
      <c r="AY76" s="4" t="s">
        <v>203</v>
      </c>
      <c r="AZ76" s="26"/>
      <c r="BA76" s="26"/>
      <c r="BB76" s="46"/>
      <c r="BC76" s="12" t="s">
        <v>431</v>
      </c>
      <c r="BD76" s="12" t="s">
        <v>431</v>
      </c>
      <c r="BE76" s="46"/>
      <c r="BF76" s="46"/>
      <c r="BG76" s="46"/>
      <c r="BH76" s="46"/>
      <c r="BI76" s="46"/>
      <c r="BJ76" s="90"/>
      <c r="BK76" s="46"/>
      <c r="BL76" s="169"/>
      <c r="BM76" s="168"/>
      <c r="BN76" s="46"/>
      <c r="BO76" s="46"/>
      <c r="BP76" s="46"/>
      <c r="BQ76" s="46"/>
      <c r="BR76" s="46"/>
      <c r="BS76" s="46"/>
      <c r="BT76" s="46"/>
      <c r="BU76" s="46"/>
      <c r="BV76" s="46"/>
      <c r="BW76" s="46"/>
      <c r="BX76" s="46"/>
      <c r="BY76" s="46"/>
    </row>
    <row r="77" spans="1:77" s="32" customFormat="1" ht="12.95" customHeight="1" x14ac:dyDescent="0.25">
      <c r="A77" s="69" t="s">
        <v>405</v>
      </c>
      <c r="B77" s="114"/>
      <c r="C77" s="197" t="s">
        <v>563</v>
      </c>
      <c r="D77" s="114"/>
      <c r="E77" s="217"/>
      <c r="F77" s="71" t="s">
        <v>406</v>
      </c>
      <c r="G77" s="71" t="s">
        <v>407</v>
      </c>
      <c r="H77" s="12" t="s">
        <v>408</v>
      </c>
      <c r="I77" s="26" t="s">
        <v>143</v>
      </c>
      <c r="J77" s="1" t="s">
        <v>149</v>
      </c>
      <c r="K77" s="26" t="s">
        <v>196</v>
      </c>
      <c r="L77" s="25">
        <v>30</v>
      </c>
      <c r="M77" s="72" t="s">
        <v>197</v>
      </c>
      <c r="N77" s="73" t="s">
        <v>365</v>
      </c>
      <c r="O77" s="1" t="s">
        <v>166</v>
      </c>
      <c r="P77" s="26" t="s">
        <v>125</v>
      </c>
      <c r="Q77" s="25" t="s">
        <v>122</v>
      </c>
      <c r="R77" s="26" t="s">
        <v>200</v>
      </c>
      <c r="S77" s="26" t="s">
        <v>201</v>
      </c>
      <c r="T77" s="25"/>
      <c r="U77" s="25" t="s">
        <v>398</v>
      </c>
      <c r="V77" s="25" t="s">
        <v>146</v>
      </c>
      <c r="W77" s="9">
        <v>30</v>
      </c>
      <c r="X77" s="9">
        <v>60</v>
      </c>
      <c r="Y77" s="17">
        <v>10</v>
      </c>
      <c r="Z77" s="89" t="s">
        <v>409</v>
      </c>
      <c r="AA77" s="5" t="s">
        <v>138</v>
      </c>
      <c r="AB77" s="105">
        <v>0.9</v>
      </c>
      <c r="AC77" s="198">
        <v>49120.34</v>
      </c>
      <c r="AD77" s="106">
        <f t="shared" ref="AD77" si="65">AB77*AC77</f>
        <v>44208.305999999997</v>
      </c>
      <c r="AE77" s="106">
        <f t="shared" si="35"/>
        <v>49513.30272</v>
      </c>
      <c r="AF77" s="107">
        <v>0.9</v>
      </c>
      <c r="AG77" s="198">
        <v>49120.34</v>
      </c>
      <c r="AH77" s="106">
        <f t="shared" ref="AH77" si="66">AF77*AG77</f>
        <v>44208.305999999997</v>
      </c>
      <c r="AI77" s="106">
        <f t="shared" si="37"/>
        <v>49513.30272</v>
      </c>
      <c r="AJ77" s="108">
        <v>0</v>
      </c>
      <c r="AK77" s="108">
        <v>0</v>
      </c>
      <c r="AL77" s="108">
        <v>0</v>
      </c>
      <c r="AM77" s="108">
        <v>0</v>
      </c>
      <c r="AN77" s="108">
        <v>0</v>
      </c>
      <c r="AO77" s="108">
        <v>0</v>
      </c>
      <c r="AP77" s="108">
        <v>0</v>
      </c>
      <c r="AQ77" s="108">
        <v>0</v>
      </c>
      <c r="AR77" s="108">
        <v>0</v>
      </c>
      <c r="AS77" s="108">
        <v>0</v>
      </c>
      <c r="AT77" s="108">
        <v>0</v>
      </c>
      <c r="AU77" s="108">
        <v>0</v>
      </c>
      <c r="AV77" s="109">
        <f t="shared" si="38"/>
        <v>1.8</v>
      </c>
      <c r="AW77" s="43">
        <v>0</v>
      </c>
      <c r="AX77" s="43">
        <f t="shared" si="28"/>
        <v>0</v>
      </c>
      <c r="AY77" s="110" t="s">
        <v>203</v>
      </c>
      <c r="AZ77" s="111"/>
      <c r="BA77" s="111"/>
      <c r="BB77" s="113"/>
      <c r="BC77" s="112" t="s">
        <v>431</v>
      </c>
      <c r="BD77" s="112" t="s">
        <v>431</v>
      </c>
      <c r="BE77" s="113"/>
      <c r="BF77" s="113"/>
      <c r="BG77" s="113"/>
      <c r="BH77" s="113"/>
      <c r="BI77" s="113"/>
      <c r="BJ77" s="90"/>
      <c r="BK77" s="15">
        <v>14</v>
      </c>
      <c r="BL77" s="169"/>
    </row>
    <row r="78" spans="1:77" s="193" customFormat="1" ht="12.95" customHeight="1" x14ac:dyDescent="0.25">
      <c r="A78" s="187" t="s">
        <v>405</v>
      </c>
      <c r="B78" s="161">
        <v>210014216</v>
      </c>
      <c r="C78" s="161" t="s">
        <v>671</v>
      </c>
      <c r="D78" s="161"/>
      <c r="E78" s="218"/>
      <c r="F78" s="199" t="s">
        <v>406</v>
      </c>
      <c r="G78" s="199" t="s">
        <v>407</v>
      </c>
      <c r="H78" s="199" t="s">
        <v>408</v>
      </c>
      <c r="I78" s="188" t="s">
        <v>143</v>
      </c>
      <c r="J78" s="155" t="s">
        <v>149</v>
      </c>
      <c r="K78" s="188" t="s">
        <v>196</v>
      </c>
      <c r="L78" s="187">
        <v>30</v>
      </c>
      <c r="M78" s="156" t="s">
        <v>197</v>
      </c>
      <c r="N78" s="200" t="s">
        <v>365</v>
      </c>
      <c r="O78" s="155" t="s">
        <v>166</v>
      </c>
      <c r="P78" s="188" t="s">
        <v>125</v>
      </c>
      <c r="Q78" s="187" t="s">
        <v>122</v>
      </c>
      <c r="R78" s="188" t="s">
        <v>200</v>
      </c>
      <c r="S78" s="188" t="s">
        <v>201</v>
      </c>
      <c r="T78" s="187"/>
      <c r="U78" s="187" t="s">
        <v>398</v>
      </c>
      <c r="V78" s="187" t="s">
        <v>146</v>
      </c>
      <c r="W78" s="199">
        <v>30</v>
      </c>
      <c r="X78" s="199">
        <v>60</v>
      </c>
      <c r="Y78" s="159">
        <v>10</v>
      </c>
      <c r="Z78" s="202" t="s">
        <v>409</v>
      </c>
      <c r="AA78" s="186" t="s">
        <v>138</v>
      </c>
      <c r="AB78" s="190">
        <v>0.7</v>
      </c>
      <c r="AC78" s="203">
        <v>48629.14</v>
      </c>
      <c r="AD78" s="190">
        <v>34040.398000000001</v>
      </c>
      <c r="AE78" s="190">
        <v>38125.245760000005</v>
      </c>
      <c r="AF78" s="190">
        <v>0.9</v>
      </c>
      <c r="AG78" s="190">
        <v>49120.34</v>
      </c>
      <c r="AH78" s="190">
        <v>44208.305999999997</v>
      </c>
      <c r="AI78" s="190">
        <v>49513.30272</v>
      </c>
      <c r="AJ78" s="191">
        <v>0</v>
      </c>
      <c r="AK78" s="191">
        <v>0</v>
      </c>
      <c r="AL78" s="191">
        <v>0</v>
      </c>
      <c r="AM78" s="191">
        <v>0</v>
      </c>
      <c r="AN78" s="191">
        <v>0</v>
      </c>
      <c r="AO78" s="191">
        <v>0</v>
      </c>
      <c r="AP78" s="191">
        <v>0</v>
      </c>
      <c r="AQ78" s="191">
        <v>0</v>
      </c>
      <c r="AR78" s="191">
        <v>0</v>
      </c>
      <c r="AS78" s="191">
        <v>0</v>
      </c>
      <c r="AT78" s="191">
        <v>0</v>
      </c>
      <c r="AU78" s="191">
        <v>0</v>
      </c>
      <c r="AV78" s="191">
        <f t="shared" si="38"/>
        <v>1.6</v>
      </c>
      <c r="AW78" s="190">
        <f t="shared" si="33"/>
        <v>78248.703999999998</v>
      </c>
      <c r="AX78" s="190">
        <f t="shared" si="28"/>
        <v>87638.548480000012</v>
      </c>
      <c r="AY78" s="161" t="s">
        <v>203</v>
      </c>
      <c r="AZ78" s="188"/>
      <c r="BA78" s="188"/>
      <c r="BB78" s="201"/>
      <c r="BC78" s="199" t="s">
        <v>431</v>
      </c>
      <c r="BD78" s="199" t="s">
        <v>431</v>
      </c>
      <c r="BE78" s="201"/>
      <c r="BF78" s="201"/>
      <c r="BG78" s="201"/>
      <c r="BH78" s="201"/>
      <c r="BI78" s="201"/>
      <c r="BJ78" s="90"/>
      <c r="BK78" s="4" t="s">
        <v>653</v>
      </c>
      <c r="BL78" s="192"/>
    </row>
    <row r="79" spans="1:77" s="32" customFormat="1" ht="12.95" customHeight="1" x14ac:dyDescent="0.25">
      <c r="A79" s="69" t="s">
        <v>405</v>
      </c>
      <c r="B79" s="75"/>
      <c r="C79" s="195" t="s">
        <v>481</v>
      </c>
      <c r="D79" s="75"/>
      <c r="E79" s="217"/>
      <c r="F79" s="71" t="s">
        <v>411</v>
      </c>
      <c r="G79" s="71" t="s">
        <v>407</v>
      </c>
      <c r="H79" s="12" t="s">
        <v>412</v>
      </c>
      <c r="I79" s="26" t="s">
        <v>143</v>
      </c>
      <c r="J79" s="1" t="s">
        <v>149</v>
      </c>
      <c r="K79" s="26" t="s">
        <v>196</v>
      </c>
      <c r="L79" s="25">
        <v>30</v>
      </c>
      <c r="M79" s="72" t="s">
        <v>197</v>
      </c>
      <c r="N79" s="73" t="s">
        <v>365</v>
      </c>
      <c r="O79" s="25" t="s">
        <v>126</v>
      </c>
      <c r="P79" s="26" t="s">
        <v>125</v>
      </c>
      <c r="Q79" s="25" t="s">
        <v>122</v>
      </c>
      <c r="R79" s="26" t="s">
        <v>200</v>
      </c>
      <c r="S79" s="26" t="s">
        <v>201</v>
      </c>
      <c r="T79" s="25"/>
      <c r="U79" s="25" t="s">
        <v>398</v>
      </c>
      <c r="V79" s="25" t="s">
        <v>146</v>
      </c>
      <c r="W79" s="9">
        <v>30</v>
      </c>
      <c r="X79" s="9">
        <v>60</v>
      </c>
      <c r="Y79" s="17">
        <v>10</v>
      </c>
      <c r="Z79" s="89" t="s">
        <v>409</v>
      </c>
      <c r="AA79" s="5" t="s">
        <v>138</v>
      </c>
      <c r="AB79" s="74">
        <v>0.2</v>
      </c>
      <c r="AC79" s="196">
        <v>2619306.31</v>
      </c>
      <c r="AD79" s="74">
        <f t="shared" si="34"/>
        <v>523861.26200000005</v>
      </c>
      <c r="AE79" s="74">
        <f t="shared" si="35"/>
        <v>586724.6134400001</v>
      </c>
      <c r="AF79" s="74">
        <v>0.2</v>
      </c>
      <c r="AG79" s="196">
        <v>2619306.31</v>
      </c>
      <c r="AH79" s="74">
        <f t="shared" si="36"/>
        <v>523861.26200000005</v>
      </c>
      <c r="AI79" s="74">
        <f t="shared" si="37"/>
        <v>586724.6134400001</v>
      </c>
      <c r="AJ79" s="20">
        <v>0</v>
      </c>
      <c r="AK79" s="20">
        <v>0</v>
      </c>
      <c r="AL79" s="20">
        <v>0</v>
      </c>
      <c r="AM79" s="20">
        <v>0</v>
      </c>
      <c r="AN79" s="20">
        <v>0</v>
      </c>
      <c r="AO79" s="20">
        <v>0</v>
      </c>
      <c r="AP79" s="20">
        <v>0</v>
      </c>
      <c r="AQ79" s="20">
        <v>0</v>
      </c>
      <c r="AR79" s="20">
        <v>0</v>
      </c>
      <c r="AS79" s="20">
        <v>0</v>
      </c>
      <c r="AT79" s="20">
        <v>0</v>
      </c>
      <c r="AU79" s="20">
        <v>0</v>
      </c>
      <c r="AV79" s="67">
        <f t="shared" si="38"/>
        <v>0.4</v>
      </c>
      <c r="AW79" s="43">
        <v>0</v>
      </c>
      <c r="AX79" s="43">
        <f t="shared" si="28"/>
        <v>0</v>
      </c>
      <c r="AY79" s="4" t="s">
        <v>203</v>
      </c>
      <c r="AZ79" s="26"/>
      <c r="BA79" s="26"/>
      <c r="BB79" s="46"/>
      <c r="BC79" s="12" t="s">
        <v>432</v>
      </c>
      <c r="BD79" s="12" t="s">
        <v>432</v>
      </c>
      <c r="BE79" s="46"/>
      <c r="BF79" s="46"/>
      <c r="BG79" s="46"/>
      <c r="BH79" s="46"/>
      <c r="BI79" s="46"/>
      <c r="BJ79" s="90"/>
      <c r="BK79" s="46"/>
      <c r="BL79" s="169"/>
      <c r="BM79" s="168"/>
      <c r="BN79" s="46"/>
      <c r="BO79" s="46"/>
      <c r="BP79" s="46"/>
      <c r="BQ79" s="46"/>
      <c r="BR79" s="46"/>
      <c r="BS79" s="46"/>
      <c r="BT79" s="46"/>
      <c r="BU79" s="46"/>
      <c r="BV79" s="46"/>
      <c r="BW79" s="46"/>
      <c r="BX79" s="46"/>
      <c r="BY79" s="46"/>
    </row>
    <row r="80" spans="1:77" s="32" customFormat="1" ht="12.95" customHeight="1" x14ac:dyDescent="0.25">
      <c r="A80" s="69" t="s">
        <v>405</v>
      </c>
      <c r="B80" s="114"/>
      <c r="C80" s="197" t="s">
        <v>564</v>
      </c>
      <c r="D80" s="114"/>
      <c r="E80" s="217"/>
      <c r="F80" s="71" t="s">
        <v>411</v>
      </c>
      <c r="G80" s="71" t="s">
        <v>407</v>
      </c>
      <c r="H80" s="12" t="s">
        <v>412</v>
      </c>
      <c r="I80" s="26" t="s">
        <v>143</v>
      </c>
      <c r="J80" s="1" t="s">
        <v>149</v>
      </c>
      <c r="K80" s="26" t="s">
        <v>196</v>
      </c>
      <c r="L80" s="25">
        <v>30</v>
      </c>
      <c r="M80" s="72" t="s">
        <v>197</v>
      </c>
      <c r="N80" s="73" t="s">
        <v>365</v>
      </c>
      <c r="O80" s="1" t="s">
        <v>166</v>
      </c>
      <c r="P80" s="26" t="s">
        <v>125</v>
      </c>
      <c r="Q80" s="25" t="s">
        <v>122</v>
      </c>
      <c r="R80" s="26" t="s">
        <v>200</v>
      </c>
      <c r="S80" s="26" t="s">
        <v>201</v>
      </c>
      <c r="T80" s="25"/>
      <c r="U80" s="25" t="s">
        <v>398</v>
      </c>
      <c r="V80" s="25" t="s">
        <v>146</v>
      </c>
      <c r="W80" s="9">
        <v>30</v>
      </c>
      <c r="X80" s="9">
        <v>60</v>
      </c>
      <c r="Y80" s="17">
        <v>10</v>
      </c>
      <c r="Z80" s="89" t="s">
        <v>409</v>
      </c>
      <c r="AA80" s="5" t="s">
        <v>138</v>
      </c>
      <c r="AB80" s="105">
        <v>0.2</v>
      </c>
      <c r="AC80" s="198">
        <v>2619306.31</v>
      </c>
      <c r="AD80" s="106">
        <f t="shared" ref="AD80" si="67">AB80*AC80</f>
        <v>523861.26200000005</v>
      </c>
      <c r="AE80" s="106">
        <f t="shared" si="35"/>
        <v>586724.6134400001</v>
      </c>
      <c r="AF80" s="107">
        <v>0.2</v>
      </c>
      <c r="AG80" s="198">
        <v>2619306.31</v>
      </c>
      <c r="AH80" s="106">
        <f t="shared" ref="AH80" si="68">AF80*AG80</f>
        <v>523861.26200000005</v>
      </c>
      <c r="AI80" s="106">
        <f t="shared" si="37"/>
        <v>586724.6134400001</v>
      </c>
      <c r="AJ80" s="108">
        <v>0</v>
      </c>
      <c r="AK80" s="108">
        <v>0</v>
      </c>
      <c r="AL80" s="108">
        <v>0</v>
      </c>
      <c r="AM80" s="108">
        <v>0</v>
      </c>
      <c r="AN80" s="108">
        <v>0</v>
      </c>
      <c r="AO80" s="108">
        <v>0</v>
      </c>
      <c r="AP80" s="108">
        <v>0</v>
      </c>
      <c r="AQ80" s="108">
        <v>0</v>
      </c>
      <c r="AR80" s="108">
        <v>0</v>
      </c>
      <c r="AS80" s="108">
        <v>0</v>
      </c>
      <c r="AT80" s="108">
        <v>0</v>
      </c>
      <c r="AU80" s="108">
        <v>0</v>
      </c>
      <c r="AV80" s="109">
        <f t="shared" si="38"/>
        <v>0.4</v>
      </c>
      <c r="AW80" s="43">
        <v>0</v>
      </c>
      <c r="AX80" s="43">
        <f t="shared" si="28"/>
        <v>0</v>
      </c>
      <c r="AY80" s="110" t="s">
        <v>203</v>
      </c>
      <c r="AZ80" s="111"/>
      <c r="BA80" s="111"/>
      <c r="BB80" s="113"/>
      <c r="BC80" s="112" t="s">
        <v>432</v>
      </c>
      <c r="BD80" s="112" t="s">
        <v>432</v>
      </c>
      <c r="BE80" s="113"/>
      <c r="BF80" s="113"/>
      <c r="BG80" s="113"/>
      <c r="BH80" s="113"/>
      <c r="BI80" s="113"/>
      <c r="BJ80" s="90"/>
      <c r="BK80" s="15">
        <v>14</v>
      </c>
      <c r="BL80" s="169"/>
    </row>
    <row r="81" spans="1:77" s="193" customFormat="1" ht="12.95" customHeight="1" x14ac:dyDescent="0.25">
      <c r="A81" s="187" t="s">
        <v>405</v>
      </c>
      <c r="B81" s="161">
        <v>210014245</v>
      </c>
      <c r="C81" s="161" t="s">
        <v>672</v>
      </c>
      <c r="D81" s="161"/>
      <c r="E81" s="218"/>
      <c r="F81" s="199" t="s">
        <v>411</v>
      </c>
      <c r="G81" s="199" t="s">
        <v>407</v>
      </c>
      <c r="H81" s="199" t="s">
        <v>412</v>
      </c>
      <c r="I81" s="188" t="s">
        <v>143</v>
      </c>
      <c r="J81" s="155" t="s">
        <v>149</v>
      </c>
      <c r="K81" s="188" t="s">
        <v>196</v>
      </c>
      <c r="L81" s="187">
        <v>30</v>
      </c>
      <c r="M81" s="156" t="s">
        <v>197</v>
      </c>
      <c r="N81" s="200" t="s">
        <v>365</v>
      </c>
      <c r="O81" s="155" t="s">
        <v>166</v>
      </c>
      <c r="P81" s="188" t="s">
        <v>125</v>
      </c>
      <c r="Q81" s="187" t="s">
        <v>122</v>
      </c>
      <c r="R81" s="188" t="s">
        <v>200</v>
      </c>
      <c r="S81" s="188" t="s">
        <v>201</v>
      </c>
      <c r="T81" s="187"/>
      <c r="U81" s="187" t="s">
        <v>398</v>
      </c>
      <c r="V81" s="187" t="s">
        <v>146</v>
      </c>
      <c r="W81" s="199">
        <v>30</v>
      </c>
      <c r="X81" s="199">
        <v>60</v>
      </c>
      <c r="Y81" s="159">
        <v>10</v>
      </c>
      <c r="Z81" s="202" t="s">
        <v>409</v>
      </c>
      <c r="AA81" s="186" t="s">
        <v>138</v>
      </c>
      <c r="AB81" s="190">
        <v>0.1</v>
      </c>
      <c r="AC81" s="203">
        <v>2593113.2400000002</v>
      </c>
      <c r="AD81" s="190">
        <v>259311.32400000002</v>
      </c>
      <c r="AE81" s="190">
        <v>290428.68288000004</v>
      </c>
      <c r="AF81" s="190">
        <v>0.2</v>
      </c>
      <c r="AG81" s="190">
        <v>2619306.31</v>
      </c>
      <c r="AH81" s="190">
        <v>523861.26200000005</v>
      </c>
      <c r="AI81" s="190">
        <v>586724.6134400001</v>
      </c>
      <c r="AJ81" s="191">
        <v>0</v>
      </c>
      <c r="AK81" s="191">
        <v>0</v>
      </c>
      <c r="AL81" s="191">
        <v>0</v>
      </c>
      <c r="AM81" s="191">
        <v>0</v>
      </c>
      <c r="AN81" s="191">
        <v>0</v>
      </c>
      <c r="AO81" s="191">
        <v>0</v>
      </c>
      <c r="AP81" s="191">
        <v>0</v>
      </c>
      <c r="AQ81" s="191">
        <v>0</v>
      </c>
      <c r="AR81" s="191">
        <v>0</v>
      </c>
      <c r="AS81" s="191">
        <v>0</v>
      </c>
      <c r="AT81" s="191">
        <v>0</v>
      </c>
      <c r="AU81" s="191">
        <v>0</v>
      </c>
      <c r="AV81" s="191">
        <f t="shared" si="38"/>
        <v>0.30000000000000004</v>
      </c>
      <c r="AW81" s="190">
        <f t="shared" si="33"/>
        <v>783172.58600000013</v>
      </c>
      <c r="AX81" s="190">
        <f t="shared" si="28"/>
        <v>877153.2963200002</v>
      </c>
      <c r="AY81" s="161" t="s">
        <v>203</v>
      </c>
      <c r="AZ81" s="188"/>
      <c r="BA81" s="188"/>
      <c r="BB81" s="201"/>
      <c r="BC81" s="199" t="s">
        <v>432</v>
      </c>
      <c r="BD81" s="199" t="s">
        <v>432</v>
      </c>
      <c r="BE81" s="201"/>
      <c r="BF81" s="201"/>
      <c r="BG81" s="201"/>
      <c r="BH81" s="201"/>
      <c r="BI81" s="201"/>
      <c r="BJ81" s="90"/>
      <c r="BK81" s="4" t="s">
        <v>653</v>
      </c>
      <c r="BL81" s="192"/>
    </row>
    <row r="82" spans="1:77" s="32" customFormat="1" ht="12.95" customHeight="1" x14ac:dyDescent="0.25">
      <c r="A82" s="69" t="s">
        <v>405</v>
      </c>
      <c r="B82" s="75"/>
      <c r="C82" s="195" t="s">
        <v>482</v>
      </c>
      <c r="D82" s="75"/>
      <c r="E82" s="217"/>
      <c r="F82" s="71" t="s">
        <v>406</v>
      </c>
      <c r="G82" s="71" t="s">
        <v>407</v>
      </c>
      <c r="H82" s="12" t="s">
        <v>408</v>
      </c>
      <c r="I82" s="26" t="s">
        <v>143</v>
      </c>
      <c r="J82" s="1" t="s">
        <v>149</v>
      </c>
      <c r="K82" s="26" t="s">
        <v>196</v>
      </c>
      <c r="L82" s="25">
        <v>30</v>
      </c>
      <c r="M82" s="72" t="s">
        <v>197</v>
      </c>
      <c r="N82" s="73" t="s">
        <v>365</v>
      </c>
      <c r="O82" s="25" t="s">
        <v>126</v>
      </c>
      <c r="P82" s="26" t="s">
        <v>125</v>
      </c>
      <c r="Q82" s="25" t="s">
        <v>122</v>
      </c>
      <c r="R82" s="26" t="s">
        <v>200</v>
      </c>
      <c r="S82" s="26" t="s">
        <v>201</v>
      </c>
      <c r="T82" s="25"/>
      <c r="U82" s="25" t="s">
        <v>398</v>
      </c>
      <c r="V82" s="25" t="s">
        <v>146</v>
      </c>
      <c r="W82" s="9">
        <v>30</v>
      </c>
      <c r="X82" s="9">
        <v>60</v>
      </c>
      <c r="Y82" s="17">
        <v>10</v>
      </c>
      <c r="Z82" s="89" t="s">
        <v>409</v>
      </c>
      <c r="AA82" s="5" t="s">
        <v>138</v>
      </c>
      <c r="AB82" s="74">
        <v>0.85</v>
      </c>
      <c r="AC82" s="196">
        <v>225375.69</v>
      </c>
      <c r="AD82" s="74">
        <f t="shared" si="34"/>
        <v>191569.3365</v>
      </c>
      <c r="AE82" s="74">
        <f t="shared" si="35"/>
        <v>214557.65688000002</v>
      </c>
      <c r="AF82" s="74">
        <v>0.85</v>
      </c>
      <c r="AG82" s="196">
        <v>225375.69</v>
      </c>
      <c r="AH82" s="74">
        <f t="shared" si="36"/>
        <v>191569.3365</v>
      </c>
      <c r="AI82" s="74">
        <f t="shared" si="37"/>
        <v>214557.65688000002</v>
      </c>
      <c r="AJ82" s="20">
        <v>0</v>
      </c>
      <c r="AK82" s="20">
        <v>0</v>
      </c>
      <c r="AL82" s="20">
        <v>0</v>
      </c>
      <c r="AM82" s="20">
        <v>0</v>
      </c>
      <c r="AN82" s="20">
        <v>0</v>
      </c>
      <c r="AO82" s="20">
        <v>0</v>
      </c>
      <c r="AP82" s="20">
        <v>0</v>
      </c>
      <c r="AQ82" s="20">
        <v>0</v>
      </c>
      <c r="AR82" s="20">
        <v>0</v>
      </c>
      <c r="AS82" s="20">
        <v>0</v>
      </c>
      <c r="AT82" s="20">
        <v>0</v>
      </c>
      <c r="AU82" s="20">
        <v>0</v>
      </c>
      <c r="AV82" s="67">
        <f t="shared" si="38"/>
        <v>1.7</v>
      </c>
      <c r="AW82" s="43">
        <v>0</v>
      </c>
      <c r="AX82" s="43">
        <f t="shared" si="28"/>
        <v>0</v>
      </c>
      <c r="AY82" s="4" t="s">
        <v>203</v>
      </c>
      <c r="AZ82" s="26"/>
      <c r="BA82" s="26"/>
      <c r="BB82" s="46"/>
      <c r="BC82" s="12" t="s">
        <v>433</v>
      </c>
      <c r="BD82" s="12" t="s">
        <v>433</v>
      </c>
      <c r="BE82" s="46"/>
      <c r="BF82" s="46"/>
      <c r="BG82" s="46"/>
      <c r="BH82" s="46"/>
      <c r="BI82" s="46"/>
      <c r="BJ82" s="90"/>
      <c r="BK82" s="46"/>
      <c r="BL82" s="169"/>
      <c r="BM82" s="168"/>
      <c r="BN82" s="46"/>
      <c r="BO82" s="46"/>
      <c r="BP82" s="46"/>
      <c r="BQ82" s="46"/>
      <c r="BR82" s="46"/>
      <c r="BS82" s="46"/>
      <c r="BT82" s="46"/>
      <c r="BU82" s="46"/>
      <c r="BV82" s="46"/>
      <c r="BW82" s="46"/>
      <c r="BX82" s="46"/>
      <c r="BY82" s="46"/>
    </row>
    <row r="83" spans="1:77" s="32" customFormat="1" ht="12.95" customHeight="1" x14ac:dyDescent="0.25">
      <c r="A83" s="69" t="s">
        <v>405</v>
      </c>
      <c r="B83" s="114"/>
      <c r="C83" s="197" t="s">
        <v>565</v>
      </c>
      <c r="D83" s="114"/>
      <c r="E83" s="217"/>
      <c r="F83" s="71" t="s">
        <v>406</v>
      </c>
      <c r="G83" s="71" t="s">
        <v>407</v>
      </c>
      <c r="H83" s="12" t="s">
        <v>408</v>
      </c>
      <c r="I83" s="26" t="s">
        <v>143</v>
      </c>
      <c r="J83" s="1" t="s">
        <v>149</v>
      </c>
      <c r="K83" s="26" t="s">
        <v>196</v>
      </c>
      <c r="L83" s="25">
        <v>30</v>
      </c>
      <c r="M83" s="72" t="s">
        <v>197</v>
      </c>
      <c r="N83" s="73" t="s">
        <v>365</v>
      </c>
      <c r="O83" s="1" t="s">
        <v>166</v>
      </c>
      <c r="P83" s="26" t="s">
        <v>125</v>
      </c>
      <c r="Q83" s="25" t="s">
        <v>122</v>
      </c>
      <c r="R83" s="26" t="s">
        <v>200</v>
      </c>
      <c r="S83" s="26" t="s">
        <v>201</v>
      </c>
      <c r="T83" s="25"/>
      <c r="U83" s="25" t="s">
        <v>398</v>
      </c>
      <c r="V83" s="25" t="s">
        <v>146</v>
      </c>
      <c r="W83" s="9">
        <v>30</v>
      </c>
      <c r="X83" s="9">
        <v>60</v>
      </c>
      <c r="Y83" s="17">
        <v>10</v>
      </c>
      <c r="Z83" s="89" t="s">
        <v>409</v>
      </c>
      <c r="AA83" s="5" t="s">
        <v>138</v>
      </c>
      <c r="AB83" s="105">
        <v>0.85</v>
      </c>
      <c r="AC83" s="198">
        <v>225375.69</v>
      </c>
      <c r="AD83" s="106">
        <f t="shared" ref="AD83" si="69">AB83*AC83</f>
        <v>191569.3365</v>
      </c>
      <c r="AE83" s="106">
        <f t="shared" si="35"/>
        <v>214557.65688000002</v>
      </c>
      <c r="AF83" s="107">
        <v>0.85</v>
      </c>
      <c r="AG83" s="198">
        <v>225375.69</v>
      </c>
      <c r="AH83" s="106">
        <f t="shared" ref="AH83" si="70">AF83*AG83</f>
        <v>191569.3365</v>
      </c>
      <c r="AI83" s="106">
        <f t="shared" si="37"/>
        <v>214557.65688000002</v>
      </c>
      <c r="AJ83" s="108">
        <v>0</v>
      </c>
      <c r="AK83" s="108">
        <v>0</v>
      </c>
      <c r="AL83" s="108">
        <v>0</v>
      </c>
      <c r="AM83" s="108">
        <v>0</v>
      </c>
      <c r="AN83" s="108">
        <v>0</v>
      </c>
      <c r="AO83" s="108">
        <v>0</v>
      </c>
      <c r="AP83" s="108">
        <v>0</v>
      </c>
      <c r="AQ83" s="108">
        <v>0</v>
      </c>
      <c r="AR83" s="108">
        <v>0</v>
      </c>
      <c r="AS83" s="108">
        <v>0</v>
      </c>
      <c r="AT83" s="108">
        <v>0</v>
      </c>
      <c r="AU83" s="108">
        <v>0</v>
      </c>
      <c r="AV83" s="109">
        <f t="shared" si="38"/>
        <v>1.7</v>
      </c>
      <c r="AW83" s="43">
        <v>0</v>
      </c>
      <c r="AX83" s="43">
        <f t="shared" si="28"/>
        <v>0</v>
      </c>
      <c r="AY83" s="110" t="s">
        <v>203</v>
      </c>
      <c r="AZ83" s="111"/>
      <c r="BA83" s="111"/>
      <c r="BB83" s="113"/>
      <c r="BC83" s="112" t="s">
        <v>433</v>
      </c>
      <c r="BD83" s="112" t="s">
        <v>433</v>
      </c>
      <c r="BE83" s="113"/>
      <c r="BF83" s="113"/>
      <c r="BG83" s="113"/>
      <c r="BH83" s="113"/>
      <c r="BI83" s="113"/>
      <c r="BJ83" s="90"/>
      <c r="BK83" s="15">
        <v>14</v>
      </c>
      <c r="BL83" s="169"/>
    </row>
    <row r="84" spans="1:77" s="193" customFormat="1" ht="12.95" customHeight="1" x14ac:dyDescent="0.25">
      <c r="A84" s="187" t="s">
        <v>405</v>
      </c>
      <c r="B84" s="161">
        <v>210014355</v>
      </c>
      <c r="C84" s="161" t="s">
        <v>673</v>
      </c>
      <c r="D84" s="161"/>
      <c r="E84" s="218"/>
      <c r="F84" s="199" t="s">
        <v>406</v>
      </c>
      <c r="G84" s="199" t="s">
        <v>407</v>
      </c>
      <c r="H84" s="199" t="s">
        <v>408</v>
      </c>
      <c r="I84" s="188" t="s">
        <v>143</v>
      </c>
      <c r="J84" s="155" t="s">
        <v>149</v>
      </c>
      <c r="K84" s="188" t="s">
        <v>196</v>
      </c>
      <c r="L84" s="187">
        <v>30</v>
      </c>
      <c r="M84" s="156" t="s">
        <v>197</v>
      </c>
      <c r="N84" s="200" t="s">
        <v>365</v>
      </c>
      <c r="O84" s="155" t="s">
        <v>166</v>
      </c>
      <c r="P84" s="188" t="s">
        <v>125</v>
      </c>
      <c r="Q84" s="187" t="s">
        <v>122</v>
      </c>
      <c r="R84" s="188" t="s">
        <v>200</v>
      </c>
      <c r="S84" s="188" t="s">
        <v>201</v>
      </c>
      <c r="T84" s="187"/>
      <c r="U84" s="187" t="s">
        <v>398</v>
      </c>
      <c r="V84" s="187" t="s">
        <v>146</v>
      </c>
      <c r="W84" s="199">
        <v>30</v>
      </c>
      <c r="X84" s="199">
        <v>60</v>
      </c>
      <c r="Y84" s="159">
        <v>10</v>
      </c>
      <c r="Z84" s="202" t="s">
        <v>409</v>
      </c>
      <c r="AA84" s="186" t="s">
        <v>138</v>
      </c>
      <c r="AB84" s="190">
        <v>0</v>
      </c>
      <c r="AC84" s="203">
        <v>225375.69</v>
      </c>
      <c r="AD84" s="190">
        <v>0</v>
      </c>
      <c r="AE84" s="190">
        <v>0</v>
      </c>
      <c r="AF84" s="190">
        <v>0.85</v>
      </c>
      <c r="AG84" s="190">
        <v>225375.69</v>
      </c>
      <c r="AH84" s="190">
        <v>191569.3365</v>
      </c>
      <c r="AI84" s="190">
        <v>214557.65688000002</v>
      </c>
      <c r="AJ84" s="191">
        <v>0</v>
      </c>
      <c r="AK84" s="191">
        <v>0</v>
      </c>
      <c r="AL84" s="191">
        <v>0</v>
      </c>
      <c r="AM84" s="191">
        <v>0</v>
      </c>
      <c r="AN84" s="191">
        <v>0</v>
      </c>
      <c r="AO84" s="191">
        <v>0</v>
      </c>
      <c r="AP84" s="191">
        <v>0</v>
      </c>
      <c r="AQ84" s="191">
        <v>0</v>
      </c>
      <c r="AR84" s="191">
        <v>0</v>
      </c>
      <c r="AS84" s="191">
        <v>0</v>
      </c>
      <c r="AT84" s="191">
        <v>0</v>
      </c>
      <c r="AU84" s="191">
        <v>0</v>
      </c>
      <c r="AV84" s="191">
        <f t="shared" si="38"/>
        <v>0.85</v>
      </c>
      <c r="AW84" s="190">
        <f t="shared" si="33"/>
        <v>191569.3365</v>
      </c>
      <c r="AX84" s="190">
        <f t="shared" si="28"/>
        <v>214557.65688000002</v>
      </c>
      <c r="AY84" s="161" t="s">
        <v>203</v>
      </c>
      <c r="AZ84" s="188"/>
      <c r="BA84" s="188"/>
      <c r="BB84" s="201"/>
      <c r="BC84" s="199" t="s">
        <v>433</v>
      </c>
      <c r="BD84" s="199" t="s">
        <v>433</v>
      </c>
      <c r="BE84" s="201"/>
      <c r="BF84" s="201"/>
      <c r="BG84" s="201"/>
      <c r="BH84" s="201"/>
      <c r="BI84" s="201"/>
      <c r="BJ84" s="90"/>
      <c r="BK84" s="4" t="s">
        <v>653</v>
      </c>
      <c r="BL84" s="192"/>
    </row>
    <row r="85" spans="1:77" s="32" customFormat="1" ht="12.95" customHeight="1" x14ac:dyDescent="0.25">
      <c r="A85" s="69" t="s">
        <v>405</v>
      </c>
      <c r="B85" s="75"/>
      <c r="C85" s="195" t="s">
        <v>483</v>
      </c>
      <c r="D85" s="75"/>
      <c r="E85" s="217"/>
      <c r="F85" s="71" t="s">
        <v>406</v>
      </c>
      <c r="G85" s="71" t="s">
        <v>407</v>
      </c>
      <c r="H85" s="12" t="s">
        <v>408</v>
      </c>
      <c r="I85" s="26" t="s">
        <v>143</v>
      </c>
      <c r="J85" s="1" t="s">
        <v>149</v>
      </c>
      <c r="K85" s="26" t="s">
        <v>196</v>
      </c>
      <c r="L85" s="25">
        <v>30</v>
      </c>
      <c r="M85" s="72" t="s">
        <v>197</v>
      </c>
      <c r="N85" s="73" t="s">
        <v>365</v>
      </c>
      <c r="O85" s="25" t="s">
        <v>126</v>
      </c>
      <c r="P85" s="26" t="s">
        <v>125</v>
      </c>
      <c r="Q85" s="25" t="s">
        <v>122</v>
      </c>
      <c r="R85" s="26" t="s">
        <v>200</v>
      </c>
      <c r="S85" s="26" t="s">
        <v>201</v>
      </c>
      <c r="T85" s="25"/>
      <c r="U85" s="25" t="s">
        <v>398</v>
      </c>
      <c r="V85" s="25" t="s">
        <v>146</v>
      </c>
      <c r="W85" s="9">
        <v>30</v>
      </c>
      <c r="X85" s="9">
        <v>60</v>
      </c>
      <c r="Y85" s="17">
        <v>10</v>
      </c>
      <c r="Z85" s="89" t="s">
        <v>409</v>
      </c>
      <c r="AA85" s="5" t="s">
        <v>138</v>
      </c>
      <c r="AB85" s="74">
        <v>1.35</v>
      </c>
      <c r="AC85" s="196">
        <v>305637.69</v>
      </c>
      <c r="AD85" s="74">
        <f t="shared" si="34"/>
        <v>412610.88150000002</v>
      </c>
      <c r="AE85" s="74">
        <f t="shared" si="35"/>
        <v>462124.18728000007</v>
      </c>
      <c r="AF85" s="74">
        <v>1.35</v>
      </c>
      <c r="AG85" s="196">
        <v>305637.69</v>
      </c>
      <c r="AH85" s="74">
        <f t="shared" si="36"/>
        <v>412610.88150000002</v>
      </c>
      <c r="AI85" s="74">
        <f t="shared" si="37"/>
        <v>462124.18728000007</v>
      </c>
      <c r="AJ85" s="20">
        <v>0</v>
      </c>
      <c r="AK85" s="20">
        <v>0</v>
      </c>
      <c r="AL85" s="20">
        <v>0</v>
      </c>
      <c r="AM85" s="20">
        <v>0</v>
      </c>
      <c r="AN85" s="20">
        <v>0</v>
      </c>
      <c r="AO85" s="20">
        <v>0</v>
      </c>
      <c r="AP85" s="20">
        <v>0</v>
      </c>
      <c r="AQ85" s="20">
        <v>0</v>
      </c>
      <c r="AR85" s="20">
        <v>0</v>
      </c>
      <c r="AS85" s="20">
        <v>0</v>
      </c>
      <c r="AT85" s="20">
        <v>0</v>
      </c>
      <c r="AU85" s="20">
        <v>0</v>
      </c>
      <c r="AV85" s="67">
        <f t="shared" si="38"/>
        <v>2.7</v>
      </c>
      <c r="AW85" s="43">
        <v>0</v>
      </c>
      <c r="AX85" s="43">
        <f t="shared" si="28"/>
        <v>0</v>
      </c>
      <c r="AY85" s="4" t="s">
        <v>203</v>
      </c>
      <c r="AZ85" s="26"/>
      <c r="BA85" s="26"/>
      <c r="BB85" s="46"/>
      <c r="BC85" s="12" t="s">
        <v>434</v>
      </c>
      <c r="BD85" s="12" t="s">
        <v>434</v>
      </c>
      <c r="BE85" s="46"/>
      <c r="BF85" s="46"/>
      <c r="BG85" s="46"/>
      <c r="BH85" s="46"/>
      <c r="BI85" s="46"/>
      <c r="BJ85" s="90"/>
      <c r="BK85" s="46"/>
      <c r="BL85" s="169"/>
      <c r="BM85" s="168"/>
      <c r="BN85" s="46"/>
      <c r="BO85" s="46"/>
      <c r="BP85" s="46"/>
      <c r="BQ85" s="46"/>
      <c r="BR85" s="46"/>
      <c r="BS85" s="46"/>
      <c r="BT85" s="46"/>
      <c r="BU85" s="46"/>
      <c r="BV85" s="46"/>
      <c r="BW85" s="46"/>
      <c r="BX85" s="46"/>
      <c r="BY85" s="46"/>
    </row>
    <row r="86" spans="1:77" s="32" customFormat="1" ht="12.95" customHeight="1" x14ac:dyDescent="0.25">
      <c r="A86" s="69" t="s">
        <v>405</v>
      </c>
      <c r="B86" s="114"/>
      <c r="C86" s="197" t="s">
        <v>566</v>
      </c>
      <c r="D86" s="114"/>
      <c r="E86" s="217"/>
      <c r="F86" s="71" t="s">
        <v>406</v>
      </c>
      <c r="G86" s="71" t="s">
        <v>407</v>
      </c>
      <c r="H86" s="12" t="s">
        <v>408</v>
      </c>
      <c r="I86" s="26" t="s">
        <v>143</v>
      </c>
      <c r="J86" s="1" t="s">
        <v>149</v>
      </c>
      <c r="K86" s="26" t="s">
        <v>196</v>
      </c>
      <c r="L86" s="25">
        <v>30</v>
      </c>
      <c r="M86" s="72" t="s">
        <v>197</v>
      </c>
      <c r="N86" s="73" t="s">
        <v>365</v>
      </c>
      <c r="O86" s="1" t="s">
        <v>166</v>
      </c>
      <c r="P86" s="26" t="s">
        <v>125</v>
      </c>
      <c r="Q86" s="25" t="s">
        <v>122</v>
      </c>
      <c r="R86" s="26" t="s">
        <v>200</v>
      </c>
      <c r="S86" s="26" t="s">
        <v>201</v>
      </c>
      <c r="T86" s="25"/>
      <c r="U86" s="25" t="s">
        <v>398</v>
      </c>
      <c r="V86" s="25" t="s">
        <v>146</v>
      </c>
      <c r="W86" s="9">
        <v>30</v>
      </c>
      <c r="X86" s="9">
        <v>60</v>
      </c>
      <c r="Y86" s="17">
        <v>10</v>
      </c>
      <c r="Z86" s="89" t="s">
        <v>409</v>
      </c>
      <c r="AA86" s="5" t="s">
        <v>138</v>
      </c>
      <c r="AB86" s="105">
        <v>1.35</v>
      </c>
      <c r="AC86" s="198">
        <v>305637.69</v>
      </c>
      <c r="AD86" s="106">
        <f t="shared" ref="AD86" si="71">AB86*AC86</f>
        <v>412610.88150000002</v>
      </c>
      <c r="AE86" s="106">
        <f t="shared" si="35"/>
        <v>462124.18728000007</v>
      </c>
      <c r="AF86" s="107">
        <v>1.35</v>
      </c>
      <c r="AG86" s="198">
        <v>305637.69</v>
      </c>
      <c r="AH86" s="106">
        <f t="shared" ref="AH86" si="72">AF86*AG86</f>
        <v>412610.88150000002</v>
      </c>
      <c r="AI86" s="106">
        <f t="shared" si="37"/>
        <v>462124.18728000007</v>
      </c>
      <c r="AJ86" s="108">
        <v>0</v>
      </c>
      <c r="AK86" s="108">
        <v>0</v>
      </c>
      <c r="AL86" s="108">
        <v>0</v>
      </c>
      <c r="AM86" s="108">
        <v>0</v>
      </c>
      <c r="AN86" s="108">
        <v>0</v>
      </c>
      <c r="AO86" s="108">
        <v>0</v>
      </c>
      <c r="AP86" s="108">
        <v>0</v>
      </c>
      <c r="AQ86" s="108">
        <v>0</v>
      </c>
      <c r="AR86" s="108">
        <v>0</v>
      </c>
      <c r="AS86" s="108">
        <v>0</v>
      </c>
      <c r="AT86" s="108">
        <v>0</v>
      </c>
      <c r="AU86" s="108">
        <v>0</v>
      </c>
      <c r="AV86" s="109">
        <f t="shared" si="38"/>
        <v>2.7</v>
      </c>
      <c r="AW86" s="43">
        <v>0</v>
      </c>
      <c r="AX86" s="43">
        <f t="shared" si="28"/>
        <v>0</v>
      </c>
      <c r="AY86" s="110" t="s">
        <v>203</v>
      </c>
      <c r="AZ86" s="111"/>
      <c r="BA86" s="111"/>
      <c r="BB86" s="113"/>
      <c r="BC86" s="112" t="s">
        <v>434</v>
      </c>
      <c r="BD86" s="112" t="s">
        <v>434</v>
      </c>
      <c r="BE86" s="113"/>
      <c r="BF86" s="113"/>
      <c r="BG86" s="113"/>
      <c r="BH86" s="113"/>
      <c r="BI86" s="113"/>
      <c r="BJ86" s="90"/>
      <c r="BK86" s="15">
        <v>14</v>
      </c>
      <c r="BL86" s="169"/>
    </row>
    <row r="87" spans="1:77" s="193" customFormat="1" ht="12.95" customHeight="1" x14ac:dyDescent="0.25">
      <c r="A87" s="187" t="s">
        <v>405</v>
      </c>
      <c r="B87" s="161">
        <v>210014390</v>
      </c>
      <c r="C87" s="161" t="s">
        <v>674</v>
      </c>
      <c r="D87" s="161"/>
      <c r="E87" s="218"/>
      <c r="F87" s="199" t="s">
        <v>406</v>
      </c>
      <c r="G87" s="199" t="s">
        <v>407</v>
      </c>
      <c r="H87" s="199" t="s">
        <v>408</v>
      </c>
      <c r="I87" s="188" t="s">
        <v>143</v>
      </c>
      <c r="J87" s="155" t="s">
        <v>149</v>
      </c>
      <c r="K87" s="188" t="s">
        <v>196</v>
      </c>
      <c r="L87" s="187">
        <v>30</v>
      </c>
      <c r="M87" s="156" t="s">
        <v>197</v>
      </c>
      <c r="N87" s="200" t="s">
        <v>365</v>
      </c>
      <c r="O87" s="155" t="s">
        <v>166</v>
      </c>
      <c r="P87" s="188" t="s">
        <v>125</v>
      </c>
      <c r="Q87" s="187" t="s">
        <v>122</v>
      </c>
      <c r="R87" s="188" t="s">
        <v>200</v>
      </c>
      <c r="S87" s="188" t="s">
        <v>201</v>
      </c>
      <c r="T87" s="187"/>
      <c r="U87" s="187" t="s">
        <v>398</v>
      </c>
      <c r="V87" s="187" t="s">
        <v>146</v>
      </c>
      <c r="W87" s="199">
        <v>30</v>
      </c>
      <c r="X87" s="199">
        <v>60</v>
      </c>
      <c r="Y87" s="159">
        <v>10</v>
      </c>
      <c r="Z87" s="202" t="s">
        <v>409</v>
      </c>
      <c r="AA87" s="186" t="s">
        <v>138</v>
      </c>
      <c r="AB87" s="190">
        <v>0.26</v>
      </c>
      <c r="AC87" s="203">
        <v>302581.31</v>
      </c>
      <c r="AD87" s="190">
        <v>78671.140599999999</v>
      </c>
      <c r="AE87" s="190">
        <v>88111.67747200001</v>
      </c>
      <c r="AF87" s="190">
        <v>1.35</v>
      </c>
      <c r="AG87" s="190">
        <v>305637.69</v>
      </c>
      <c r="AH87" s="190">
        <v>412610.88150000002</v>
      </c>
      <c r="AI87" s="190">
        <v>462124.18728000007</v>
      </c>
      <c r="AJ87" s="191">
        <v>0</v>
      </c>
      <c r="AK87" s="191">
        <v>0</v>
      </c>
      <c r="AL87" s="191">
        <v>0</v>
      </c>
      <c r="AM87" s="191">
        <v>0</v>
      </c>
      <c r="AN87" s="191">
        <v>0</v>
      </c>
      <c r="AO87" s="191">
        <v>0</v>
      </c>
      <c r="AP87" s="191">
        <v>0</v>
      </c>
      <c r="AQ87" s="191">
        <v>0</v>
      </c>
      <c r="AR87" s="191">
        <v>0</v>
      </c>
      <c r="AS87" s="191">
        <v>0</v>
      </c>
      <c r="AT87" s="191">
        <v>0</v>
      </c>
      <c r="AU87" s="191">
        <v>0</v>
      </c>
      <c r="AV87" s="191">
        <f t="shared" si="38"/>
        <v>1.61</v>
      </c>
      <c r="AW87" s="190">
        <f t="shared" si="33"/>
        <v>491282.0221</v>
      </c>
      <c r="AX87" s="190">
        <f t="shared" si="28"/>
        <v>550235.86475200008</v>
      </c>
      <c r="AY87" s="161" t="s">
        <v>203</v>
      </c>
      <c r="AZ87" s="188"/>
      <c r="BA87" s="188"/>
      <c r="BB87" s="201"/>
      <c r="BC87" s="199" t="s">
        <v>434</v>
      </c>
      <c r="BD87" s="199" t="s">
        <v>434</v>
      </c>
      <c r="BE87" s="201"/>
      <c r="BF87" s="201"/>
      <c r="BG87" s="201"/>
      <c r="BH87" s="201"/>
      <c r="BI87" s="201"/>
      <c r="BJ87" s="90"/>
      <c r="BK87" s="4" t="s">
        <v>653</v>
      </c>
      <c r="BL87" s="192"/>
    </row>
    <row r="88" spans="1:77" s="32" customFormat="1" ht="12.95" customHeight="1" x14ac:dyDescent="0.25">
      <c r="A88" s="69" t="s">
        <v>405</v>
      </c>
      <c r="B88" s="75"/>
      <c r="C88" s="195" t="s">
        <v>484</v>
      </c>
      <c r="D88" s="75"/>
      <c r="E88" s="217"/>
      <c r="F88" s="71" t="s">
        <v>406</v>
      </c>
      <c r="G88" s="71" t="s">
        <v>407</v>
      </c>
      <c r="H88" s="12" t="s">
        <v>408</v>
      </c>
      <c r="I88" s="26" t="s">
        <v>143</v>
      </c>
      <c r="J88" s="1" t="s">
        <v>149</v>
      </c>
      <c r="K88" s="26" t="s">
        <v>196</v>
      </c>
      <c r="L88" s="25">
        <v>30</v>
      </c>
      <c r="M88" s="72" t="s">
        <v>197</v>
      </c>
      <c r="N88" s="73" t="s">
        <v>365</v>
      </c>
      <c r="O88" s="25" t="s">
        <v>126</v>
      </c>
      <c r="P88" s="26" t="s">
        <v>125</v>
      </c>
      <c r="Q88" s="25" t="s">
        <v>122</v>
      </c>
      <c r="R88" s="26" t="s">
        <v>200</v>
      </c>
      <c r="S88" s="26" t="s">
        <v>201</v>
      </c>
      <c r="T88" s="25"/>
      <c r="U88" s="25" t="s">
        <v>398</v>
      </c>
      <c r="V88" s="25" t="s">
        <v>146</v>
      </c>
      <c r="W88" s="9">
        <v>30</v>
      </c>
      <c r="X88" s="9">
        <v>60</v>
      </c>
      <c r="Y88" s="17">
        <v>10</v>
      </c>
      <c r="Z88" s="89" t="s">
        <v>409</v>
      </c>
      <c r="AA88" s="5" t="s">
        <v>138</v>
      </c>
      <c r="AB88" s="74">
        <v>0.7</v>
      </c>
      <c r="AC88" s="196">
        <v>471940.56</v>
      </c>
      <c r="AD88" s="74">
        <f t="shared" si="34"/>
        <v>330358.39199999999</v>
      </c>
      <c r="AE88" s="74">
        <f t="shared" si="35"/>
        <v>370001.39904000005</v>
      </c>
      <c r="AF88" s="74">
        <v>0.7</v>
      </c>
      <c r="AG88" s="196">
        <v>471940.56</v>
      </c>
      <c r="AH88" s="74">
        <f t="shared" si="36"/>
        <v>330358.39199999999</v>
      </c>
      <c r="AI88" s="74">
        <f t="shared" si="37"/>
        <v>370001.39904000005</v>
      </c>
      <c r="AJ88" s="20">
        <v>0</v>
      </c>
      <c r="AK88" s="20">
        <v>0</v>
      </c>
      <c r="AL88" s="20">
        <v>0</v>
      </c>
      <c r="AM88" s="20">
        <v>0</v>
      </c>
      <c r="AN88" s="20">
        <v>0</v>
      </c>
      <c r="AO88" s="20">
        <v>0</v>
      </c>
      <c r="AP88" s="20">
        <v>0</v>
      </c>
      <c r="AQ88" s="20">
        <v>0</v>
      </c>
      <c r="AR88" s="20">
        <v>0</v>
      </c>
      <c r="AS88" s="20">
        <v>0</v>
      </c>
      <c r="AT88" s="20">
        <v>0</v>
      </c>
      <c r="AU88" s="20">
        <v>0</v>
      </c>
      <c r="AV88" s="67">
        <f t="shared" si="38"/>
        <v>1.4</v>
      </c>
      <c r="AW88" s="43">
        <v>0</v>
      </c>
      <c r="AX88" s="43">
        <f t="shared" si="28"/>
        <v>0</v>
      </c>
      <c r="AY88" s="4" t="s">
        <v>203</v>
      </c>
      <c r="AZ88" s="26"/>
      <c r="BA88" s="26"/>
      <c r="BB88" s="46"/>
      <c r="BC88" s="12" t="s">
        <v>435</v>
      </c>
      <c r="BD88" s="12" t="s">
        <v>435</v>
      </c>
      <c r="BE88" s="46"/>
      <c r="BF88" s="46"/>
      <c r="BG88" s="46"/>
      <c r="BH88" s="46"/>
      <c r="BI88" s="46"/>
      <c r="BJ88" s="90"/>
      <c r="BK88" s="46"/>
      <c r="BL88" s="169"/>
      <c r="BM88" s="168"/>
      <c r="BN88" s="46"/>
      <c r="BO88" s="46"/>
      <c r="BP88" s="46"/>
      <c r="BQ88" s="46"/>
      <c r="BR88" s="46"/>
      <c r="BS88" s="46"/>
      <c r="BT88" s="46"/>
      <c r="BU88" s="46"/>
      <c r="BV88" s="46"/>
      <c r="BW88" s="46"/>
      <c r="BX88" s="46"/>
      <c r="BY88" s="46"/>
    </row>
    <row r="89" spans="1:77" s="32" customFormat="1" ht="12.95" customHeight="1" x14ac:dyDescent="0.25">
      <c r="A89" s="69" t="s">
        <v>405</v>
      </c>
      <c r="B89" s="114"/>
      <c r="C89" s="197" t="s">
        <v>567</v>
      </c>
      <c r="D89" s="114"/>
      <c r="E89" s="217"/>
      <c r="F89" s="71" t="s">
        <v>406</v>
      </c>
      <c r="G89" s="71" t="s">
        <v>407</v>
      </c>
      <c r="H89" s="12" t="s">
        <v>408</v>
      </c>
      <c r="I89" s="26" t="s">
        <v>143</v>
      </c>
      <c r="J89" s="1" t="s">
        <v>149</v>
      </c>
      <c r="K89" s="26" t="s">
        <v>196</v>
      </c>
      <c r="L89" s="25">
        <v>30</v>
      </c>
      <c r="M89" s="72" t="s">
        <v>197</v>
      </c>
      <c r="N89" s="73" t="s">
        <v>365</v>
      </c>
      <c r="O89" s="1" t="s">
        <v>166</v>
      </c>
      <c r="P89" s="26" t="s">
        <v>125</v>
      </c>
      <c r="Q89" s="25" t="s">
        <v>122</v>
      </c>
      <c r="R89" s="26" t="s">
        <v>200</v>
      </c>
      <c r="S89" s="26" t="s">
        <v>201</v>
      </c>
      <c r="T89" s="25"/>
      <c r="U89" s="25" t="s">
        <v>398</v>
      </c>
      <c r="V89" s="25" t="s">
        <v>146</v>
      </c>
      <c r="W89" s="9">
        <v>30</v>
      </c>
      <c r="X89" s="9">
        <v>60</v>
      </c>
      <c r="Y89" s="17">
        <v>10</v>
      </c>
      <c r="Z89" s="89" t="s">
        <v>409</v>
      </c>
      <c r="AA89" s="5" t="s">
        <v>138</v>
      </c>
      <c r="AB89" s="105">
        <v>0.7</v>
      </c>
      <c r="AC89" s="198">
        <v>471940.56</v>
      </c>
      <c r="AD89" s="106">
        <f t="shared" ref="AD89" si="73">AB89*AC89</f>
        <v>330358.39199999999</v>
      </c>
      <c r="AE89" s="106">
        <f t="shared" si="35"/>
        <v>370001.39904000005</v>
      </c>
      <c r="AF89" s="107">
        <v>0.7</v>
      </c>
      <c r="AG89" s="198">
        <v>471940.56</v>
      </c>
      <c r="AH89" s="106">
        <f t="shared" ref="AH89" si="74">AF89*AG89</f>
        <v>330358.39199999999</v>
      </c>
      <c r="AI89" s="106">
        <f t="shared" si="37"/>
        <v>370001.39904000005</v>
      </c>
      <c r="AJ89" s="108">
        <v>0</v>
      </c>
      <c r="AK89" s="108">
        <v>0</v>
      </c>
      <c r="AL89" s="108">
        <v>0</v>
      </c>
      <c r="AM89" s="108">
        <v>0</v>
      </c>
      <c r="AN89" s="108">
        <v>0</v>
      </c>
      <c r="AO89" s="108">
        <v>0</v>
      </c>
      <c r="AP89" s="108">
        <v>0</v>
      </c>
      <c r="AQ89" s="108">
        <v>0</v>
      </c>
      <c r="AR89" s="108">
        <v>0</v>
      </c>
      <c r="AS89" s="108">
        <v>0</v>
      </c>
      <c r="AT89" s="108">
        <v>0</v>
      </c>
      <c r="AU89" s="108">
        <v>0</v>
      </c>
      <c r="AV89" s="109">
        <f t="shared" si="38"/>
        <v>1.4</v>
      </c>
      <c r="AW89" s="43">
        <v>0</v>
      </c>
      <c r="AX89" s="43">
        <f t="shared" si="28"/>
        <v>0</v>
      </c>
      <c r="AY89" s="110" t="s">
        <v>203</v>
      </c>
      <c r="AZ89" s="111"/>
      <c r="BA89" s="111"/>
      <c r="BB89" s="113"/>
      <c r="BC89" s="112" t="s">
        <v>435</v>
      </c>
      <c r="BD89" s="112" t="s">
        <v>435</v>
      </c>
      <c r="BE89" s="113"/>
      <c r="BF89" s="113"/>
      <c r="BG89" s="113"/>
      <c r="BH89" s="113"/>
      <c r="BI89" s="113"/>
      <c r="BJ89" s="90"/>
      <c r="BK89" s="15">
        <v>14</v>
      </c>
      <c r="BL89" s="169"/>
    </row>
    <row r="90" spans="1:77" s="193" customFormat="1" ht="12.95" customHeight="1" x14ac:dyDescent="0.25">
      <c r="A90" s="187" t="s">
        <v>405</v>
      </c>
      <c r="B90" s="161">
        <v>210014391</v>
      </c>
      <c r="C90" s="161" t="s">
        <v>675</v>
      </c>
      <c r="D90" s="161"/>
      <c r="E90" s="218"/>
      <c r="F90" s="199" t="s">
        <v>406</v>
      </c>
      <c r="G90" s="199" t="s">
        <v>407</v>
      </c>
      <c r="H90" s="199" t="s">
        <v>408</v>
      </c>
      <c r="I90" s="188" t="s">
        <v>143</v>
      </c>
      <c r="J90" s="155" t="s">
        <v>149</v>
      </c>
      <c r="K90" s="188" t="s">
        <v>196</v>
      </c>
      <c r="L90" s="187">
        <v>30</v>
      </c>
      <c r="M90" s="156" t="s">
        <v>197</v>
      </c>
      <c r="N90" s="200" t="s">
        <v>365</v>
      </c>
      <c r="O90" s="155" t="s">
        <v>166</v>
      </c>
      <c r="P90" s="188" t="s">
        <v>125</v>
      </c>
      <c r="Q90" s="187" t="s">
        <v>122</v>
      </c>
      <c r="R90" s="188" t="s">
        <v>200</v>
      </c>
      <c r="S90" s="188" t="s">
        <v>201</v>
      </c>
      <c r="T90" s="187"/>
      <c r="U90" s="187" t="s">
        <v>398</v>
      </c>
      <c r="V90" s="187" t="s">
        <v>146</v>
      </c>
      <c r="W90" s="199">
        <v>30</v>
      </c>
      <c r="X90" s="199">
        <v>60</v>
      </c>
      <c r="Y90" s="159">
        <v>10</v>
      </c>
      <c r="Z90" s="202" t="s">
        <v>409</v>
      </c>
      <c r="AA90" s="186" t="s">
        <v>138</v>
      </c>
      <c r="AB90" s="190">
        <v>1.4</v>
      </c>
      <c r="AC90" s="203">
        <v>467221.15</v>
      </c>
      <c r="AD90" s="190">
        <v>654109.61</v>
      </c>
      <c r="AE90" s="190">
        <v>732602.76320000004</v>
      </c>
      <c r="AF90" s="190">
        <v>0.7</v>
      </c>
      <c r="AG90" s="190">
        <v>471940.56</v>
      </c>
      <c r="AH90" s="190">
        <v>330358.39199999999</v>
      </c>
      <c r="AI90" s="190">
        <v>370001.39904000005</v>
      </c>
      <c r="AJ90" s="191">
        <v>0</v>
      </c>
      <c r="AK90" s="191">
        <v>0</v>
      </c>
      <c r="AL90" s="191">
        <v>0</v>
      </c>
      <c r="AM90" s="191">
        <v>0</v>
      </c>
      <c r="AN90" s="191">
        <v>0</v>
      </c>
      <c r="AO90" s="191">
        <v>0</v>
      </c>
      <c r="AP90" s="191">
        <v>0</v>
      </c>
      <c r="AQ90" s="191">
        <v>0</v>
      </c>
      <c r="AR90" s="191">
        <v>0</v>
      </c>
      <c r="AS90" s="191">
        <v>0</v>
      </c>
      <c r="AT90" s="191">
        <v>0</v>
      </c>
      <c r="AU90" s="191">
        <v>0</v>
      </c>
      <c r="AV90" s="191">
        <f t="shared" si="38"/>
        <v>2.0999999999999996</v>
      </c>
      <c r="AW90" s="190">
        <f t="shared" si="33"/>
        <v>984468.00199999998</v>
      </c>
      <c r="AX90" s="190">
        <f t="shared" si="28"/>
        <v>1102604.16224</v>
      </c>
      <c r="AY90" s="161" t="s">
        <v>203</v>
      </c>
      <c r="AZ90" s="188"/>
      <c r="BA90" s="188"/>
      <c r="BB90" s="201"/>
      <c r="BC90" s="199" t="s">
        <v>435</v>
      </c>
      <c r="BD90" s="199" t="s">
        <v>435</v>
      </c>
      <c r="BE90" s="201"/>
      <c r="BF90" s="201"/>
      <c r="BG90" s="201"/>
      <c r="BH90" s="201"/>
      <c r="BI90" s="201"/>
      <c r="BJ90" s="90"/>
      <c r="BK90" s="4" t="s">
        <v>653</v>
      </c>
      <c r="BL90" s="192"/>
    </row>
    <row r="91" spans="1:77" s="32" customFormat="1" ht="12.95" customHeight="1" x14ac:dyDescent="0.25">
      <c r="A91" s="69" t="s">
        <v>405</v>
      </c>
      <c r="B91" s="75"/>
      <c r="C91" s="195" t="s">
        <v>485</v>
      </c>
      <c r="D91" s="75"/>
      <c r="E91" s="217"/>
      <c r="F91" s="71" t="s">
        <v>406</v>
      </c>
      <c r="G91" s="71" t="s">
        <v>407</v>
      </c>
      <c r="H91" s="12" t="s">
        <v>408</v>
      </c>
      <c r="I91" s="26" t="s">
        <v>143</v>
      </c>
      <c r="J91" s="1" t="s">
        <v>149</v>
      </c>
      <c r="K91" s="26" t="s">
        <v>196</v>
      </c>
      <c r="L91" s="25">
        <v>30</v>
      </c>
      <c r="M91" s="72" t="s">
        <v>197</v>
      </c>
      <c r="N91" s="73" t="s">
        <v>365</v>
      </c>
      <c r="O91" s="25" t="s">
        <v>126</v>
      </c>
      <c r="P91" s="26" t="s">
        <v>125</v>
      </c>
      <c r="Q91" s="25" t="s">
        <v>122</v>
      </c>
      <c r="R91" s="26" t="s">
        <v>200</v>
      </c>
      <c r="S91" s="26" t="s">
        <v>201</v>
      </c>
      <c r="T91" s="25"/>
      <c r="U91" s="25" t="s">
        <v>398</v>
      </c>
      <c r="V91" s="25" t="s">
        <v>146</v>
      </c>
      <c r="W91" s="9">
        <v>30</v>
      </c>
      <c r="X91" s="9">
        <v>60</v>
      </c>
      <c r="Y91" s="17">
        <v>10</v>
      </c>
      <c r="Z91" s="89" t="s">
        <v>409</v>
      </c>
      <c r="AA91" s="5" t="s">
        <v>138</v>
      </c>
      <c r="AB91" s="74">
        <v>0.4</v>
      </c>
      <c r="AC91" s="196">
        <v>132088.32000000001</v>
      </c>
      <c r="AD91" s="74">
        <f t="shared" si="34"/>
        <v>52835.328000000009</v>
      </c>
      <c r="AE91" s="74">
        <f t="shared" si="35"/>
        <v>59175.567360000015</v>
      </c>
      <c r="AF91" s="74">
        <v>0.4</v>
      </c>
      <c r="AG91" s="196">
        <v>132088.32000000001</v>
      </c>
      <c r="AH91" s="74">
        <f t="shared" si="36"/>
        <v>52835.328000000009</v>
      </c>
      <c r="AI91" s="74">
        <f t="shared" si="37"/>
        <v>59175.567360000015</v>
      </c>
      <c r="AJ91" s="20">
        <v>0</v>
      </c>
      <c r="AK91" s="20">
        <v>0</v>
      </c>
      <c r="AL91" s="20">
        <v>0</v>
      </c>
      <c r="AM91" s="20">
        <v>0</v>
      </c>
      <c r="AN91" s="20">
        <v>0</v>
      </c>
      <c r="AO91" s="20">
        <v>0</v>
      </c>
      <c r="AP91" s="20">
        <v>0</v>
      </c>
      <c r="AQ91" s="20">
        <v>0</v>
      </c>
      <c r="AR91" s="20">
        <v>0</v>
      </c>
      <c r="AS91" s="20">
        <v>0</v>
      </c>
      <c r="AT91" s="20">
        <v>0</v>
      </c>
      <c r="AU91" s="20">
        <v>0</v>
      </c>
      <c r="AV91" s="67">
        <f t="shared" si="38"/>
        <v>0.8</v>
      </c>
      <c r="AW91" s="43">
        <v>0</v>
      </c>
      <c r="AX91" s="43">
        <f t="shared" si="28"/>
        <v>0</v>
      </c>
      <c r="AY91" s="4" t="s">
        <v>203</v>
      </c>
      <c r="AZ91" s="26"/>
      <c r="BA91" s="26"/>
      <c r="BB91" s="46"/>
      <c r="BC91" s="12" t="s">
        <v>436</v>
      </c>
      <c r="BD91" s="12" t="s">
        <v>436</v>
      </c>
      <c r="BE91" s="46"/>
      <c r="BF91" s="46"/>
      <c r="BG91" s="46"/>
      <c r="BH91" s="46"/>
      <c r="BI91" s="46"/>
      <c r="BJ91" s="90"/>
      <c r="BK91" s="46"/>
      <c r="BL91" s="169"/>
      <c r="BM91" s="168"/>
      <c r="BN91" s="46"/>
      <c r="BO91" s="46"/>
      <c r="BP91" s="46"/>
      <c r="BQ91" s="46"/>
      <c r="BR91" s="46"/>
      <c r="BS91" s="46"/>
      <c r="BT91" s="46"/>
      <c r="BU91" s="46"/>
      <c r="BV91" s="46"/>
      <c r="BW91" s="46"/>
      <c r="BX91" s="46"/>
      <c r="BY91" s="46"/>
    </row>
    <row r="92" spans="1:77" s="32" customFormat="1" ht="12.95" customHeight="1" x14ac:dyDescent="0.25">
      <c r="A92" s="69" t="s">
        <v>405</v>
      </c>
      <c r="B92" s="114"/>
      <c r="C92" s="197" t="s">
        <v>568</v>
      </c>
      <c r="D92" s="114"/>
      <c r="E92" s="217"/>
      <c r="F92" s="71" t="s">
        <v>406</v>
      </c>
      <c r="G92" s="71" t="s">
        <v>407</v>
      </c>
      <c r="H92" s="12" t="s">
        <v>408</v>
      </c>
      <c r="I92" s="26" t="s">
        <v>143</v>
      </c>
      <c r="J92" s="1" t="s">
        <v>149</v>
      </c>
      <c r="K92" s="26" t="s">
        <v>196</v>
      </c>
      <c r="L92" s="25">
        <v>30</v>
      </c>
      <c r="M92" s="72" t="s">
        <v>197</v>
      </c>
      <c r="N92" s="73" t="s">
        <v>365</v>
      </c>
      <c r="O92" s="1" t="s">
        <v>166</v>
      </c>
      <c r="P92" s="26" t="s">
        <v>125</v>
      </c>
      <c r="Q92" s="25" t="s">
        <v>122</v>
      </c>
      <c r="R92" s="26" t="s">
        <v>200</v>
      </c>
      <c r="S92" s="26" t="s">
        <v>201</v>
      </c>
      <c r="T92" s="25"/>
      <c r="U92" s="25" t="s">
        <v>398</v>
      </c>
      <c r="V92" s="25" t="s">
        <v>146</v>
      </c>
      <c r="W92" s="9">
        <v>30</v>
      </c>
      <c r="X92" s="9">
        <v>60</v>
      </c>
      <c r="Y92" s="17">
        <v>10</v>
      </c>
      <c r="Z92" s="89" t="s">
        <v>409</v>
      </c>
      <c r="AA92" s="5" t="s">
        <v>138</v>
      </c>
      <c r="AB92" s="105">
        <v>0.4</v>
      </c>
      <c r="AC92" s="198">
        <v>132088.32000000001</v>
      </c>
      <c r="AD92" s="106">
        <f t="shared" ref="AD92" si="75">AB92*AC92</f>
        <v>52835.328000000009</v>
      </c>
      <c r="AE92" s="106">
        <f t="shared" si="35"/>
        <v>59175.567360000015</v>
      </c>
      <c r="AF92" s="107">
        <v>0.4</v>
      </c>
      <c r="AG92" s="198">
        <v>132088.32000000001</v>
      </c>
      <c r="AH92" s="106">
        <f t="shared" ref="AH92" si="76">AF92*AG92</f>
        <v>52835.328000000009</v>
      </c>
      <c r="AI92" s="106">
        <f t="shared" si="37"/>
        <v>59175.567360000015</v>
      </c>
      <c r="AJ92" s="108">
        <v>0</v>
      </c>
      <c r="AK92" s="108">
        <v>0</v>
      </c>
      <c r="AL92" s="108">
        <v>0</v>
      </c>
      <c r="AM92" s="108">
        <v>0</v>
      </c>
      <c r="AN92" s="108">
        <v>0</v>
      </c>
      <c r="AO92" s="108">
        <v>0</v>
      </c>
      <c r="AP92" s="108">
        <v>0</v>
      </c>
      <c r="AQ92" s="108">
        <v>0</v>
      </c>
      <c r="AR92" s="108">
        <v>0</v>
      </c>
      <c r="AS92" s="108">
        <v>0</v>
      </c>
      <c r="AT92" s="108">
        <v>0</v>
      </c>
      <c r="AU92" s="108">
        <v>0</v>
      </c>
      <c r="AV92" s="109">
        <f t="shared" si="38"/>
        <v>0.8</v>
      </c>
      <c r="AW92" s="43">
        <v>0</v>
      </c>
      <c r="AX92" s="43">
        <f t="shared" si="28"/>
        <v>0</v>
      </c>
      <c r="AY92" s="110" t="s">
        <v>203</v>
      </c>
      <c r="AZ92" s="111"/>
      <c r="BA92" s="111"/>
      <c r="BB92" s="113"/>
      <c r="BC92" s="112" t="s">
        <v>436</v>
      </c>
      <c r="BD92" s="112" t="s">
        <v>436</v>
      </c>
      <c r="BE92" s="113"/>
      <c r="BF92" s="113"/>
      <c r="BG92" s="113"/>
      <c r="BH92" s="113"/>
      <c r="BI92" s="113"/>
      <c r="BJ92" s="90"/>
      <c r="BK92" s="15">
        <v>14</v>
      </c>
      <c r="BL92" s="169"/>
    </row>
    <row r="93" spans="1:77" s="193" customFormat="1" ht="12.95" customHeight="1" x14ac:dyDescent="0.25">
      <c r="A93" s="187" t="s">
        <v>405</v>
      </c>
      <c r="B93" s="161">
        <v>210014393</v>
      </c>
      <c r="C93" s="161" t="s">
        <v>676</v>
      </c>
      <c r="D93" s="161"/>
      <c r="E93" s="218"/>
      <c r="F93" s="199" t="s">
        <v>406</v>
      </c>
      <c r="G93" s="199" t="s">
        <v>407</v>
      </c>
      <c r="H93" s="199" t="s">
        <v>408</v>
      </c>
      <c r="I93" s="188" t="s">
        <v>143</v>
      </c>
      <c r="J93" s="155" t="s">
        <v>149</v>
      </c>
      <c r="K93" s="188" t="s">
        <v>196</v>
      </c>
      <c r="L93" s="187">
        <v>30</v>
      </c>
      <c r="M93" s="156" t="s">
        <v>197</v>
      </c>
      <c r="N93" s="200" t="s">
        <v>365</v>
      </c>
      <c r="O93" s="155" t="s">
        <v>166</v>
      </c>
      <c r="P93" s="188" t="s">
        <v>125</v>
      </c>
      <c r="Q93" s="187" t="s">
        <v>122</v>
      </c>
      <c r="R93" s="188" t="s">
        <v>200</v>
      </c>
      <c r="S93" s="188" t="s">
        <v>201</v>
      </c>
      <c r="T93" s="187"/>
      <c r="U93" s="187" t="s">
        <v>398</v>
      </c>
      <c r="V93" s="187" t="s">
        <v>146</v>
      </c>
      <c r="W93" s="199">
        <v>30</v>
      </c>
      <c r="X93" s="199">
        <v>60</v>
      </c>
      <c r="Y93" s="159">
        <v>10</v>
      </c>
      <c r="Z93" s="202" t="s">
        <v>409</v>
      </c>
      <c r="AA93" s="186" t="s">
        <v>138</v>
      </c>
      <c r="AB93" s="190">
        <v>0.18</v>
      </c>
      <c r="AC93" s="203">
        <v>130767.43</v>
      </c>
      <c r="AD93" s="190">
        <v>23538.1374</v>
      </c>
      <c r="AE93" s="190">
        <v>26362.713888000002</v>
      </c>
      <c r="AF93" s="190">
        <v>0.4</v>
      </c>
      <c r="AG93" s="190">
        <v>132088.32000000001</v>
      </c>
      <c r="AH93" s="190">
        <v>52835.328000000009</v>
      </c>
      <c r="AI93" s="190">
        <v>59175.567360000015</v>
      </c>
      <c r="AJ93" s="191">
        <v>0</v>
      </c>
      <c r="AK93" s="191">
        <v>0</v>
      </c>
      <c r="AL93" s="191">
        <v>0</v>
      </c>
      <c r="AM93" s="191">
        <v>0</v>
      </c>
      <c r="AN93" s="191">
        <v>0</v>
      </c>
      <c r="AO93" s="191">
        <v>0</v>
      </c>
      <c r="AP93" s="191">
        <v>0</v>
      </c>
      <c r="AQ93" s="191">
        <v>0</v>
      </c>
      <c r="AR93" s="191">
        <v>0</v>
      </c>
      <c r="AS93" s="191">
        <v>0</v>
      </c>
      <c r="AT93" s="191">
        <v>0</v>
      </c>
      <c r="AU93" s="191">
        <v>0</v>
      </c>
      <c r="AV93" s="191">
        <f t="shared" si="38"/>
        <v>0.58000000000000007</v>
      </c>
      <c r="AW93" s="190">
        <f t="shared" si="33"/>
        <v>76373.465400000016</v>
      </c>
      <c r="AX93" s="190">
        <f t="shared" si="28"/>
        <v>85538.281248000028</v>
      </c>
      <c r="AY93" s="161" t="s">
        <v>203</v>
      </c>
      <c r="AZ93" s="188"/>
      <c r="BA93" s="188"/>
      <c r="BB93" s="201"/>
      <c r="BC93" s="199" t="s">
        <v>436</v>
      </c>
      <c r="BD93" s="199" t="s">
        <v>436</v>
      </c>
      <c r="BE93" s="201"/>
      <c r="BF93" s="201"/>
      <c r="BG93" s="201"/>
      <c r="BH93" s="201"/>
      <c r="BI93" s="201"/>
      <c r="BJ93" s="90"/>
      <c r="BK93" s="4" t="s">
        <v>653</v>
      </c>
      <c r="BL93" s="192"/>
    </row>
    <row r="94" spans="1:77" s="32" customFormat="1" ht="12.95" customHeight="1" x14ac:dyDescent="0.25">
      <c r="A94" s="69" t="s">
        <v>405</v>
      </c>
      <c r="B94" s="75"/>
      <c r="C94" s="195" t="s">
        <v>486</v>
      </c>
      <c r="D94" s="75"/>
      <c r="E94" s="217"/>
      <c r="F94" s="71" t="s">
        <v>406</v>
      </c>
      <c r="G94" s="71" t="s">
        <v>407</v>
      </c>
      <c r="H94" s="12" t="s">
        <v>408</v>
      </c>
      <c r="I94" s="26" t="s">
        <v>143</v>
      </c>
      <c r="J94" s="1" t="s">
        <v>149</v>
      </c>
      <c r="K94" s="26" t="s">
        <v>196</v>
      </c>
      <c r="L94" s="25">
        <v>30</v>
      </c>
      <c r="M94" s="72" t="s">
        <v>197</v>
      </c>
      <c r="N94" s="73" t="s">
        <v>365</v>
      </c>
      <c r="O94" s="25" t="s">
        <v>126</v>
      </c>
      <c r="P94" s="26" t="s">
        <v>125</v>
      </c>
      <c r="Q94" s="25" t="s">
        <v>122</v>
      </c>
      <c r="R94" s="26" t="s">
        <v>200</v>
      </c>
      <c r="S94" s="26" t="s">
        <v>201</v>
      </c>
      <c r="T94" s="25"/>
      <c r="U94" s="25" t="s">
        <v>398</v>
      </c>
      <c r="V94" s="25" t="s">
        <v>146</v>
      </c>
      <c r="W94" s="9">
        <v>30</v>
      </c>
      <c r="X94" s="9">
        <v>60</v>
      </c>
      <c r="Y94" s="17">
        <v>10</v>
      </c>
      <c r="Z94" s="89" t="s">
        <v>409</v>
      </c>
      <c r="AA94" s="5" t="s">
        <v>138</v>
      </c>
      <c r="AB94" s="74">
        <v>0.4</v>
      </c>
      <c r="AC94" s="196">
        <v>89159.61</v>
      </c>
      <c r="AD94" s="74">
        <f t="shared" si="34"/>
        <v>35663.844000000005</v>
      </c>
      <c r="AE94" s="74">
        <f t="shared" si="35"/>
        <v>39943.505280000012</v>
      </c>
      <c r="AF94" s="74">
        <v>0.4</v>
      </c>
      <c r="AG94" s="196">
        <v>89159.61</v>
      </c>
      <c r="AH94" s="74">
        <f t="shared" si="36"/>
        <v>35663.844000000005</v>
      </c>
      <c r="AI94" s="74">
        <f t="shared" si="37"/>
        <v>39943.505280000012</v>
      </c>
      <c r="AJ94" s="20">
        <v>0</v>
      </c>
      <c r="AK94" s="20">
        <v>0</v>
      </c>
      <c r="AL94" s="20">
        <v>0</v>
      </c>
      <c r="AM94" s="20">
        <v>0</v>
      </c>
      <c r="AN94" s="20">
        <v>0</v>
      </c>
      <c r="AO94" s="20">
        <v>0</v>
      </c>
      <c r="AP94" s="20">
        <v>0</v>
      </c>
      <c r="AQ94" s="20">
        <v>0</v>
      </c>
      <c r="AR94" s="20">
        <v>0</v>
      </c>
      <c r="AS94" s="20">
        <v>0</v>
      </c>
      <c r="AT94" s="20">
        <v>0</v>
      </c>
      <c r="AU94" s="20">
        <v>0</v>
      </c>
      <c r="AV94" s="67">
        <f t="shared" si="38"/>
        <v>0.8</v>
      </c>
      <c r="AW94" s="43">
        <v>0</v>
      </c>
      <c r="AX94" s="43">
        <f t="shared" si="28"/>
        <v>0</v>
      </c>
      <c r="AY94" s="4" t="s">
        <v>203</v>
      </c>
      <c r="AZ94" s="26"/>
      <c r="BA94" s="26"/>
      <c r="BB94" s="46"/>
      <c r="BC94" s="12" t="s">
        <v>437</v>
      </c>
      <c r="BD94" s="12" t="s">
        <v>437</v>
      </c>
      <c r="BE94" s="46"/>
      <c r="BF94" s="46"/>
      <c r="BG94" s="46"/>
      <c r="BH94" s="46"/>
      <c r="BI94" s="46"/>
      <c r="BJ94" s="90"/>
      <c r="BK94" s="46"/>
      <c r="BL94" s="169"/>
      <c r="BM94" s="168"/>
      <c r="BN94" s="46"/>
      <c r="BO94" s="46"/>
      <c r="BP94" s="46"/>
      <c r="BQ94" s="46"/>
      <c r="BR94" s="46"/>
      <c r="BS94" s="46"/>
      <c r="BT94" s="46"/>
      <c r="BU94" s="46"/>
      <c r="BV94" s="46"/>
      <c r="BW94" s="46"/>
      <c r="BX94" s="46"/>
      <c r="BY94" s="46"/>
    </row>
    <row r="95" spans="1:77" s="32" customFormat="1" ht="12.95" customHeight="1" x14ac:dyDescent="0.25">
      <c r="A95" s="69" t="s">
        <v>405</v>
      </c>
      <c r="B95" s="114"/>
      <c r="C95" s="197" t="s">
        <v>569</v>
      </c>
      <c r="D95" s="114"/>
      <c r="E95" s="217"/>
      <c r="F95" s="71" t="s">
        <v>406</v>
      </c>
      <c r="G95" s="71" t="s">
        <v>407</v>
      </c>
      <c r="H95" s="12" t="s">
        <v>408</v>
      </c>
      <c r="I95" s="26" t="s">
        <v>143</v>
      </c>
      <c r="J95" s="1" t="s">
        <v>149</v>
      </c>
      <c r="K95" s="26" t="s">
        <v>196</v>
      </c>
      <c r="L95" s="25">
        <v>30</v>
      </c>
      <c r="M95" s="72" t="s">
        <v>197</v>
      </c>
      <c r="N95" s="73" t="s">
        <v>365</v>
      </c>
      <c r="O95" s="1" t="s">
        <v>166</v>
      </c>
      <c r="P95" s="26" t="s">
        <v>125</v>
      </c>
      <c r="Q95" s="25" t="s">
        <v>122</v>
      </c>
      <c r="R95" s="26" t="s">
        <v>200</v>
      </c>
      <c r="S95" s="26" t="s">
        <v>201</v>
      </c>
      <c r="T95" s="25"/>
      <c r="U95" s="25" t="s">
        <v>398</v>
      </c>
      <c r="V95" s="25" t="s">
        <v>146</v>
      </c>
      <c r="W95" s="9">
        <v>30</v>
      </c>
      <c r="X95" s="9">
        <v>60</v>
      </c>
      <c r="Y95" s="17">
        <v>10</v>
      </c>
      <c r="Z95" s="89" t="s">
        <v>409</v>
      </c>
      <c r="AA95" s="5" t="s">
        <v>138</v>
      </c>
      <c r="AB95" s="105">
        <v>0.4</v>
      </c>
      <c r="AC95" s="198">
        <v>89159.61</v>
      </c>
      <c r="AD95" s="106">
        <f t="shared" ref="AD95" si="77">AB95*AC95</f>
        <v>35663.844000000005</v>
      </c>
      <c r="AE95" s="106">
        <f t="shared" si="35"/>
        <v>39943.505280000012</v>
      </c>
      <c r="AF95" s="107">
        <v>0.4</v>
      </c>
      <c r="AG95" s="198">
        <v>89159.61</v>
      </c>
      <c r="AH95" s="106">
        <f t="shared" ref="AH95" si="78">AF95*AG95</f>
        <v>35663.844000000005</v>
      </c>
      <c r="AI95" s="106">
        <f t="shared" si="37"/>
        <v>39943.505280000012</v>
      </c>
      <c r="AJ95" s="108">
        <v>0</v>
      </c>
      <c r="AK95" s="108">
        <v>0</v>
      </c>
      <c r="AL95" s="108">
        <v>0</v>
      </c>
      <c r="AM95" s="108">
        <v>0</v>
      </c>
      <c r="AN95" s="108">
        <v>0</v>
      </c>
      <c r="AO95" s="108">
        <v>0</v>
      </c>
      <c r="AP95" s="108">
        <v>0</v>
      </c>
      <c r="AQ95" s="108">
        <v>0</v>
      </c>
      <c r="AR95" s="108">
        <v>0</v>
      </c>
      <c r="AS95" s="108">
        <v>0</v>
      </c>
      <c r="AT95" s="108">
        <v>0</v>
      </c>
      <c r="AU95" s="108">
        <v>0</v>
      </c>
      <c r="AV95" s="109">
        <f t="shared" si="38"/>
        <v>0.8</v>
      </c>
      <c r="AW95" s="43">
        <v>0</v>
      </c>
      <c r="AX95" s="43">
        <f t="shared" si="28"/>
        <v>0</v>
      </c>
      <c r="AY95" s="110" t="s">
        <v>203</v>
      </c>
      <c r="AZ95" s="111"/>
      <c r="BA95" s="111"/>
      <c r="BB95" s="113"/>
      <c r="BC95" s="112" t="s">
        <v>437</v>
      </c>
      <c r="BD95" s="112" t="s">
        <v>437</v>
      </c>
      <c r="BE95" s="113"/>
      <c r="BF95" s="113"/>
      <c r="BG95" s="113"/>
      <c r="BH95" s="113"/>
      <c r="BI95" s="113"/>
      <c r="BJ95" s="90"/>
      <c r="BK95" s="15">
        <v>14</v>
      </c>
      <c r="BL95" s="169"/>
    </row>
    <row r="96" spans="1:77" s="193" customFormat="1" ht="12.95" customHeight="1" x14ac:dyDescent="0.25">
      <c r="A96" s="187" t="s">
        <v>405</v>
      </c>
      <c r="B96" s="161">
        <v>210015145</v>
      </c>
      <c r="C96" s="161" t="s">
        <v>677</v>
      </c>
      <c r="D96" s="161"/>
      <c r="E96" s="218"/>
      <c r="F96" s="199" t="s">
        <v>406</v>
      </c>
      <c r="G96" s="199" t="s">
        <v>407</v>
      </c>
      <c r="H96" s="199" t="s">
        <v>408</v>
      </c>
      <c r="I96" s="188" t="s">
        <v>143</v>
      </c>
      <c r="J96" s="155" t="s">
        <v>149</v>
      </c>
      <c r="K96" s="188" t="s">
        <v>196</v>
      </c>
      <c r="L96" s="187">
        <v>30</v>
      </c>
      <c r="M96" s="156" t="s">
        <v>197</v>
      </c>
      <c r="N96" s="200" t="s">
        <v>365</v>
      </c>
      <c r="O96" s="155" t="s">
        <v>166</v>
      </c>
      <c r="P96" s="188" t="s">
        <v>125</v>
      </c>
      <c r="Q96" s="187" t="s">
        <v>122</v>
      </c>
      <c r="R96" s="188" t="s">
        <v>200</v>
      </c>
      <c r="S96" s="188" t="s">
        <v>201</v>
      </c>
      <c r="T96" s="187"/>
      <c r="U96" s="187" t="s">
        <v>398</v>
      </c>
      <c r="V96" s="187" t="s">
        <v>146</v>
      </c>
      <c r="W96" s="199">
        <v>30</v>
      </c>
      <c r="X96" s="199">
        <v>60</v>
      </c>
      <c r="Y96" s="159">
        <v>10</v>
      </c>
      <c r="Z96" s="202" t="s">
        <v>409</v>
      </c>
      <c r="AA96" s="186" t="s">
        <v>138</v>
      </c>
      <c r="AB96" s="190">
        <v>0</v>
      </c>
      <c r="AC96" s="203">
        <v>89159.61</v>
      </c>
      <c r="AD96" s="190">
        <v>0</v>
      </c>
      <c r="AE96" s="190">
        <v>0</v>
      </c>
      <c r="AF96" s="190">
        <v>0.4</v>
      </c>
      <c r="AG96" s="190">
        <v>75419.899999999994</v>
      </c>
      <c r="AH96" s="190">
        <v>30167.96</v>
      </c>
      <c r="AI96" s="190">
        <v>33788.1152</v>
      </c>
      <c r="AJ96" s="191">
        <v>0</v>
      </c>
      <c r="AK96" s="191">
        <v>0</v>
      </c>
      <c r="AL96" s="191">
        <v>0</v>
      </c>
      <c r="AM96" s="191">
        <v>0</v>
      </c>
      <c r="AN96" s="191">
        <v>0</v>
      </c>
      <c r="AO96" s="191">
        <v>0</v>
      </c>
      <c r="AP96" s="191">
        <v>0</v>
      </c>
      <c r="AQ96" s="191">
        <v>0</v>
      </c>
      <c r="AR96" s="191">
        <v>0</v>
      </c>
      <c r="AS96" s="191">
        <v>0</v>
      </c>
      <c r="AT96" s="191">
        <v>0</v>
      </c>
      <c r="AU96" s="191">
        <v>0</v>
      </c>
      <c r="AV96" s="191">
        <f t="shared" si="38"/>
        <v>0.4</v>
      </c>
      <c r="AW96" s="190">
        <f t="shared" si="33"/>
        <v>30167.96</v>
      </c>
      <c r="AX96" s="190">
        <f t="shared" si="28"/>
        <v>33788.1152</v>
      </c>
      <c r="AY96" s="161" t="s">
        <v>203</v>
      </c>
      <c r="AZ96" s="188"/>
      <c r="BA96" s="188"/>
      <c r="BB96" s="201"/>
      <c r="BC96" s="199" t="s">
        <v>437</v>
      </c>
      <c r="BD96" s="199" t="s">
        <v>437</v>
      </c>
      <c r="BE96" s="201"/>
      <c r="BF96" s="201"/>
      <c r="BG96" s="201"/>
      <c r="BH96" s="201"/>
      <c r="BI96" s="201"/>
      <c r="BJ96" s="90"/>
      <c r="BK96" s="4" t="s">
        <v>653</v>
      </c>
      <c r="BL96" s="192"/>
    </row>
    <row r="97" spans="1:77" s="32" customFormat="1" ht="12.95" customHeight="1" x14ac:dyDescent="0.25">
      <c r="A97" s="69" t="s">
        <v>405</v>
      </c>
      <c r="B97" s="75"/>
      <c r="C97" s="195" t="s">
        <v>487</v>
      </c>
      <c r="D97" s="75"/>
      <c r="E97" s="217"/>
      <c r="F97" s="71" t="s">
        <v>438</v>
      </c>
      <c r="G97" s="71" t="s">
        <v>407</v>
      </c>
      <c r="H97" s="12" t="s">
        <v>439</v>
      </c>
      <c r="I97" s="26" t="s">
        <v>143</v>
      </c>
      <c r="J97" s="1" t="s">
        <v>149</v>
      </c>
      <c r="K97" s="26" t="s">
        <v>196</v>
      </c>
      <c r="L97" s="25">
        <v>30</v>
      </c>
      <c r="M97" s="72" t="s">
        <v>197</v>
      </c>
      <c r="N97" s="73" t="s">
        <v>365</v>
      </c>
      <c r="O97" s="25" t="s">
        <v>126</v>
      </c>
      <c r="P97" s="26" t="s">
        <v>125</v>
      </c>
      <c r="Q97" s="25" t="s">
        <v>122</v>
      </c>
      <c r="R97" s="26" t="s">
        <v>200</v>
      </c>
      <c r="S97" s="26" t="s">
        <v>201</v>
      </c>
      <c r="T97" s="25"/>
      <c r="U97" s="25" t="s">
        <v>398</v>
      </c>
      <c r="V97" s="25" t="s">
        <v>146</v>
      </c>
      <c r="W97" s="9">
        <v>30</v>
      </c>
      <c r="X97" s="9">
        <v>60</v>
      </c>
      <c r="Y97" s="17">
        <v>10</v>
      </c>
      <c r="Z97" s="89" t="s">
        <v>409</v>
      </c>
      <c r="AA97" s="5" t="s">
        <v>138</v>
      </c>
      <c r="AB97" s="74">
        <v>1.1499999999999999</v>
      </c>
      <c r="AC97" s="196">
        <v>555734.07999999996</v>
      </c>
      <c r="AD97" s="74">
        <f t="shared" si="34"/>
        <v>639094.19199999992</v>
      </c>
      <c r="AE97" s="74">
        <f t="shared" si="35"/>
        <v>715785.49503999995</v>
      </c>
      <c r="AF97" s="74">
        <v>1.1499999999999999</v>
      </c>
      <c r="AG97" s="196">
        <v>555734.07999999996</v>
      </c>
      <c r="AH97" s="74">
        <f t="shared" si="36"/>
        <v>639094.19199999992</v>
      </c>
      <c r="AI97" s="74">
        <f t="shared" si="37"/>
        <v>715785.49503999995</v>
      </c>
      <c r="AJ97" s="20">
        <v>0</v>
      </c>
      <c r="AK97" s="20">
        <v>0</v>
      </c>
      <c r="AL97" s="20">
        <v>0</v>
      </c>
      <c r="AM97" s="20">
        <v>0</v>
      </c>
      <c r="AN97" s="20">
        <v>0</v>
      </c>
      <c r="AO97" s="20">
        <v>0</v>
      </c>
      <c r="AP97" s="20">
        <v>0</v>
      </c>
      <c r="AQ97" s="20">
        <v>0</v>
      </c>
      <c r="AR97" s="20">
        <v>0</v>
      </c>
      <c r="AS97" s="20">
        <v>0</v>
      </c>
      <c r="AT97" s="20">
        <v>0</v>
      </c>
      <c r="AU97" s="20">
        <v>0</v>
      </c>
      <c r="AV97" s="67">
        <f t="shared" si="38"/>
        <v>2.2999999999999998</v>
      </c>
      <c r="AW97" s="43">
        <v>0</v>
      </c>
      <c r="AX97" s="43">
        <f t="shared" si="28"/>
        <v>0</v>
      </c>
      <c r="AY97" s="4" t="s">
        <v>203</v>
      </c>
      <c r="AZ97" s="26"/>
      <c r="BA97" s="26"/>
      <c r="BB97" s="46"/>
      <c r="BC97" s="12" t="s">
        <v>440</v>
      </c>
      <c r="BD97" s="12" t="s">
        <v>440</v>
      </c>
      <c r="BE97" s="46"/>
      <c r="BF97" s="46"/>
      <c r="BG97" s="46"/>
      <c r="BH97" s="46"/>
      <c r="BI97" s="46"/>
      <c r="BJ97" s="90"/>
      <c r="BK97" s="46"/>
      <c r="BL97" s="169"/>
      <c r="BM97" s="168"/>
      <c r="BN97" s="46"/>
      <c r="BO97" s="46"/>
      <c r="BP97" s="46"/>
      <c r="BQ97" s="46"/>
      <c r="BR97" s="46"/>
      <c r="BS97" s="46"/>
      <c r="BT97" s="46"/>
      <c r="BU97" s="46"/>
      <c r="BV97" s="46"/>
      <c r="BW97" s="46"/>
      <c r="BX97" s="46"/>
      <c r="BY97" s="46"/>
    </row>
    <row r="98" spans="1:77" s="32" customFormat="1" ht="12.95" customHeight="1" x14ac:dyDescent="0.25">
      <c r="A98" s="69" t="s">
        <v>405</v>
      </c>
      <c r="B98" s="114"/>
      <c r="C98" s="197" t="s">
        <v>570</v>
      </c>
      <c r="D98" s="114"/>
      <c r="E98" s="217"/>
      <c r="F98" s="71" t="s">
        <v>438</v>
      </c>
      <c r="G98" s="71" t="s">
        <v>407</v>
      </c>
      <c r="H98" s="12" t="s">
        <v>439</v>
      </c>
      <c r="I98" s="26" t="s">
        <v>143</v>
      </c>
      <c r="J98" s="1" t="s">
        <v>149</v>
      </c>
      <c r="K98" s="26" t="s">
        <v>196</v>
      </c>
      <c r="L98" s="25">
        <v>30</v>
      </c>
      <c r="M98" s="72" t="s">
        <v>197</v>
      </c>
      <c r="N98" s="73" t="s">
        <v>365</v>
      </c>
      <c r="O98" s="1" t="s">
        <v>166</v>
      </c>
      <c r="P98" s="26" t="s">
        <v>125</v>
      </c>
      <c r="Q98" s="25" t="s">
        <v>122</v>
      </c>
      <c r="R98" s="26" t="s">
        <v>200</v>
      </c>
      <c r="S98" s="26" t="s">
        <v>201</v>
      </c>
      <c r="T98" s="25"/>
      <c r="U98" s="25" t="s">
        <v>398</v>
      </c>
      <c r="V98" s="25" t="s">
        <v>146</v>
      </c>
      <c r="W98" s="9">
        <v>30</v>
      </c>
      <c r="X98" s="9">
        <v>60</v>
      </c>
      <c r="Y98" s="17">
        <v>10</v>
      </c>
      <c r="Z98" s="89" t="s">
        <v>409</v>
      </c>
      <c r="AA98" s="5" t="s">
        <v>138</v>
      </c>
      <c r="AB98" s="105">
        <v>1.1499999999999999</v>
      </c>
      <c r="AC98" s="198">
        <v>555734.07999999996</v>
      </c>
      <c r="AD98" s="106">
        <f t="shared" ref="AD98" si="79">AB98*AC98</f>
        <v>639094.19199999992</v>
      </c>
      <c r="AE98" s="106">
        <f t="shared" si="35"/>
        <v>715785.49503999995</v>
      </c>
      <c r="AF98" s="107">
        <v>1.1499999999999999</v>
      </c>
      <c r="AG98" s="198">
        <v>555734.07999999996</v>
      </c>
      <c r="AH98" s="106">
        <f t="shared" ref="AH98" si="80">AF98*AG98</f>
        <v>639094.19199999992</v>
      </c>
      <c r="AI98" s="106">
        <f t="shared" si="37"/>
        <v>715785.49503999995</v>
      </c>
      <c r="AJ98" s="108">
        <v>0</v>
      </c>
      <c r="AK98" s="108">
        <v>0</v>
      </c>
      <c r="AL98" s="108">
        <v>0</v>
      </c>
      <c r="AM98" s="108">
        <v>0</v>
      </c>
      <c r="AN98" s="108">
        <v>0</v>
      </c>
      <c r="AO98" s="108">
        <v>0</v>
      </c>
      <c r="AP98" s="108">
        <v>0</v>
      </c>
      <c r="AQ98" s="108">
        <v>0</v>
      </c>
      <c r="AR98" s="108">
        <v>0</v>
      </c>
      <c r="AS98" s="108">
        <v>0</v>
      </c>
      <c r="AT98" s="108">
        <v>0</v>
      </c>
      <c r="AU98" s="108">
        <v>0</v>
      </c>
      <c r="AV98" s="109">
        <f t="shared" si="38"/>
        <v>2.2999999999999998</v>
      </c>
      <c r="AW98" s="43">
        <v>0</v>
      </c>
      <c r="AX98" s="43">
        <f t="shared" si="28"/>
        <v>0</v>
      </c>
      <c r="AY98" s="110" t="s">
        <v>203</v>
      </c>
      <c r="AZ98" s="111"/>
      <c r="BA98" s="111"/>
      <c r="BB98" s="113"/>
      <c r="BC98" s="112" t="s">
        <v>440</v>
      </c>
      <c r="BD98" s="112" t="s">
        <v>440</v>
      </c>
      <c r="BE98" s="113"/>
      <c r="BF98" s="113"/>
      <c r="BG98" s="113"/>
      <c r="BH98" s="113"/>
      <c r="BI98" s="113"/>
      <c r="BJ98" s="90"/>
      <c r="BK98" s="15">
        <v>14</v>
      </c>
      <c r="BL98" s="169"/>
    </row>
    <row r="99" spans="1:77" s="193" customFormat="1" ht="12.95" customHeight="1" x14ac:dyDescent="0.25">
      <c r="A99" s="187" t="s">
        <v>405</v>
      </c>
      <c r="B99" s="161">
        <v>210015876</v>
      </c>
      <c r="C99" s="161" t="s">
        <v>678</v>
      </c>
      <c r="D99" s="161"/>
      <c r="E99" s="218"/>
      <c r="F99" s="199" t="s">
        <v>438</v>
      </c>
      <c r="G99" s="199" t="s">
        <v>407</v>
      </c>
      <c r="H99" s="199" t="s">
        <v>439</v>
      </c>
      <c r="I99" s="188" t="s">
        <v>143</v>
      </c>
      <c r="J99" s="155" t="s">
        <v>149</v>
      </c>
      <c r="K99" s="188" t="s">
        <v>196</v>
      </c>
      <c r="L99" s="187">
        <v>30</v>
      </c>
      <c r="M99" s="156" t="s">
        <v>197</v>
      </c>
      <c r="N99" s="200" t="s">
        <v>365</v>
      </c>
      <c r="O99" s="155" t="s">
        <v>166</v>
      </c>
      <c r="P99" s="188" t="s">
        <v>125</v>
      </c>
      <c r="Q99" s="187" t="s">
        <v>122</v>
      </c>
      <c r="R99" s="188" t="s">
        <v>200</v>
      </c>
      <c r="S99" s="188" t="s">
        <v>201</v>
      </c>
      <c r="T99" s="187"/>
      <c r="U99" s="187" t="s">
        <v>398</v>
      </c>
      <c r="V99" s="187" t="s">
        <v>146</v>
      </c>
      <c r="W99" s="199">
        <v>30</v>
      </c>
      <c r="X99" s="199">
        <v>60</v>
      </c>
      <c r="Y99" s="159">
        <v>10</v>
      </c>
      <c r="Z99" s="202" t="s">
        <v>409</v>
      </c>
      <c r="AA99" s="186" t="s">
        <v>138</v>
      </c>
      <c r="AB99" s="190">
        <v>1.25</v>
      </c>
      <c r="AC99" s="203">
        <v>550176.74</v>
      </c>
      <c r="AD99" s="190">
        <v>687720.92500000005</v>
      </c>
      <c r="AE99" s="190">
        <v>770247.4360000001</v>
      </c>
      <c r="AF99" s="190">
        <v>1.1499999999999999</v>
      </c>
      <c r="AG99" s="190">
        <v>555734.07999999996</v>
      </c>
      <c r="AH99" s="190">
        <v>639094.19199999992</v>
      </c>
      <c r="AI99" s="190">
        <v>715785.49503999995</v>
      </c>
      <c r="AJ99" s="191">
        <v>0</v>
      </c>
      <c r="AK99" s="191">
        <v>0</v>
      </c>
      <c r="AL99" s="191">
        <v>0</v>
      </c>
      <c r="AM99" s="191">
        <v>0</v>
      </c>
      <c r="AN99" s="191">
        <v>0</v>
      </c>
      <c r="AO99" s="191">
        <v>0</v>
      </c>
      <c r="AP99" s="191">
        <v>0</v>
      </c>
      <c r="AQ99" s="191">
        <v>0</v>
      </c>
      <c r="AR99" s="191">
        <v>0</v>
      </c>
      <c r="AS99" s="191">
        <v>0</v>
      </c>
      <c r="AT99" s="191">
        <v>0</v>
      </c>
      <c r="AU99" s="191">
        <v>0</v>
      </c>
      <c r="AV99" s="191">
        <f t="shared" si="38"/>
        <v>2.4</v>
      </c>
      <c r="AW99" s="190">
        <f t="shared" si="33"/>
        <v>1326815.1170000001</v>
      </c>
      <c r="AX99" s="190">
        <f t="shared" si="28"/>
        <v>1486032.9310400002</v>
      </c>
      <c r="AY99" s="161" t="s">
        <v>203</v>
      </c>
      <c r="AZ99" s="188"/>
      <c r="BA99" s="188"/>
      <c r="BB99" s="201"/>
      <c r="BC99" s="199" t="s">
        <v>440</v>
      </c>
      <c r="BD99" s="199" t="s">
        <v>440</v>
      </c>
      <c r="BE99" s="201"/>
      <c r="BF99" s="201"/>
      <c r="BG99" s="201"/>
      <c r="BH99" s="201"/>
      <c r="BI99" s="201"/>
      <c r="BJ99" s="90"/>
      <c r="BK99" s="4" t="s">
        <v>653</v>
      </c>
      <c r="BL99" s="192"/>
    </row>
    <row r="100" spans="1:77" s="32" customFormat="1" ht="12.95" customHeight="1" x14ac:dyDescent="0.25">
      <c r="A100" s="69" t="s">
        <v>405</v>
      </c>
      <c r="B100" s="75"/>
      <c r="C100" s="195" t="s">
        <v>488</v>
      </c>
      <c r="D100" s="75"/>
      <c r="E100" s="217"/>
      <c r="F100" s="71" t="s">
        <v>438</v>
      </c>
      <c r="G100" s="71" t="s">
        <v>407</v>
      </c>
      <c r="H100" s="12" t="s">
        <v>439</v>
      </c>
      <c r="I100" s="26" t="s">
        <v>143</v>
      </c>
      <c r="J100" s="1" t="s">
        <v>149</v>
      </c>
      <c r="K100" s="26" t="s">
        <v>196</v>
      </c>
      <c r="L100" s="25">
        <v>30</v>
      </c>
      <c r="M100" s="72" t="s">
        <v>197</v>
      </c>
      <c r="N100" s="73" t="s">
        <v>365</v>
      </c>
      <c r="O100" s="25" t="s">
        <v>126</v>
      </c>
      <c r="P100" s="26" t="s">
        <v>125</v>
      </c>
      <c r="Q100" s="25" t="s">
        <v>122</v>
      </c>
      <c r="R100" s="26" t="s">
        <v>200</v>
      </c>
      <c r="S100" s="26" t="s">
        <v>201</v>
      </c>
      <c r="T100" s="25"/>
      <c r="U100" s="25" t="s">
        <v>398</v>
      </c>
      <c r="V100" s="25" t="s">
        <v>146</v>
      </c>
      <c r="W100" s="9">
        <v>30</v>
      </c>
      <c r="X100" s="9">
        <v>60</v>
      </c>
      <c r="Y100" s="17">
        <v>10</v>
      </c>
      <c r="Z100" s="89" t="s">
        <v>409</v>
      </c>
      <c r="AA100" s="5" t="s">
        <v>138</v>
      </c>
      <c r="AB100" s="74">
        <v>1.25</v>
      </c>
      <c r="AC100" s="196">
        <v>289771.5</v>
      </c>
      <c r="AD100" s="74">
        <f t="shared" si="34"/>
        <v>362214.375</v>
      </c>
      <c r="AE100" s="74">
        <f t="shared" si="35"/>
        <v>405680.10000000003</v>
      </c>
      <c r="AF100" s="74">
        <v>1.25</v>
      </c>
      <c r="AG100" s="196">
        <v>289771.5</v>
      </c>
      <c r="AH100" s="74">
        <f t="shared" si="36"/>
        <v>362214.375</v>
      </c>
      <c r="AI100" s="74">
        <f t="shared" si="37"/>
        <v>405680.10000000003</v>
      </c>
      <c r="AJ100" s="20">
        <v>0</v>
      </c>
      <c r="AK100" s="20">
        <v>0</v>
      </c>
      <c r="AL100" s="20">
        <v>0</v>
      </c>
      <c r="AM100" s="20">
        <v>0</v>
      </c>
      <c r="AN100" s="20">
        <v>0</v>
      </c>
      <c r="AO100" s="20">
        <v>0</v>
      </c>
      <c r="AP100" s="20">
        <v>0</v>
      </c>
      <c r="AQ100" s="20">
        <v>0</v>
      </c>
      <c r="AR100" s="20">
        <v>0</v>
      </c>
      <c r="AS100" s="20">
        <v>0</v>
      </c>
      <c r="AT100" s="20">
        <v>0</v>
      </c>
      <c r="AU100" s="20">
        <v>0</v>
      </c>
      <c r="AV100" s="67">
        <f t="shared" si="38"/>
        <v>2.5</v>
      </c>
      <c r="AW100" s="43">
        <v>0</v>
      </c>
      <c r="AX100" s="43">
        <f t="shared" si="28"/>
        <v>0</v>
      </c>
      <c r="AY100" s="4" t="s">
        <v>203</v>
      </c>
      <c r="AZ100" s="26"/>
      <c r="BA100" s="26"/>
      <c r="BB100" s="46"/>
      <c r="BC100" s="12" t="s">
        <v>441</v>
      </c>
      <c r="BD100" s="12" t="s">
        <v>441</v>
      </c>
      <c r="BE100" s="46"/>
      <c r="BF100" s="46"/>
      <c r="BG100" s="46"/>
      <c r="BH100" s="46"/>
      <c r="BI100" s="46"/>
      <c r="BJ100" s="90"/>
      <c r="BK100" s="46"/>
      <c r="BL100" s="169"/>
      <c r="BM100" s="168"/>
      <c r="BN100" s="46"/>
      <c r="BO100" s="46"/>
      <c r="BP100" s="46"/>
      <c r="BQ100" s="46"/>
      <c r="BR100" s="46"/>
      <c r="BS100" s="46"/>
      <c r="BT100" s="46"/>
      <c r="BU100" s="46"/>
      <c r="BV100" s="46"/>
      <c r="BW100" s="46"/>
      <c r="BX100" s="46"/>
      <c r="BY100" s="46"/>
    </row>
    <row r="101" spans="1:77" s="32" customFormat="1" ht="12.95" customHeight="1" x14ac:dyDescent="0.25">
      <c r="A101" s="69" t="s">
        <v>405</v>
      </c>
      <c r="B101" s="114"/>
      <c r="C101" s="197" t="s">
        <v>571</v>
      </c>
      <c r="D101" s="114"/>
      <c r="E101" s="217"/>
      <c r="F101" s="71" t="s">
        <v>438</v>
      </c>
      <c r="G101" s="71" t="s">
        <v>407</v>
      </c>
      <c r="H101" s="12" t="s">
        <v>439</v>
      </c>
      <c r="I101" s="26" t="s">
        <v>143</v>
      </c>
      <c r="J101" s="1" t="s">
        <v>149</v>
      </c>
      <c r="K101" s="26" t="s">
        <v>196</v>
      </c>
      <c r="L101" s="25">
        <v>30</v>
      </c>
      <c r="M101" s="72" t="s">
        <v>197</v>
      </c>
      <c r="N101" s="73" t="s">
        <v>365</v>
      </c>
      <c r="O101" s="1" t="s">
        <v>166</v>
      </c>
      <c r="P101" s="26" t="s">
        <v>125</v>
      </c>
      <c r="Q101" s="25" t="s">
        <v>122</v>
      </c>
      <c r="R101" s="26" t="s">
        <v>200</v>
      </c>
      <c r="S101" s="26" t="s">
        <v>201</v>
      </c>
      <c r="T101" s="25"/>
      <c r="U101" s="25" t="s">
        <v>398</v>
      </c>
      <c r="V101" s="25" t="s">
        <v>146</v>
      </c>
      <c r="W101" s="9">
        <v>30</v>
      </c>
      <c r="X101" s="9">
        <v>60</v>
      </c>
      <c r="Y101" s="17">
        <v>10</v>
      </c>
      <c r="Z101" s="89" t="s">
        <v>409</v>
      </c>
      <c r="AA101" s="5" t="s">
        <v>138</v>
      </c>
      <c r="AB101" s="105">
        <v>1.25</v>
      </c>
      <c r="AC101" s="198">
        <v>289771.5</v>
      </c>
      <c r="AD101" s="106">
        <f t="shared" ref="AD101" si="81">AB101*AC101</f>
        <v>362214.375</v>
      </c>
      <c r="AE101" s="106">
        <f t="shared" si="35"/>
        <v>405680.10000000003</v>
      </c>
      <c r="AF101" s="107">
        <v>1.25</v>
      </c>
      <c r="AG101" s="198">
        <v>289771.5</v>
      </c>
      <c r="AH101" s="106">
        <f t="shared" ref="AH101" si="82">AF101*AG101</f>
        <v>362214.375</v>
      </c>
      <c r="AI101" s="106">
        <f t="shared" si="37"/>
        <v>405680.10000000003</v>
      </c>
      <c r="AJ101" s="108">
        <v>0</v>
      </c>
      <c r="AK101" s="108">
        <v>0</v>
      </c>
      <c r="AL101" s="108">
        <v>0</v>
      </c>
      <c r="AM101" s="108">
        <v>0</v>
      </c>
      <c r="AN101" s="108">
        <v>0</v>
      </c>
      <c r="AO101" s="108">
        <v>0</v>
      </c>
      <c r="AP101" s="108">
        <v>0</v>
      </c>
      <c r="AQ101" s="108">
        <v>0</v>
      </c>
      <c r="AR101" s="108">
        <v>0</v>
      </c>
      <c r="AS101" s="108">
        <v>0</v>
      </c>
      <c r="AT101" s="108">
        <v>0</v>
      </c>
      <c r="AU101" s="108">
        <v>0</v>
      </c>
      <c r="AV101" s="109">
        <f t="shared" si="38"/>
        <v>2.5</v>
      </c>
      <c r="AW101" s="43">
        <v>0</v>
      </c>
      <c r="AX101" s="43">
        <f t="shared" si="28"/>
        <v>0</v>
      </c>
      <c r="AY101" s="110" t="s">
        <v>203</v>
      </c>
      <c r="AZ101" s="111"/>
      <c r="BA101" s="111"/>
      <c r="BB101" s="113"/>
      <c r="BC101" s="112" t="s">
        <v>441</v>
      </c>
      <c r="BD101" s="112" t="s">
        <v>441</v>
      </c>
      <c r="BE101" s="113"/>
      <c r="BF101" s="113"/>
      <c r="BG101" s="113"/>
      <c r="BH101" s="113"/>
      <c r="BI101" s="113"/>
      <c r="BJ101" s="90"/>
      <c r="BK101" s="15">
        <v>14</v>
      </c>
      <c r="BL101" s="169"/>
    </row>
    <row r="102" spans="1:77" s="193" customFormat="1" ht="12.95" customHeight="1" x14ac:dyDescent="0.25">
      <c r="A102" s="187" t="s">
        <v>405</v>
      </c>
      <c r="B102" s="161">
        <v>210015878</v>
      </c>
      <c r="C102" s="161" t="s">
        <v>679</v>
      </c>
      <c r="D102" s="161"/>
      <c r="E102" s="218"/>
      <c r="F102" s="199" t="s">
        <v>438</v>
      </c>
      <c r="G102" s="199" t="s">
        <v>407</v>
      </c>
      <c r="H102" s="199" t="s">
        <v>439</v>
      </c>
      <c r="I102" s="188" t="s">
        <v>143</v>
      </c>
      <c r="J102" s="155" t="s">
        <v>149</v>
      </c>
      <c r="K102" s="188" t="s">
        <v>196</v>
      </c>
      <c r="L102" s="187">
        <v>30</v>
      </c>
      <c r="M102" s="156" t="s">
        <v>197</v>
      </c>
      <c r="N102" s="200" t="s">
        <v>365</v>
      </c>
      <c r="O102" s="155" t="s">
        <v>166</v>
      </c>
      <c r="P102" s="188" t="s">
        <v>125</v>
      </c>
      <c r="Q102" s="187" t="s">
        <v>122</v>
      </c>
      <c r="R102" s="188" t="s">
        <v>200</v>
      </c>
      <c r="S102" s="188" t="s">
        <v>201</v>
      </c>
      <c r="T102" s="187"/>
      <c r="U102" s="187" t="s">
        <v>398</v>
      </c>
      <c r="V102" s="187" t="s">
        <v>146</v>
      </c>
      <c r="W102" s="199">
        <v>30</v>
      </c>
      <c r="X102" s="199">
        <v>60</v>
      </c>
      <c r="Y102" s="159">
        <v>10</v>
      </c>
      <c r="Z102" s="202" t="s">
        <v>409</v>
      </c>
      <c r="AA102" s="186" t="s">
        <v>138</v>
      </c>
      <c r="AB102" s="190">
        <v>2.5</v>
      </c>
      <c r="AC102" s="203">
        <v>286873.78000000003</v>
      </c>
      <c r="AD102" s="190">
        <v>717184.45000000007</v>
      </c>
      <c r="AE102" s="190">
        <v>803246.58400000015</v>
      </c>
      <c r="AF102" s="190">
        <v>1.25</v>
      </c>
      <c r="AG102" s="190">
        <v>289771.5</v>
      </c>
      <c r="AH102" s="190">
        <v>362214.375</v>
      </c>
      <c r="AI102" s="190">
        <v>405680.10000000003</v>
      </c>
      <c r="AJ102" s="191">
        <v>0</v>
      </c>
      <c r="AK102" s="191">
        <v>0</v>
      </c>
      <c r="AL102" s="191">
        <v>0</v>
      </c>
      <c r="AM102" s="191">
        <v>0</v>
      </c>
      <c r="AN102" s="191">
        <v>0</v>
      </c>
      <c r="AO102" s="191">
        <v>0</v>
      </c>
      <c r="AP102" s="191">
        <v>0</v>
      </c>
      <c r="AQ102" s="191">
        <v>0</v>
      </c>
      <c r="AR102" s="191">
        <v>0</v>
      </c>
      <c r="AS102" s="191">
        <v>0</v>
      </c>
      <c r="AT102" s="191">
        <v>0</v>
      </c>
      <c r="AU102" s="191">
        <v>0</v>
      </c>
      <c r="AV102" s="191">
        <f t="shared" si="38"/>
        <v>3.75</v>
      </c>
      <c r="AW102" s="190">
        <f t="shared" si="33"/>
        <v>1079398.8250000002</v>
      </c>
      <c r="AX102" s="190">
        <f t="shared" si="28"/>
        <v>1208926.6840000004</v>
      </c>
      <c r="AY102" s="161" t="s">
        <v>203</v>
      </c>
      <c r="AZ102" s="188"/>
      <c r="BA102" s="188"/>
      <c r="BB102" s="201"/>
      <c r="BC102" s="199" t="s">
        <v>441</v>
      </c>
      <c r="BD102" s="199" t="s">
        <v>441</v>
      </c>
      <c r="BE102" s="201"/>
      <c r="BF102" s="201"/>
      <c r="BG102" s="201"/>
      <c r="BH102" s="201"/>
      <c r="BI102" s="201"/>
      <c r="BJ102" s="90"/>
      <c r="BK102" s="4" t="s">
        <v>653</v>
      </c>
      <c r="BL102" s="192"/>
      <c r="BM102" s="192"/>
      <c r="BN102" s="192"/>
      <c r="BO102" s="192"/>
      <c r="BP102" s="192"/>
      <c r="BQ102" s="192"/>
      <c r="BR102" s="192"/>
      <c r="BS102" s="192"/>
      <c r="BT102" s="192"/>
    </row>
    <row r="103" spans="1:77" s="32" customFormat="1" ht="12.95" customHeight="1" x14ac:dyDescent="0.25">
      <c r="A103" s="69" t="s">
        <v>405</v>
      </c>
      <c r="B103" s="75"/>
      <c r="C103" s="195" t="s">
        <v>489</v>
      </c>
      <c r="D103" s="75"/>
      <c r="E103" s="217"/>
      <c r="F103" s="71" t="s">
        <v>442</v>
      </c>
      <c r="G103" s="71" t="s">
        <v>407</v>
      </c>
      <c r="H103" s="12" t="s">
        <v>443</v>
      </c>
      <c r="I103" s="26" t="s">
        <v>143</v>
      </c>
      <c r="J103" s="1" t="s">
        <v>149</v>
      </c>
      <c r="K103" s="26" t="s">
        <v>196</v>
      </c>
      <c r="L103" s="25">
        <v>30</v>
      </c>
      <c r="M103" s="72" t="s">
        <v>197</v>
      </c>
      <c r="N103" s="73" t="s">
        <v>365</v>
      </c>
      <c r="O103" s="25" t="s">
        <v>126</v>
      </c>
      <c r="P103" s="26" t="s">
        <v>125</v>
      </c>
      <c r="Q103" s="25" t="s">
        <v>122</v>
      </c>
      <c r="R103" s="26" t="s">
        <v>200</v>
      </c>
      <c r="S103" s="26" t="s">
        <v>201</v>
      </c>
      <c r="T103" s="25"/>
      <c r="U103" s="25" t="s">
        <v>398</v>
      </c>
      <c r="V103" s="25" t="s">
        <v>146</v>
      </c>
      <c r="W103" s="9">
        <v>30</v>
      </c>
      <c r="X103" s="9">
        <v>60</v>
      </c>
      <c r="Y103" s="17">
        <v>10</v>
      </c>
      <c r="Z103" s="89" t="s">
        <v>409</v>
      </c>
      <c r="AA103" s="5" t="s">
        <v>138</v>
      </c>
      <c r="AB103" s="74">
        <v>0.7</v>
      </c>
      <c r="AC103" s="196">
        <v>519134.61</v>
      </c>
      <c r="AD103" s="74">
        <f t="shared" si="34"/>
        <v>363394.22699999996</v>
      </c>
      <c r="AE103" s="74">
        <f t="shared" si="35"/>
        <v>407001.53424000001</v>
      </c>
      <c r="AF103" s="74">
        <v>0.7</v>
      </c>
      <c r="AG103" s="196">
        <v>519134.61</v>
      </c>
      <c r="AH103" s="74">
        <f t="shared" si="36"/>
        <v>363394.22699999996</v>
      </c>
      <c r="AI103" s="74">
        <f t="shared" si="37"/>
        <v>407001.53424000001</v>
      </c>
      <c r="AJ103" s="20">
        <v>0</v>
      </c>
      <c r="AK103" s="20">
        <v>0</v>
      </c>
      <c r="AL103" s="20">
        <v>0</v>
      </c>
      <c r="AM103" s="20">
        <v>0</v>
      </c>
      <c r="AN103" s="20">
        <v>0</v>
      </c>
      <c r="AO103" s="20">
        <v>0</v>
      </c>
      <c r="AP103" s="20">
        <v>0</v>
      </c>
      <c r="AQ103" s="20">
        <v>0</v>
      </c>
      <c r="AR103" s="20">
        <v>0</v>
      </c>
      <c r="AS103" s="20">
        <v>0</v>
      </c>
      <c r="AT103" s="20">
        <v>0</v>
      </c>
      <c r="AU103" s="20">
        <v>0</v>
      </c>
      <c r="AV103" s="67">
        <f t="shared" si="38"/>
        <v>1.4</v>
      </c>
      <c r="AW103" s="43">
        <v>0</v>
      </c>
      <c r="AX103" s="43">
        <f t="shared" si="28"/>
        <v>0</v>
      </c>
      <c r="AY103" s="4" t="s">
        <v>203</v>
      </c>
      <c r="AZ103" s="26"/>
      <c r="BA103" s="26"/>
      <c r="BB103" s="46"/>
      <c r="BC103" s="12" t="s">
        <v>444</v>
      </c>
      <c r="BD103" s="12" t="s">
        <v>444</v>
      </c>
      <c r="BE103" s="46"/>
      <c r="BF103" s="46"/>
      <c r="BG103" s="46"/>
      <c r="BH103" s="46"/>
      <c r="BI103" s="46"/>
      <c r="BJ103" s="90"/>
      <c r="BK103" s="46"/>
      <c r="BL103" s="169"/>
      <c r="BM103" s="168"/>
      <c r="BN103" s="46"/>
      <c r="BO103" s="46"/>
      <c r="BP103" s="46"/>
      <c r="BQ103" s="46"/>
      <c r="BR103" s="46"/>
      <c r="BS103" s="46"/>
      <c r="BT103" s="46"/>
      <c r="BU103" s="46"/>
      <c r="BV103" s="46"/>
      <c r="BW103" s="46"/>
      <c r="BX103" s="46"/>
      <c r="BY103" s="46"/>
    </row>
    <row r="104" spans="1:77" s="32" customFormat="1" ht="12.95" customHeight="1" x14ac:dyDescent="0.25">
      <c r="A104" s="69" t="s">
        <v>405</v>
      </c>
      <c r="B104" s="114"/>
      <c r="C104" s="197" t="s">
        <v>572</v>
      </c>
      <c r="D104" s="114"/>
      <c r="E104" s="217"/>
      <c r="F104" s="71" t="s">
        <v>442</v>
      </c>
      <c r="G104" s="71" t="s">
        <v>407</v>
      </c>
      <c r="H104" s="12" t="s">
        <v>443</v>
      </c>
      <c r="I104" s="26" t="s">
        <v>143</v>
      </c>
      <c r="J104" s="1" t="s">
        <v>149</v>
      </c>
      <c r="K104" s="26" t="s">
        <v>196</v>
      </c>
      <c r="L104" s="25">
        <v>30</v>
      </c>
      <c r="M104" s="72" t="s">
        <v>197</v>
      </c>
      <c r="N104" s="73" t="s">
        <v>365</v>
      </c>
      <c r="O104" s="1" t="s">
        <v>166</v>
      </c>
      <c r="P104" s="26" t="s">
        <v>125</v>
      </c>
      <c r="Q104" s="25" t="s">
        <v>122</v>
      </c>
      <c r="R104" s="26" t="s">
        <v>200</v>
      </c>
      <c r="S104" s="26" t="s">
        <v>201</v>
      </c>
      <c r="T104" s="25"/>
      <c r="U104" s="25" t="s">
        <v>398</v>
      </c>
      <c r="V104" s="25" t="s">
        <v>146</v>
      </c>
      <c r="W104" s="9">
        <v>30</v>
      </c>
      <c r="X104" s="9">
        <v>60</v>
      </c>
      <c r="Y104" s="17">
        <v>10</v>
      </c>
      <c r="Z104" s="89" t="s">
        <v>409</v>
      </c>
      <c r="AA104" s="5" t="s">
        <v>138</v>
      </c>
      <c r="AB104" s="105">
        <v>0.7</v>
      </c>
      <c r="AC104" s="198">
        <v>519134.61</v>
      </c>
      <c r="AD104" s="106">
        <f t="shared" ref="AD104" si="83">AB104*AC104</f>
        <v>363394.22699999996</v>
      </c>
      <c r="AE104" s="106">
        <f t="shared" si="35"/>
        <v>407001.53424000001</v>
      </c>
      <c r="AF104" s="107">
        <v>0.7</v>
      </c>
      <c r="AG104" s="198">
        <v>519134.61</v>
      </c>
      <c r="AH104" s="106">
        <f t="shared" ref="AH104" si="84">AF104*AG104</f>
        <v>363394.22699999996</v>
      </c>
      <c r="AI104" s="106">
        <f t="shared" si="37"/>
        <v>407001.53424000001</v>
      </c>
      <c r="AJ104" s="108">
        <v>0</v>
      </c>
      <c r="AK104" s="108">
        <v>0</v>
      </c>
      <c r="AL104" s="108">
        <v>0</v>
      </c>
      <c r="AM104" s="108">
        <v>0</v>
      </c>
      <c r="AN104" s="108">
        <v>0</v>
      </c>
      <c r="AO104" s="108">
        <v>0</v>
      </c>
      <c r="AP104" s="108">
        <v>0</v>
      </c>
      <c r="AQ104" s="108">
        <v>0</v>
      </c>
      <c r="AR104" s="108">
        <v>0</v>
      </c>
      <c r="AS104" s="108">
        <v>0</v>
      </c>
      <c r="AT104" s="108">
        <v>0</v>
      </c>
      <c r="AU104" s="108">
        <v>0</v>
      </c>
      <c r="AV104" s="109">
        <f t="shared" si="38"/>
        <v>1.4</v>
      </c>
      <c r="AW104" s="43">
        <v>0</v>
      </c>
      <c r="AX104" s="43">
        <f t="shared" si="28"/>
        <v>0</v>
      </c>
      <c r="AY104" s="110" t="s">
        <v>203</v>
      </c>
      <c r="AZ104" s="111"/>
      <c r="BA104" s="111"/>
      <c r="BB104" s="113"/>
      <c r="BC104" s="112" t="s">
        <v>444</v>
      </c>
      <c r="BD104" s="112" t="s">
        <v>444</v>
      </c>
      <c r="BE104" s="113"/>
      <c r="BF104" s="113"/>
      <c r="BG104" s="113"/>
      <c r="BH104" s="113"/>
      <c r="BI104" s="113"/>
      <c r="BJ104" s="90"/>
      <c r="BK104" s="15">
        <v>14</v>
      </c>
      <c r="BL104" s="169"/>
    </row>
    <row r="105" spans="1:77" s="193" customFormat="1" ht="12.95" customHeight="1" x14ac:dyDescent="0.25">
      <c r="A105" s="187" t="s">
        <v>405</v>
      </c>
      <c r="B105" s="161">
        <v>210023510</v>
      </c>
      <c r="C105" s="161" t="s">
        <v>680</v>
      </c>
      <c r="D105" s="161"/>
      <c r="E105" s="218"/>
      <c r="F105" s="199" t="s">
        <v>442</v>
      </c>
      <c r="G105" s="199" t="s">
        <v>407</v>
      </c>
      <c r="H105" s="199" t="s">
        <v>443</v>
      </c>
      <c r="I105" s="188" t="s">
        <v>143</v>
      </c>
      <c r="J105" s="155" t="s">
        <v>149</v>
      </c>
      <c r="K105" s="188" t="s">
        <v>196</v>
      </c>
      <c r="L105" s="187">
        <v>30</v>
      </c>
      <c r="M105" s="156" t="s">
        <v>197</v>
      </c>
      <c r="N105" s="200" t="s">
        <v>365</v>
      </c>
      <c r="O105" s="155" t="s">
        <v>166</v>
      </c>
      <c r="P105" s="188" t="s">
        <v>125</v>
      </c>
      <c r="Q105" s="187" t="s">
        <v>122</v>
      </c>
      <c r="R105" s="188" t="s">
        <v>200</v>
      </c>
      <c r="S105" s="188" t="s">
        <v>201</v>
      </c>
      <c r="T105" s="187"/>
      <c r="U105" s="187" t="s">
        <v>398</v>
      </c>
      <c r="V105" s="187" t="s">
        <v>146</v>
      </c>
      <c r="W105" s="199">
        <v>30</v>
      </c>
      <c r="X105" s="199">
        <v>60</v>
      </c>
      <c r="Y105" s="159">
        <v>10</v>
      </c>
      <c r="Z105" s="202" t="s">
        <v>409</v>
      </c>
      <c r="AA105" s="186" t="s">
        <v>138</v>
      </c>
      <c r="AB105" s="190">
        <v>0.54</v>
      </c>
      <c r="AC105" s="203">
        <v>513943.26</v>
      </c>
      <c r="AD105" s="190">
        <v>277529.36040000001</v>
      </c>
      <c r="AE105" s="190">
        <v>310832.88364800002</v>
      </c>
      <c r="AF105" s="190">
        <v>0.7</v>
      </c>
      <c r="AG105" s="190">
        <v>519134.61</v>
      </c>
      <c r="AH105" s="190">
        <v>363394.22699999996</v>
      </c>
      <c r="AI105" s="190">
        <v>407001.53424000001</v>
      </c>
      <c r="AJ105" s="191">
        <v>0</v>
      </c>
      <c r="AK105" s="191">
        <v>0</v>
      </c>
      <c r="AL105" s="191">
        <v>0</v>
      </c>
      <c r="AM105" s="191">
        <v>0</v>
      </c>
      <c r="AN105" s="191">
        <v>0</v>
      </c>
      <c r="AO105" s="191">
        <v>0</v>
      </c>
      <c r="AP105" s="191">
        <v>0</v>
      </c>
      <c r="AQ105" s="191">
        <v>0</v>
      </c>
      <c r="AR105" s="191">
        <v>0</v>
      </c>
      <c r="AS105" s="191">
        <v>0</v>
      </c>
      <c r="AT105" s="191">
        <v>0</v>
      </c>
      <c r="AU105" s="191">
        <v>0</v>
      </c>
      <c r="AV105" s="191">
        <f t="shared" si="38"/>
        <v>1.24</v>
      </c>
      <c r="AW105" s="190">
        <f t="shared" si="33"/>
        <v>640923.58739999996</v>
      </c>
      <c r="AX105" s="190">
        <f t="shared" si="28"/>
        <v>717834.41788800003</v>
      </c>
      <c r="AY105" s="161" t="s">
        <v>203</v>
      </c>
      <c r="AZ105" s="188"/>
      <c r="BA105" s="188"/>
      <c r="BB105" s="201"/>
      <c r="BC105" s="199" t="s">
        <v>444</v>
      </c>
      <c r="BD105" s="199" t="s">
        <v>444</v>
      </c>
      <c r="BE105" s="201"/>
      <c r="BF105" s="201"/>
      <c r="BG105" s="201"/>
      <c r="BH105" s="201"/>
      <c r="BI105" s="201"/>
      <c r="BJ105" s="90"/>
      <c r="BK105" s="4" t="s">
        <v>653</v>
      </c>
      <c r="BL105" s="192"/>
      <c r="BM105" s="192"/>
      <c r="BN105" s="192"/>
      <c r="BO105" s="192"/>
      <c r="BP105" s="192"/>
      <c r="BQ105" s="192"/>
      <c r="BR105" s="192"/>
      <c r="BS105" s="192"/>
      <c r="BT105" s="192"/>
    </row>
    <row r="106" spans="1:77" s="32" customFormat="1" ht="12.95" customHeight="1" x14ac:dyDescent="0.25">
      <c r="A106" s="69" t="s">
        <v>405</v>
      </c>
      <c r="B106" s="75"/>
      <c r="C106" s="195" t="s">
        <v>490</v>
      </c>
      <c r="D106" s="75"/>
      <c r="E106" s="217"/>
      <c r="F106" s="71" t="s">
        <v>442</v>
      </c>
      <c r="G106" s="71" t="s">
        <v>407</v>
      </c>
      <c r="H106" s="12" t="s">
        <v>443</v>
      </c>
      <c r="I106" s="26" t="s">
        <v>143</v>
      </c>
      <c r="J106" s="1" t="s">
        <v>149</v>
      </c>
      <c r="K106" s="26" t="s">
        <v>196</v>
      </c>
      <c r="L106" s="25">
        <v>30</v>
      </c>
      <c r="M106" s="72" t="s">
        <v>197</v>
      </c>
      <c r="N106" s="73" t="s">
        <v>365</v>
      </c>
      <c r="O106" s="25" t="s">
        <v>126</v>
      </c>
      <c r="P106" s="26" t="s">
        <v>125</v>
      </c>
      <c r="Q106" s="25" t="s">
        <v>122</v>
      </c>
      <c r="R106" s="26" t="s">
        <v>200</v>
      </c>
      <c r="S106" s="26" t="s">
        <v>201</v>
      </c>
      <c r="T106" s="25"/>
      <c r="U106" s="25" t="s">
        <v>398</v>
      </c>
      <c r="V106" s="25" t="s">
        <v>146</v>
      </c>
      <c r="W106" s="9">
        <v>30</v>
      </c>
      <c r="X106" s="9">
        <v>60</v>
      </c>
      <c r="Y106" s="17">
        <v>10</v>
      </c>
      <c r="Z106" s="89" t="s">
        <v>409</v>
      </c>
      <c r="AA106" s="5" t="s">
        <v>138</v>
      </c>
      <c r="AB106" s="74">
        <v>0.6</v>
      </c>
      <c r="AC106" s="196">
        <v>907955.84</v>
      </c>
      <c r="AD106" s="74">
        <f t="shared" si="34"/>
        <v>544773.50399999996</v>
      </c>
      <c r="AE106" s="74">
        <f t="shared" si="35"/>
        <v>610146.32447999995</v>
      </c>
      <c r="AF106" s="74">
        <v>0.6</v>
      </c>
      <c r="AG106" s="196">
        <v>907955.85</v>
      </c>
      <c r="AH106" s="74">
        <f t="shared" si="36"/>
        <v>544773.51</v>
      </c>
      <c r="AI106" s="74">
        <f t="shared" si="37"/>
        <v>610146.33120000002</v>
      </c>
      <c r="AJ106" s="20">
        <v>0</v>
      </c>
      <c r="AK106" s="20">
        <v>0</v>
      </c>
      <c r="AL106" s="20">
        <v>0</v>
      </c>
      <c r="AM106" s="20">
        <v>0</v>
      </c>
      <c r="AN106" s="20">
        <v>0</v>
      </c>
      <c r="AO106" s="20">
        <v>0</v>
      </c>
      <c r="AP106" s="20">
        <v>0</v>
      </c>
      <c r="AQ106" s="20">
        <v>0</v>
      </c>
      <c r="AR106" s="20">
        <v>0</v>
      </c>
      <c r="AS106" s="20">
        <v>0</v>
      </c>
      <c r="AT106" s="20">
        <v>0</v>
      </c>
      <c r="AU106" s="20">
        <v>0</v>
      </c>
      <c r="AV106" s="67">
        <f t="shared" si="38"/>
        <v>1.2</v>
      </c>
      <c r="AW106" s="43">
        <v>0</v>
      </c>
      <c r="AX106" s="43">
        <f t="shared" si="28"/>
        <v>0</v>
      </c>
      <c r="AY106" s="4" t="s">
        <v>203</v>
      </c>
      <c r="AZ106" s="26"/>
      <c r="BA106" s="26"/>
      <c r="BB106" s="46"/>
      <c r="BC106" s="12" t="s">
        <v>445</v>
      </c>
      <c r="BD106" s="12" t="s">
        <v>445</v>
      </c>
      <c r="BE106" s="46"/>
      <c r="BF106" s="46"/>
      <c r="BG106" s="46"/>
      <c r="BH106" s="46"/>
      <c r="BI106" s="46"/>
      <c r="BJ106" s="90"/>
      <c r="BK106" s="46"/>
      <c r="BL106" s="169"/>
      <c r="BM106" s="168"/>
      <c r="BN106" s="46"/>
      <c r="BO106" s="46"/>
      <c r="BP106" s="46"/>
      <c r="BQ106" s="46"/>
      <c r="BR106" s="46"/>
      <c r="BS106" s="46"/>
      <c r="BT106" s="46"/>
      <c r="BU106" s="46"/>
      <c r="BV106" s="46"/>
      <c r="BW106" s="46"/>
      <c r="BX106" s="46"/>
      <c r="BY106" s="46"/>
    </row>
    <row r="107" spans="1:77" s="32" customFormat="1" ht="12.95" customHeight="1" x14ac:dyDescent="0.25">
      <c r="A107" s="69" t="s">
        <v>405</v>
      </c>
      <c r="B107" s="114"/>
      <c r="C107" s="197" t="s">
        <v>573</v>
      </c>
      <c r="D107" s="114"/>
      <c r="E107" s="217"/>
      <c r="F107" s="71" t="s">
        <v>442</v>
      </c>
      <c r="G107" s="71" t="s">
        <v>407</v>
      </c>
      <c r="H107" s="12" t="s">
        <v>443</v>
      </c>
      <c r="I107" s="26" t="s">
        <v>143</v>
      </c>
      <c r="J107" s="1" t="s">
        <v>149</v>
      </c>
      <c r="K107" s="26" t="s">
        <v>196</v>
      </c>
      <c r="L107" s="25">
        <v>30</v>
      </c>
      <c r="M107" s="72" t="s">
        <v>197</v>
      </c>
      <c r="N107" s="73" t="s">
        <v>365</v>
      </c>
      <c r="O107" s="1" t="s">
        <v>166</v>
      </c>
      <c r="P107" s="26" t="s">
        <v>125</v>
      </c>
      <c r="Q107" s="25" t="s">
        <v>122</v>
      </c>
      <c r="R107" s="26" t="s">
        <v>200</v>
      </c>
      <c r="S107" s="26" t="s">
        <v>201</v>
      </c>
      <c r="T107" s="25"/>
      <c r="U107" s="25" t="s">
        <v>398</v>
      </c>
      <c r="V107" s="25" t="s">
        <v>146</v>
      </c>
      <c r="W107" s="9">
        <v>30</v>
      </c>
      <c r="X107" s="9">
        <v>60</v>
      </c>
      <c r="Y107" s="17">
        <v>10</v>
      </c>
      <c r="Z107" s="89" t="s">
        <v>409</v>
      </c>
      <c r="AA107" s="5" t="s">
        <v>138</v>
      </c>
      <c r="AB107" s="105">
        <v>0.6</v>
      </c>
      <c r="AC107" s="198">
        <v>907955.84</v>
      </c>
      <c r="AD107" s="106">
        <f t="shared" ref="AD107" si="85">AB107*AC107</f>
        <v>544773.50399999996</v>
      </c>
      <c r="AE107" s="106">
        <f t="shared" si="35"/>
        <v>610146.32447999995</v>
      </c>
      <c r="AF107" s="107">
        <v>0.6</v>
      </c>
      <c r="AG107" s="198">
        <v>907955.85</v>
      </c>
      <c r="AH107" s="106">
        <f t="shared" ref="AH107" si="86">AF107*AG107</f>
        <v>544773.51</v>
      </c>
      <c r="AI107" s="106">
        <f t="shared" si="37"/>
        <v>610146.33120000002</v>
      </c>
      <c r="AJ107" s="108">
        <v>0</v>
      </c>
      <c r="AK107" s="108">
        <v>0</v>
      </c>
      <c r="AL107" s="108">
        <v>0</v>
      </c>
      <c r="AM107" s="108">
        <v>0</v>
      </c>
      <c r="AN107" s="108">
        <v>0</v>
      </c>
      <c r="AO107" s="108">
        <v>0</v>
      </c>
      <c r="AP107" s="108">
        <v>0</v>
      </c>
      <c r="AQ107" s="108">
        <v>0</v>
      </c>
      <c r="AR107" s="108">
        <v>0</v>
      </c>
      <c r="AS107" s="108">
        <v>0</v>
      </c>
      <c r="AT107" s="108">
        <v>0</v>
      </c>
      <c r="AU107" s="108">
        <v>0</v>
      </c>
      <c r="AV107" s="109">
        <f t="shared" si="38"/>
        <v>1.2</v>
      </c>
      <c r="AW107" s="43">
        <v>0</v>
      </c>
      <c r="AX107" s="43">
        <f t="shared" si="28"/>
        <v>0</v>
      </c>
      <c r="AY107" s="110" t="s">
        <v>203</v>
      </c>
      <c r="AZ107" s="111"/>
      <c r="BA107" s="111"/>
      <c r="BB107" s="113"/>
      <c r="BC107" s="112" t="s">
        <v>445</v>
      </c>
      <c r="BD107" s="112" t="s">
        <v>445</v>
      </c>
      <c r="BE107" s="113"/>
      <c r="BF107" s="113"/>
      <c r="BG107" s="113"/>
      <c r="BH107" s="113"/>
      <c r="BI107" s="113"/>
      <c r="BJ107" s="90"/>
      <c r="BK107" s="15">
        <v>14</v>
      </c>
      <c r="BL107" s="169"/>
    </row>
    <row r="108" spans="1:77" s="193" customFormat="1" ht="12.95" customHeight="1" x14ac:dyDescent="0.25">
      <c r="A108" s="187" t="s">
        <v>405</v>
      </c>
      <c r="B108" s="161">
        <v>210023511</v>
      </c>
      <c r="C108" s="161" t="s">
        <v>681</v>
      </c>
      <c r="D108" s="161"/>
      <c r="E108" s="218"/>
      <c r="F108" s="199" t="s">
        <v>442</v>
      </c>
      <c r="G108" s="199" t="s">
        <v>407</v>
      </c>
      <c r="H108" s="199" t="s">
        <v>443</v>
      </c>
      <c r="I108" s="188" t="s">
        <v>143</v>
      </c>
      <c r="J108" s="155" t="s">
        <v>149</v>
      </c>
      <c r="K108" s="188" t="s">
        <v>196</v>
      </c>
      <c r="L108" s="187">
        <v>30</v>
      </c>
      <c r="M108" s="156" t="s">
        <v>197</v>
      </c>
      <c r="N108" s="200" t="s">
        <v>365</v>
      </c>
      <c r="O108" s="155" t="s">
        <v>166</v>
      </c>
      <c r="P108" s="188" t="s">
        <v>125</v>
      </c>
      <c r="Q108" s="187" t="s">
        <v>122</v>
      </c>
      <c r="R108" s="188" t="s">
        <v>200</v>
      </c>
      <c r="S108" s="188" t="s">
        <v>201</v>
      </c>
      <c r="T108" s="187"/>
      <c r="U108" s="187" t="s">
        <v>398</v>
      </c>
      <c r="V108" s="187" t="s">
        <v>146</v>
      </c>
      <c r="W108" s="199">
        <v>30</v>
      </c>
      <c r="X108" s="199">
        <v>60</v>
      </c>
      <c r="Y108" s="159">
        <v>10</v>
      </c>
      <c r="Z108" s="202" t="s">
        <v>409</v>
      </c>
      <c r="AA108" s="186" t="s">
        <v>138</v>
      </c>
      <c r="AB108" s="190">
        <v>0.8</v>
      </c>
      <c r="AC108" s="203">
        <v>898876.29</v>
      </c>
      <c r="AD108" s="190">
        <v>719101.03200000012</v>
      </c>
      <c r="AE108" s="190">
        <v>805393.15584000025</v>
      </c>
      <c r="AF108" s="190">
        <v>0.6</v>
      </c>
      <c r="AG108" s="190">
        <v>907955.85</v>
      </c>
      <c r="AH108" s="190">
        <v>544773.51</v>
      </c>
      <c r="AI108" s="190">
        <v>610146.33120000002</v>
      </c>
      <c r="AJ108" s="191">
        <v>0</v>
      </c>
      <c r="AK108" s="191">
        <v>0</v>
      </c>
      <c r="AL108" s="191">
        <v>0</v>
      </c>
      <c r="AM108" s="191">
        <v>0</v>
      </c>
      <c r="AN108" s="191">
        <v>0</v>
      </c>
      <c r="AO108" s="191">
        <v>0</v>
      </c>
      <c r="AP108" s="191">
        <v>0</v>
      </c>
      <c r="AQ108" s="191">
        <v>0</v>
      </c>
      <c r="AR108" s="191">
        <v>0</v>
      </c>
      <c r="AS108" s="191">
        <v>0</v>
      </c>
      <c r="AT108" s="191">
        <v>0</v>
      </c>
      <c r="AU108" s="191">
        <v>0</v>
      </c>
      <c r="AV108" s="191">
        <f t="shared" si="38"/>
        <v>1.4</v>
      </c>
      <c r="AW108" s="190">
        <f t="shared" si="33"/>
        <v>1263874.5420000001</v>
      </c>
      <c r="AX108" s="190">
        <f t="shared" si="28"/>
        <v>1415539.4870400003</v>
      </c>
      <c r="AY108" s="161" t="s">
        <v>203</v>
      </c>
      <c r="AZ108" s="188"/>
      <c r="BA108" s="188"/>
      <c r="BB108" s="201"/>
      <c r="BC108" s="199" t="s">
        <v>445</v>
      </c>
      <c r="BD108" s="199" t="s">
        <v>445</v>
      </c>
      <c r="BE108" s="201"/>
      <c r="BF108" s="201"/>
      <c r="BG108" s="201"/>
      <c r="BH108" s="201"/>
      <c r="BI108" s="201"/>
      <c r="BJ108" s="90"/>
      <c r="BK108" s="4" t="s">
        <v>653</v>
      </c>
      <c r="BL108" s="192"/>
      <c r="BM108" s="192"/>
      <c r="BN108" s="192"/>
      <c r="BO108" s="192"/>
      <c r="BP108" s="192"/>
      <c r="BQ108" s="192"/>
      <c r="BR108" s="192"/>
      <c r="BS108" s="192"/>
      <c r="BT108" s="192"/>
    </row>
    <row r="109" spans="1:77" s="32" customFormat="1" ht="12.95" customHeight="1" x14ac:dyDescent="0.25">
      <c r="A109" s="69" t="s">
        <v>405</v>
      </c>
      <c r="B109" s="75"/>
      <c r="C109" s="195" t="s">
        <v>491</v>
      </c>
      <c r="D109" s="75"/>
      <c r="E109" s="217"/>
      <c r="F109" s="71" t="s">
        <v>406</v>
      </c>
      <c r="G109" s="71" t="s">
        <v>407</v>
      </c>
      <c r="H109" s="12" t="s">
        <v>408</v>
      </c>
      <c r="I109" s="26" t="s">
        <v>143</v>
      </c>
      <c r="J109" s="1" t="s">
        <v>149</v>
      </c>
      <c r="K109" s="26" t="s">
        <v>196</v>
      </c>
      <c r="L109" s="25">
        <v>30</v>
      </c>
      <c r="M109" s="72" t="s">
        <v>197</v>
      </c>
      <c r="N109" s="73" t="s">
        <v>365</v>
      </c>
      <c r="O109" s="25" t="s">
        <v>126</v>
      </c>
      <c r="P109" s="26" t="s">
        <v>125</v>
      </c>
      <c r="Q109" s="25" t="s">
        <v>122</v>
      </c>
      <c r="R109" s="26" t="s">
        <v>200</v>
      </c>
      <c r="S109" s="26" t="s">
        <v>201</v>
      </c>
      <c r="T109" s="25"/>
      <c r="U109" s="25" t="s">
        <v>398</v>
      </c>
      <c r="V109" s="25" t="s">
        <v>146</v>
      </c>
      <c r="W109" s="9">
        <v>30</v>
      </c>
      <c r="X109" s="9">
        <v>60</v>
      </c>
      <c r="Y109" s="17">
        <v>10</v>
      </c>
      <c r="Z109" s="89" t="s">
        <v>409</v>
      </c>
      <c r="AA109" s="5" t="s">
        <v>138</v>
      </c>
      <c r="AB109" s="74">
        <v>0.16</v>
      </c>
      <c r="AC109" s="196">
        <v>620081.28</v>
      </c>
      <c r="AD109" s="74">
        <f t="shared" si="34"/>
        <v>99213.00480000001</v>
      </c>
      <c r="AE109" s="74">
        <f t="shared" si="35"/>
        <v>111118.56537600003</v>
      </c>
      <c r="AF109" s="74">
        <v>0.16</v>
      </c>
      <c r="AG109" s="196">
        <v>620081.28</v>
      </c>
      <c r="AH109" s="74">
        <f t="shared" si="36"/>
        <v>99213.00480000001</v>
      </c>
      <c r="AI109" s="74">
        <f t="shared" si="37"/>
        <v>111118.56537600003</v>
      </c>
      <c r="AJ109" s="20">
        <v>0</v>
      </c>
      <c r="AK109" s="20">
        <v>0</v>
      </c>
      <c r="AL109" s="20">
        <v>0</v>
      </c>
      <c r="AM109" s="20">
        <v>0</v>
      </c>
      <c r="AN109" s="20">
        <v>0</v>
      </c>
      <c r="AO109" s="20">
        <v>0</v>
      </c>
      <c r="AP109" s="20">
        <v>0</v>
      </c>
      <c r="AQ109" s="20">
        <v>0</v>
      </c>
      <c r="AR109" s="20">
        <v>0</v>
      </c>
      <c r="AS109" s="20">
        <v>0</v>
      </c>
      <c r="AT109" s="20">
        <v>0</v>
      </c>
      <c r="AU109" s="20">
        <v>0</v>
      </c>
      <c r="AV109" s="67">
        <f t="shared" si="38"/>
        <v>0.32</v>
      </c>
      <c r="AW109" s="43">
        <v>0</v>
      </c>
      <c r="AX109" s="43">
        <f t="shared" si="28"/>
        <v>0</v>
      </c>
      <c r="AY109" s="4" t="s">
        <v>203</v>
      </c>
      <c r="AZ109" s="26"/>
      <c r="BA109" s="26"/>
      <c r="BB109" s="46"/>
      <c r="BC109" s="12" t="s">
        <v>446</v>
      </c>
      <c r="BD109" s="12" t="s">
        <v>446</v>
      </c>
      <c r="BE109" s="46"/>
      <c r="BF109" s="46"/>
      <c r="BG109" s="46"/>
      <c r="BH109" s="46"/>
      <c r="BI109" s="46"/>
      <c r="BJ109" s="90"/>
      <c r="BK109" s="46"/>
      <c r="BL109" s="169"/>
      <c r="BM109" s="168"/>
      <c r="BN109" s="46"/>
      <c r="BO109" s="46"/>
      <c r="BP109" s="46"/>
      <c r="BQ109" s="46"/>
      <c r="BR109" s="46"/>
      <c r="BS109" s="46"/>
      <c r="BT109" s="46"/>
      <c r="BU109" s="46"/>
      <c r="BV109" s="46"/>
      <c r="BW109" s="46"/>
      <c r="BX109" s="46"/>
      <c r="BY109" s="46"/>
    </row>
    <row r="110" spans="1:77" s="32" customFormat="1" ht="12.95" customHeight="1" x14ac:dyDescent="0.25">
      <c r="A110" s="69" t="s">
        <v>405</v>
      </c>
      <c r="B110" s="114"/>
      <c r="C110" s="197" t="s">
        <v>574</v>
      </c>
      <c r="D110" s="114"/>
      <c r="E110" s="217"/>
      <c r="F110" s="71" t="s">
        <v>406</v>
      </c>
      <c r="G110" s="71" t="s">
        <v>407</v>
      </c>
      <c r="H110" s="12" t="s">
        <v>408</v>
      </c>
      <c r="I110" s="26" t="s">
        <v>143</v>
      </c>
      <c r="J110" s="1" t="s">
        <v>149</v>
      </c>
      <c r="K110" s="26" t="s">
        <v>196</v>
      </c>
      <c r="L110" s="25">
        <v>30</v>
      </c>
      <c r="M110" s="72" t="s">
        <v>197</v>
      </c>
      <c r="N110" s="73" t="s">
        <v>365</v>
      </c>
      <c r="O110" s="1" t="s">
        <v>166</v>
      </c>
      <c r="P110" s="26" t="s">
        <v>125</v>
      </c>
      <c r="Q110" s="25" t="s">
        <v>122</v>
      </c>
      <c r="R110" s="26" t="s">
        <v>200</v>
      </c>
      <c r="S110" s="26" t="s">
        <v>201</v>
      </c>
      <c r="T110" s="25"/>
      <c r="U110" s="25" t="s">
        <v>398</v>
      </c>
      <c r="V110" s="25" t="s">
        <v>146</v>
      </c>
      <c r="W110" s="9">
        <v>30</v>
      </c>
      <c r="X110" s="9">
        <v>60</v>
      </c>
      <c r="Y110" s="17">
        <v>10</v>
      </c>
      <c r="Z110" s="89" t="s">
        <v>409</v>
      </c>
      <c r="AA110" s="5" t="s">
        <v>138</v>
      </c>
      <c r="AB110" s="105">
        <v>0.16</v>
      </c>
      <c r="AC110" s="198">
        <v>620081.28</v>
      </c>
      <c r="AD110" s="106">
        <f t="shared" ref="AD110" si="87">AB110*AC110</f>
        <v>99213.00480000001</v>
      </c>
      <c r="AE110" s="106">
        <f t="shared" si="35"/>
        <v>111118.56537600003</v>
      </c>
      <c r="AF110" s="107">
        <v>0.16</v>
      </c>
      <c r="AG110" s="198">
        <v>620081.28</v>
      </c>
      <c r="AH110" s="106">
        <f t="shared" ref="AH110" si="88">AF110*AG110</f>
        <v>99213.00480000001</v>
      </c>
      <c r="AI110" s="106">
        <f t="shared" si="37"/>
        <v>111118.56537600003</v>
      </c>
      <c r="AJ110" s="108">
        <v>0</v>
      </c>
      <c r="AK110" s="108">
        <v>0</v>
      </c>
      <c r="AL110" s="108">
        <v>0</v>
      </c>
      <c r="AM110" s="108">
        <v>0</v>
      </c>
      <c r="AN110" s="108">
        <v>0</v>
      </c>
      <c r="AO110" s="108">
        <v>0</v>
      </c>
      <c r="AP110" s="108">
        <v>0</v>
      </c>
      <c r="AQ110" s="108">
        <v>0</v>
      </c>
      <c r="AR110" s="108">
        <v>0</v>
      </c>
      <c r="AS110" s="108">
        <v>0</v>
      </c>
      <c r="AT110" s="108">
        <v>0</v>
      </c>
      <c r="AU110" s="108">
        <v>0</v>
      </c>
      <c r="AV110" s="109">
        <f t="shared" si="38"/>
        <v>0.32</v>
      </c>
      <c r="AW110" s="207">
        <f t="shared" si="33"/>
        <v>198426.00960000002</v>
      </c>
      <c r="AX110" s="207">
        <f t="shared" si="28"/>
        <v>222237.13075200006</v>
      </c>
      <c r="AY110" s="110" t="s">
        <v>203</v>
      </c>
      <c r="AZ110" s="111"/>
      <c r="BA110" s="111"/>
      <c r="BB110" s="113"/>
      <c r="BC110" s="112" t="s">
        <v>446</v>
      </c>
      <c r="BD110" s="112" t="s">
        <v>446</v>
      </c>
      <c r="BE110" s="113"/>
      <c r="BF110" s="113"/>
      <c r="BG110" s="113"/>
      <c r="BH110" s="113"/>
      <c r="BI110" s="113"/>
      <c r="BJ110" s="90"/>
      <c r="BK110" s="15">
        <v>14</v>
      </c>
      <c r="BL110" s="169"/>
    </row>
    <row r="111" spans="1:77" s="32" customFormat="1" ht="12.95" customHeight="1" x14ac:dyDescent="0.25">
      <c r="A111" s="69" t="s">
        <v>405</v>
      </c>
      <c r="B111" s="75"/>
      <c r="C111" s="195" t="s">
        <v>492</v>
      </c>
      <c r="D111" s="75"/>
      <c r="E111" s="217"/>
      <c r="F111" s="71" t="s">
        <v>438</v>
      </c>
      <c r="G111" s="71" t="s">
        <v>407</v>
      </c>
      <c r="H111" s="12" t="s">
        <v>439</v>
      </c>
      <c r="I111" s="26" t="s">
        <v>143</v>
      </c>
      <c r="J111" s="1" t="s">
        <v>149</v>
      </c>
      <c r="K111" s="26" t="s">
        <v>196</v>
      </c>
      <c r="L111" s="25">
        <v>30</v>
      </c>
      <c r="M111" s="72" t="s">
        <v>197</v>
      </c>
      <c r="N111" s="73" t="s">
        <v>365</v>
      </c>
      <c r="O111" s="25" t="s">
        <v>126</v>
      </c>
      <c r="P111" s="26" t="s">
        <v>125</v>
      </c>
      <c r="Q111" s="25" t="s">
        <v>122</v>
      </c>
      <c r="R111" s="26" t="s">
        <v>200</v>
      </c>
      <c r="S111" s="26" t="s">
        <v>201</v>
      </c>
      <c r="T111" s="25"/>
      <c r="U111" s="25" t="s">
        <v>398</v>
      </c>
      <c r="V111" s="25" t="s">
        <v>146</v>
      </c>
      <c r="W111" s="9">
        <v>30</v>
      </c>
      <c r="X111" s="9">
        <v>60</v>
      </c>
      <c r="Y111" s="17">
        <v>10</v>
      </c>
      <c r="Z111" s="89" t="s">
        <v>409</v>
      </c>
      <c r="AA111" s="5" t="s">
        <v>138</v>
      </c>
      <c r="AB111" s="74">
        <v>0.55000000000000004</v>
      </c>
      <c r="AC111" s="196">
        <v>208713.3</v>
      </c>
      <c r="AD111" s="74">
        <f t="shared" si="34"/>
        <v>114792.315</v>
      </c>
      <c r="AE111" s="74">
        <f t="shared" si="35"/>
        <v>128567.39280000002</v>
      </c>
      <c r="AF111" s="74">
        <v>0.55000000000000004</v>
      </c>
      <c r="AG111" s="196">
        <v>208713.3</v>
      </c>
      <c r="AH111" s="74">
        <f t="shared" si="36"/>
        <v>114792.315</v>
      </c>
      <c r="AI111" s="74">
        <f t="shared" si="37"/>
        <v>128567.39280000002</v>
      </c>
      <c r="AJ111" s="20">
        <v>0</v>
      </c>
      <c r="AK111" s="20">
        <v>0</v>
      </c>
      <c r="AL111" s="20">
        <v>0</v>
      </c>
      <c r="AM111" s="20">
        <v>0</v>
      </c>
      <c r="AN111" s="20">
        <v>0</v>
      </c>
      <c r="AO111" s="20">
        <v>0</v>
      </c>
      <c r="AP111" s="20">
        <v>0</v>
      </c>
      <c r="AQ111" s="20">
        <v>0</v>
      </c>
      <c r="AR111" s="20">
        <v>0</v>
      </c>
      <c r="AS111" s="20">
        <v>0</v>
      </c>
      <c r="AT111" s="20">
        <v>0</v>
      </c>
      <c r="AU111" s="20">
        <v>0</v>
      </c>
      <c r="AV111" s="67">
        <f t="shared" si="38"/>
        <v>1.1000000000000001</v>
      </c>
      <c r="AW111" s="43">
        <v>0</v>
      </c>
      <c r="AX111" s="43">
        <f t="shared" si="28"/>
        <v>0</v>
      </c>
      <c r="AY111" s="4" t="s">
        <v>203</v>
      </c>
      <c r="AZ111" s="26"/>
      <c r="BA111" s="26"/>
      <c r="BB111" s="46"/>
      <c r="BC111" s="12" t="s">
        <v>447</v>
      </c>
      <c r="BD111" s="12" t="s">
        <v>447</v>
      </c>
      <c r="BE111" s="46"/>
      <c r="BF111" s="46"/>
      <c r="BG111" s="46"/>
      <c r="BH111" s="46"/>
      <c r="BI111" s="46"/>
      <c r="BJ111" s="90"/>
      <c r="BK111" s="46"/>
      <c r="BL111" s="169"/>
      <c r="BM111" s="168"/>
      <c r="BN111" s="46"/>
      <c r="BO111" s="46"/>
      <c r="BP111" s="46"/>
      <c r="BQ111" s="46"/>
      <c r="BR111" s="46"/>
      <c r="BS111" s="46"/>
      <c r="BT111" s="46"/>
      <c r="BU111" s="46"/>
      <c r="BV111" s="46"/>
      <c r="BW111" s="46"/>
      <c r="BX111" s="46"/>
      <c r="BY111" s="46"/>
    </row>
    <row r="112" spans="1:77" s="32" customFormat="1" ht="12.95" customHeight="1" x14ac:dyDescent="0.25">
      <c r="A112" s="69" t="s">
        <v>405</v>
      </c>
      <c r="B112" s="114"/>
      <c r="C112" s="197" t="s">
        <v>575</v>
      </c>
      <c r="D112" s="114"/>
      <c r="E112" s="217"/>
      <c r="F112" s="71" t="s">
        <v>438</v>
      </c>
      <c r="G112" s="71" t="s">
        <v>407</v>
      </c>
      <c r="H112" s="12" t="s">
        <v>439</v>
      </c>
      <c r="I112" s="26" t="s">
        <v>143</v>
      </c>
      <c r="J112" s="1" t="s">
        <v>149</v>
      </c>
      <c r="K112" s="26" t="s">
        <v>196</v>
      </c>
      <c r="L112" s="25">
        <v>30</v>
      </c>
      <c r="M112" s="72" t="s">
        <v>197</v>
      </c>
      <c r="N112" s="73" t="s">
        <v>365</v>
      </c>
      <c r="O112" s="1" t="s">
        <v>166</v>
      </c>
      <c r="P112" s="26" t="s">
        <v>125</v>
      </c>
      <c r="Q112" s="25" t="s">
        <v>122</v>
      </c>
      <c r="R112" s="26" t="s">
        <v>200</v>
      </c>
      <c r="S112" s="26" t="s">
        <v>201</v>
      </c>
      <c r="T112" s="25"/>
      <c r="U112" s="25" t="s">
        <v>398</v>
      </c>
      <c r="V112" s="25" t="s">
        <v>146</v>
      </c>
      <c r="W112" s="9">
        <v>30</v>
      </c>
      <c r="X112" s="9">
        <v>60</v>
      </c>
      <c r="Y112" s="17">
        <v>10</v>
      </c>
      <c r="Z112" s="89" t="s">
        <v>409</v>
      </c>
      <c r="AA112" s="5" t="s">
        <v>138</v>
      </c>
      <c r="AB112" s="105">
        <v>0.55000000000000004</v>
      </c>
      <c r="AC112" s="198">
        <v>208713.3</v>
      </c>
      <c r="AD112" s="106">
        <f t="shared" ref="AD112" si="89">AB112*AC112</f>
        <v>114792.315</v>
      </c>
      <c r="AE112" s="106">
        <f t="shared" si="35"/>
        <v>128567.39280000002</v>
      </c>
      <c r="AF112" s="107">
        <v>0.55000000000000004</v>
      </c>
      <c r="AG112" s="198">
        <v>208713.3</v>
      </c>
      <c r="AH112" s="106">
        <f t="shared" ref="AH112" si="90">AF112*AG112</f>
        <v>114792.315</v>
      </c>
      <c r="AI112" s="106">
        <f t="shared" si="37"/>
        <v>128567.39280000002</v>
      </c>
      <c r="AJ112" s="108">
        <v>0</v>
      </c>
      <c r="AK112" s="108">
        <v>0</v>
      </c>
      <c r="AL112" s="108">
        <v>0</v>
      </c>
      <c r="AM112" s="108">
        <v>0</v>
      </c>
      <c r="AN112" s="108">
        <v>0</v>
      </c>
      <c r="AO112" s="108">
        <v>0</v>
      </c>
      <c r="AP112" s="108">
        <v>0</v>
      </c>
      <c r="AQ112" s="108">
        <v>0</v>
      </c>
      <c r="AR112" s="108">
        <v>0</v>
      </c>
      <c r="AS112" s="108">
        <v>0</v>
      </c>
      <c r="AT112" s="108">
        <v>0</v>
      </c>
      <c r="AU112" s="108">
        <v>0</v>
      </c>
      <c r="AV112" s="109">
        <f t="shared" si="38"/>
        <v>1.1000000000000001</v>
      </c>
      <c r="AW112" s="43">
        <v>0</v>
      </c>
      <c r="AX112" s="43">
        <f t="shared" si="28"/>
        <v>0</v>
      </c>
      <c r="AY112" s="110" t="s">
        <v>203</v>
      </c>
      <c r="AZ112" s="111"/>
      <c r="BA112" s="111"/>
      <c r="BB112" s="113"/>
      <c r="BC112" s="112" t="s">
        <v>447</v>
      </c>
      <c r="BD112" s="112" t="s">
        <v>447</v>
      </c>
      <c r="BE112" s="113"/>
      <c r="BF112" s="113"/>
      <c r="BG112" s="113"/>
      <c r="BH112" s="113"/>
      <c r="BI112" s="113"/>
      <c r="BJ112" s="90"/>
      <c r="BK112" s="15">
        <v>14</v>
      </c>
      <c r="BL112" s="169"/>
    </row>
    <row r="113" spans="1:77" s="193" customFormat="1" ht="12.95" customHeight="1" x14ac:dyDescent="0.25">
      <c r="A113" s="187" t="s">
        <v>405</v>
      </c>
      <c r="B113" s="161">
        <v>210030297</v>
      </c>
      <c r="C113" s="161" t="s">
        <v>682</v>
      </c>
      <c r="D113" s="161"/>
      <c r="E113" s="218"/>
      <c r="F113" s="199" t="s">
        <v>438</v>
      </c>
      <c r="G113" s="199" t="s">
        <v>407</v>
      </c>
      <c r="H113" s="199" t="s">
        <v>439</v>
      </c>
      <c r="I113" s="188" t="s">
        <v>143</v>
      </c>
      <c r="J113" s="155" t="s">
        <v>149</v>
      </c>
      <c r="K113" s="188" t="s">
        <v>196</v>
      </c>
      <c r="L113" s="187">
        <v>30</v>
      </c>
      <c r="M113" s="156" t="s">
        <v>197</v>
      </c>
      <c r="N113" s="200" t="s">
        <v>365</v>
      </c>
      <c r="O113" s="155" t="s">
        <v>166</v>
      </c>
      <c r="P113" s="188" t="s">
        <v>125</v>
      </c>
      <c r="Q113" s="187" t="s">
        <v>122</v>
      </c>
      <c r="R113" s="188" t="s">
        <v>200</v>
      </c>
      <c r="S113" s="188" t="s">
        <v>201</v>
      </c>
      <c r="T113" s="187"/>
      <c r="U113" s="187" t="s">
        <v>398</v>
      </c>
      <c r="V113" s="187" t="s">
        <v>146</v>
      </c>
      <c r="W113" s="199">
        <v>30</v>
      </c>
      <c r="X113" s="199">
        <v>60</v>
      </c>
      <c r="Y113" s="159">
        <v>10</v>
      </c>
      <c r="Z113" s="202" t="s">
        <v>409</v>
      </c>
      <c r="AA113" s="186" t="s">
        <v>138</v>
      </c>
      <c r="AB113" s="190">
        <v>0.69</v>
      </c>
      <c r="AC113" s="203">
        <v>206626.17</v>
      </c>
      <c r="AD113" s="190">
        <v>142572.05729999999</v>
      </c>
      <c r="AE113" s="190">
        <v>159680.704176</v>
      </c>
      <c r="AF113" s="190">
        <v>0.55000000000000004</v>
      </c>
      <c r="AG113" s="190">
        <v>208713.3</v>
      </c>
      <c r="AH113" s="190">
        <v>114792.315</v>
      </c>
      <c r="AI113" s="190">
        <v>128567.39280000002</v>
      </c>
      <c r="AJ113" s="191">
        <v>0</v>
      </c>
      <c r="AK113" s="191">
        <v>0</v>
      </c>
      <c r="AL113" s="191">
        <v>0</v>
      </c>
      <c r="AM113" s="191">
        <v>0</v>
      </c>
      <c r="AN113" s="191">
        <v>0</v>
      </c>
      <c r="AO113" s="191">
        <v>0</v>
      </c>
      <c r="AP113" s="191">
        <v>0</v>
      </c>
      <c r="AQ113" s="191">
        <v>0</v>
      </c>
      <c r="AR113" s="191">
        <v>0</v>
      </c>
      <c r="AS113" s="191">
        <v>0</v>
      </c>
      <c r="AT113" s="191">
        <v>0</v>
      </c>
      <c r="AU113" s="191">
        <v>0</v>
      </c>
      <c r="AV113" s="191">
        <f t="shared" si="38"/>
        <v>1.24</v>
      </c>
      <c r="AW113" s="190">
        <f t="shared" si="33"/>
        <v>257364.37229999999</v>
      </c>
      <c r="AX113" s="190">
        <f t="shared" si="28"/>
        <v>288248.096976</v>
      </c>
      <c r="AY113" s="161" t="s">
        <v>203</v>
      </c>
      <c r="AZ113" s="188"/>
      <c r="BA113" s="188"/>
      <c r="BB113" s="201"/>
      <c r="BC113" s="199" t="s">
        <v>447</v>
      </c>
      <c r="BD113" s="199" t="s">
        <v>447</v>
      </c>
      <c r="BE113" s="201"/>
      <c r="BF113" s="201"/>
      <c r="BG113" s="201"/>
      <c r="BH113" s="201"/>
      <c r="BI113" s="201"/>
      <c r="BJ113" s="90"/>
      <c r="BK113" s="4" t="s">
        <v>653</v>
      </c>
      <c r="BL113" s="192"/>
      <c r="BM113" s="192"/>
      <c r="BN113" s="192"/>
      <c r="BO113" s="192"/>
      <c r="BP113" s="192"/>
      <c r="BQ113" s="192"/>
      <c r="BR113" s="192"/>
      <c r="BS113" s="192"/>
      <c r="BT113" s="192"/>
    </row>
    <row r="114" spans="1:77" s="32" customFormat="1" ht="12.95" customHeight="1" x14ac:dyDescent="0.25">
      <c r="A114" s="69" t="s">
        <v>405</v>
      </c>
      <c r="B114" s="75"/>
      <c r="C114" s="195" t="s">
        <v>493</v>
      </c>
      <c r="D114" s="75"/>
      <c r="E114" s="217"/>
      <c r="F114" s="71" t="s">
        <v>442</v>
      </c>
      <c r="G114" s="71" t="s">
        <v>407</v>
      </c>
      <c r="H114" s="12" t="s">
        <v>443</v>
      </c>
      <c r="I114" s="26" t="s">
        <v>143</v>
      </c>
      <c r="J114" s="1" t="s">
        <v>149</v>
      </c>
      <c r="K114" s="26" t="s">
        <v>196</v>
      </c>
      <c r="L114" s="25">
        <v>30</v>
      </c>
      <c r="M114" s="72" t="s">
        <v>197</v>
      </c>
      <c r="N114" s="73" t="s">
        <v>365</v>
      </c>
      <c r="O114" s="25" t="s">
        <v>126</v>
      </c>
      <c r="P114" s="26" t="s">
        <v>125</v>
      </c>
      <c r="Q114" s="25" t="s">
        <v>122</v>
      </c>
      <c r="R114" s="26" t="s">
        <v>200</v>
      </c>
      <c r="S114" s="26" t="s">
        <v>201</v>
      </c>
      <c r="T114" s="25"/>
      <c r="U114" s="25" t="s">
        <v>398</v>
      </c>
      <c r="V114" s="25" t="s">
        <v>146</v>
      </c>
      <c r="W114" s="9">
        <v>30</v>
      </c>
      <c r="X114" s="9">
        <v>60</v>
      </c>
      <c r="Y114" s="17">
        <v>10</v>
      </c>
      <c r="Z114" s="89" t="s">
        <v>409</v>
      </c>
      <c r="AA114" s="5" t="s">
        <v>138</v>
      </c>
      <c r="AB114" s="74">
        <v>0.4</v>
      </c>
      <c r="AC114" s="196">
        <v>3158727.06</v>
      </c>
      <c r="AD114" s="74">
        <f t="shared" si="34"/>
        <v>1263490.824</v>
      </c>
      <c r="AE114" s="74">
        <f t="shared" si="35"/>
        <v>1415109.7228800002</v>
      </c>
      <c r="AF114" s="74">
        <v>0.4</v>
      </c>
      <c r="AG114" s="196">
        <v>3158727.06</v>
      </c>
      <c r="AH114" s="74">
        <f t="shared" si="36"/>
        <v>1263490.824</v>
      </c>
      <c r="AI114" s="74">
        <f t="shared" si="37"/>
        <v>1415109.7228800002</v>
      </c>
      <c r="AJ114" s="20">
        <v>0</v>
      </c>
      <c r="AK114" s="20">
        <v>0</v>
      </c>
      <c r="AL114" s="20">
        <v>0</v>
      </c>
      <c r="AM114" s="20">
        <v>0</v>
      </c>
      <c r="AN114" s="20">
        <v>0</v>
      </c>
      <c r="AO114" s="20">
        <v>0</v>
      </c>
      <c r="AP114" s="20">
        <v>0</v>
      </c>
      <c r="AQ114" s="20">
        <v>0</v>
      </c>
      <c r="AR114" s="20">
        <v>0</v>
      </c>
      <c r="AS114" s="20">
        <v>0</v>
      </c>
      <c r="AT114" s="20">
        <v>0</v>
      </c>
      <c r="AU114" s="20">
        <v>0</v>
      </c>
      <c r="AV114" s="67">
        <f t="shared" si="38"/>
        <v>0.8</v>
      </c>
      <c r="AW114" s="43">
        <v>0</v>
      </c>
      <c r="AX114" s="43">
        <f t="shared" si="28"/>
        <v>0</v>
      </c>
      <c r="AY114" s="4" t="s">
        <v>203</v>
      </c>
      <c r="AZ114" s="26"/>
      <c r="BA114" s="26"/>
      <c r="BB114" s="46"/>
      <c r="BC114" s="12" t="s">
        <v>448</v>
      </c>
      <c r="BD114" s="12" t="s">
        <v>448</v>
      </c>
      <c r="BE114" s="46"/>
      <c r="BF114" s="46"/>
      <c r="BG114" s="46"/>
      <c r="BH114" s="46"/>
      <c r="BI114" s="46"/>
      <c r="BJ114" s="90"/>
      <c r="BK114" s="46"/>
      <c r="BL114" s="169"/>
      <c r="BM114" s="168"/>
      <c r="BN114" s="46"/>
      <c r="BO114" s="46"/>
      <c r="BP114" s="46"/>
      <c r="BQ114" s="46"/>
      <c r="BR114" s="46"/>
      <c r="BS114" s="46"/>
      <c r="BT114" s="46"/>
      <c r="BU114" s="46"/>
      <c r="BV114" s="46"/>
      <c r="BW114" s="46"/>
      <c r="BX114" s="46"/>
      <c r="BY114" s="46"/>
    </row>
    <row r="115" spans="1:77" s="32" customFormat="1" ht="12.95" customHeight="1" x14ac:dyDescent="0.25">
      <c r="A115" s="69" t="s">
        <v>405</v>
      </c>
      <c r="B115" s="114"/>
      <c r="C115" s="197" t="s">
        <v>576</v>
      </c>
      <c r="D115" s="114"/>
      <c r="E115" s="217"/>
      <c r="F115" s="71" t="s">
        <v>442</v>
      </c>
      <c r="G115" s="71" t="s">
        <v>407</v>
      </c>
      <c r="H115" s="12" t="s">
        <v>443</v>
      </c>
      <c r="I115" s="26" t="s">
        <v>143</v>
      </c>
      <c r="J115" s="1" t="s">
        <v>149</v>
      </c>
      <c r="K115" s="26" t="s">
        <v>196</v>
      </c>
      <c r="L115" s="25">
        <v>30</v>
      </c>
      <c r="M115" s="72" t="s">
        <v>197</v>
      </c>
      <c r="N115" s="73" t="s">
        <v>365</v>
      </c>
      <c r="O115" s="1" t="s">
        <v>166</v>
      </c>
      <c r="P115" s="26" t="s">
        <v>125</v>
      </c>
      <c r="Q115" s="25" t="s">
        <v>122</v>
      </c>
      <c r="R115" s="26" t="s">
        <v>200</v>
      </c>
      <c r="S115" s="26" t="s">
        <v>201</v>
      </c>
      <c r="T115" s="25"/>
      <c r="U115" s="25" t="s">
        <v>398</v>
      </c>
      <c r="V115" s="25" t="s">
        <v>146</v>
      </c>
      <c r="W115" s="9">
        <v>30</v>
      </c>
      <c r="X115" s="9">
        <v>60</v>
      </c>
      <c r="Y115" s="17">
        <v>10</v>
      </c>
      <c r="Z115" s="89" t="s">
        <v>409</v>
      </c>
      <c r="AA115" s="5" t="s">
        <v>138</v>
      </c>
      <c r="AB115" s="105">
        <v>0.4</v>
      </c>
      <c r="AC115" s="198">
        <v>3158727.06</v>
      </c>
      <c r="AD115" s="106">
        <f t="shared" ref="AD115" si="91">AB115*AC115</f>
        <v>1263490.824</v>
      </c>
      <c r="AE115" s="106">
        <f t="shared" si="35"/>
        <v>1415109.7228800002</v>
      </c>
      <c r="AF115" s="107">
        <v>0.4</v>
      </c>
      <c r="AG115" s="198">
        <v>3158727.06</v>
      </c>
      <c r="AH115" s="106">
        <f t="shared" ref="AH115" si="92">AF115*AG115</f>
        <v>1263490.824</v>
      </c>
      <c r="AI115" s="106">
        <f t="shared" si="37"/>
        <v>1415109.7228800002</v>
      </c>
      <c r="AJ115" s="108">
        <v>0</v>
      </c>
      <c r="AK115" s="108">
        <v>0</v>
      </c>
      <c r="AL115" s="108">
        <v>0</v>
      </c>
      <c r="AM115" s="108">
        <v>0</v>
      </c>
      <c r="AN115" s="108">
        <v>0</v>
      </c>
      <c r="AO115" s="108">
        <v>0</v>
      </c>
      <c r="AP115" s="108">
        <v>0</v>
      </c>
      <c r="AQ115" s="108">
        <v>0</v>
      </c>
      <c r="AR115" s="108">
        <v>0</v>
      </c>
      <c r="AS115" s="108">
        <v>0</v>
      </c>
      <c r="AT115" s="108">
        <v>0</v>
      </c>
      <c r="AU115" s="108">
        <v>0</v>
      </c>
      <c r="AV115" s="109">
        <f t="shared" si="38"/>
        <v>0.8</v>
      </c>
      <c r="AW115" s="43">
        <v>0</v>
      </c>
      <c r="AX115" s="43">
        <f t="shared" si="28"/>
        <v>0</v>
      </c>
      <c r="AY115" s="110" t="s">
        <v>203</v>
      </c>
      <c r="AZ115" s="111"/>
      <c r="BA115" s="111"/>
      <c r="BB115" s="113"/>
      <c r="BC115" s="112" t="s">
        <v>448</v>
      </c>
      <c r="BD115" s="112" t="s">
        <v>448</v>
      </c>
      <c r="BE115" s="113"/>
      <c r="BF115" s="113"/>
      <c r="BG115" s="113"/>
      <c r="BH115" s="113"/>
      <c r="BI115" s="113"/>
      <c r="BJ115" s="90"/>
      <c r="BK115" s="15">
        <v>14</v>
      </c>
      <c r="BL115" s="169"/>
    </row>
    <row r="116" spans="1:77" s="193" customFormat="1" ht="12.95" customHeight="1" x14ac:dyDescent="0.25">
      <c r="A116" s="187" t="s">
        <v>405</v>
      </c>
      <c r="B116" s="161">
        <v>210032303</v>
      </c>
      <c r="C116" s="161" t="s">
        <v>683</v>
      </c>
      <c r="D116" s="161"/>
      <c r="E116" s="218"/>
      <c r="F116" s="199" t="s">
        <v>442</v>
      </c>
      <c r="G116" s="199" t="s">
        <v>407</v>
      </c>
      <c r="H116" s="199" t="s">
        <v>443</v>
      </c>
      <c r="I116" s="188" t="s">
        <v>143</v>
      </c>
      <c r="J116" s="155" t="s">
        <v>149</v>
      </c>
      <c r="K116" s="188" t="s">
        <v>196</v>
      </c>
      <c r="L116" s="187">
        <v>30</v>
      </c>
      <c r="M116" s="156" t="s">
        <v>197</v>
      </c>
      <c r="N116" s="200" t="s">
        <v>365</v>
      </c>
      <c r="O116" s="155" t="s">
        <v>166</v>
      </c>
      <c r="P116" s="188" t="s">
        <v>125</v>
      </c>
      <c r="Q116" s="187" t="s">
        <v>122</v>
      </c>
      <c r="R116" s="188" t="s">
        <v>200</v>
      </c>
      <c r="S116" s="188" t="s">
        <v>201</v>
      </c>
      <c r="T116" s="187"/>
      <c r="U116" s="187" t="s">
        <v>398</v>
      </c>
      <c r="V116" s="187" t="s">
        <v>146</v>
      </c>
      <c r="W116" s="199">
        <v>30</v>
      </c>
      <c r="X116" s="199">
        <v>60</v>
      </c>
      <c r="Y116" s="159">
        <v>10</v>
      </c>
      <c r="Z116" s="202" t="s">
        <v>409</v>
      </c>
      <c r="AA116" s="186" t="s">
        <v>138</v>
      </c>
      <c r="AB116" s="190">
        <v>0.8</v>
      </c>
      <c r="AC116" s="203">
        <v>3127139.79</v>
      </c>
      <c r="AD116" s="190">
        <v>2501711.8319999999</v>
      </c>
      <c r="AE116" s="190">
        <v>2801917.25184</v>
      </c>
      <c r="AF116" s="190">
        <v>0.4</v>
      </c>
      <c r="AG116" s="190">
        <v>2942347.64</v>
      </c>
      <c r="AH116" s="190">
        <v>1176939.0560000001</v>
      </c>
      <c r="AI116" s="190">
        <v>1318171.7427200002</v>
      </c>
      <c r="AJ116" s="191">
        <v>0</v>
      </c>
      <c r="AK116" s="191">
        <v>0</v>
      </c>
      <c r="AL116" s="191">
        <v>0</v>
      </c>
      <c r="AM116" s="191">
        <v>0</v>
      </c>
      <c r="AN116" s="191">
        <v>0</v>
      </c>
      <c r="AO116" s="191">
        <v>0</v>
      </c>
      <c r="AP116" s="191">
        <v>0</v>
      </c>
      <c r="AQ116" s="191">
        <v>0</v>
      </c>
      <c r="AR116" s="191">
        <v>0</v>
      </c>
      <c r="AS116" s="191">
        <v>0</v>
      </c>
      <c r="AT116" s="191">
        <v>0</v>
      </c>
      <c r="AU116" s="191">
        <v>0</v>
      </c>
      <c r="AV116" s="191">
        <f t="shared" si="38"/>
        <v>1.2000000000000002</v>
      </c>
      <c r="AW116" s="190">
        <f t="shared" si="33"/>
        <v>3678650.8880000003</v>
      </c>
      <c r="AX116" s="190">
        <f t="shared" si="28"/>
        <v>4120088.9945600005</v>
      </c>
      <c r="AY116" s="161" t="s">
        <v>203</v>
      </c>
      <c r="AZ116" s="188"/>
      <c r="BA116" s="188"/>
      <c r="BB116" s="201"/>
      <c r="BC116" s="199" t="s">
        <v>448</v>
      </c>
      <c r="BD116" s="199" t="s">
        <v>448</v>
      </c>
      <c r="BE116" s="201"/>
      <c r="BF116" s="201"/>
      <c r="BG116" s="201"/>
      <c r="BH116" s="201"/>
      <c r="BI116" s="201"/>
      <c r="BJ116" s="90"/>
      <c r="BK116" s="4" t="s">
        <v>653</v>
      </c>
      <c r="BL116" s="192"/>
      <c r="BM116" s="192"/>
      <c r="BN116" s="192"/>
      <c r="BO116" s="192"/>
      <c r="BP116" s="192"/>
      <c r="BQ116" s="192"/>
      <c r="BR116" s="192"/>
      <c r="BS116" s="192"/>
      <c r="BT116" s="192"/>
    </row>
    <row r="117" spans="1:77" s="32" customFormat="1" ht="12.95" customHeight="1" x14ac:dyDescent="0.25">
      <c r="A117" s="69" t="s">
        <v>405</v>
      </c>
      <c r="B117" s="75"/>
      <c r="C117" s="195" t="s">
        <v>494</v>
      </c>
      <c r="D117" s="75"/>
      <c r="E117" s="217"/>
      <c r="F117" s="71" t="s">
        <v>442</v>
      </c>
      <c r="G117" s="71" t="s">
        <v>407</v>
      </c>
      <c r="H117" s="12" t="s">
        <v>443</v>
      </c>
      <c r="I117" s="26" t="s">
        <v>143</v>
      </c>
      <c r="J117" s="1" t="s">
        <v>149</v>
      </c>
      <c r="K117" s="26" t="s">
        <v>196</v>
      </c>
      <c r="L117" s="25">
        <v>30</v>
      </c>
      <c r="M117" s="72" t="s">
        <v>197</v>
      </c>
      <c r="N117" s="73" t="s">
        <v>365</v>
      </c>
      <c r="O117" s="25" t="s">
        <v>126</v>
      </c>
      <c r="P117" s="26" t="s">
        <v>125</v>
      </c>
      <c r="Q117" s="25" t="s">
        <v>122</v>
      </c>
      <c r="R117" s="26" t="s">
        <v>200</v>
      </c>
      <c r="S117" s="26" t="s">
        <v>201</v>
      </c>
      <c r="T117" s="25"/>
      <c r="U117" s="25" t="s">
        <v>398</v>
      </c>
      <c r="V117" s="25" t="s">
        <v>146</v>
      </c>
      <c r="W117" s="9">
        <v>30</v>
      </c>
      <c r="X117" s="9">
        <v>60</v>
      </c>
      <c r="Y117" s="17">
        <v>10</v>
      </c>
      <c r="Z117" s="89" t="s">
        <v>409</v>
      </c>
      <c r="AA117" s="5" t="s">
        <v>138</v>
      </c>
      <c r="AB117" s="74">
        <v>1.1499999999999999</v>
      </c>
      <c r="AC117" s="196">
        <v>490740.83</v>
      </c>
      <c r="AD117" s="74">
        <f t="shared" si="34"/>
        <v>564351.95449999999</v>
      </c>
      <c r="AE117" s="74">
        <f t="shared" si="35"/>
        <v>632074.18904000008</v>
      </c>
      <c r="AF117" s="74">
        <v>1.1499999999999999</v>
      </c>
      <c r="AG117" s="196">
        <v>490740.83</v>
      </c>
      <c r="AH117" s="74">
        <f t="shared" si="36"/>
        <v>564351.95449999999</v>
      </c>
      <c r="AI117" s="74">
        <f t="shared" si="37"/>
        <v>632074.18904000008</v>
      </c>
      <c r="AJ117" s="20">
        <v>0</v>
      </c>
      <c r="AK117" s="20">
        <v>0</v>
      </c>
      <c r="AL117" s="20">
        <v>0</v>
      </c>
      <c r="AM117" s="20">
        <v>0</v>
      </c>
      <c r="AN117" s="20">
        <v>0</v>
      </c>
      <c r="AO117" s="20">
        <v>0</v>
      </c>
      <c r="AP117" s="20">
        <v>0</v>
      </c>
      <c r="AQ117" s="20">
        <v>0</v>
      </c>
      <c r="AR117" s="20">
        <v>0</v>
      </c>
      <c r="AS117" s="20">
        <v>0</v>
      </c>
      <c r="AT117" s="20">
        <v>0</v>
      </c>
      <c r="AU117" s="20">
        <v>0</v>
      </c>
      <c r="AV117" s="67">
        <f t="shared" si="38"/>
        <v>2.2999999999999998</v>
      </c>
      <c r="AW117" s="43">
        <v>0</v>
      </c>
      <c r="AX117" s="43">
        <f t="shared" si="28"/>
        <v>0</v>
      </c>
      <c r="AY117" s="4" t="s">
        <v>203</v>
      </c>
      <c r="AZ117" s="26"/>
      <c r="BA117" s="26"/>
      <c r="BB117" s="46"/>
      <c r="BC117" s="12" t="s">
        <v>449</v>
      </c>
      <c r="BD117" s="12" t="s">
        <v>449</v>
      </c>
      <c r="BE117" s="46"/>
      <c r="BF117" s="46"/>
      <c r="BG117" s="46"/>
      <c r="BH117" s="46"/>
      <c r="BI117" s="46"/>
      <c r="BJ117" s="90"/>
      <c r="BK117" s="46"/>
      <c r="BL117" s="169"/>
      <c r="BM117" s="168"/>
      <c r="BN117" s="46"/>
      <c r="BO117" s="46"/>
      <c r="BP117" s="46"/>
      <c r="BQ117" s="46"/>
      <c r="BR117" s="46"/>
      <c r="BS117" s="46"/>
      <c r="BT117" s="46"/>
      <c r="BU117" s="46"/>
      <c r="BV117" s="46"/>
      <c r="BW117" s="46"/>
      <c r="BX117" s="46"/>
      <c r="BY117" s="46"/>
    </row>
    <row r="118" spans="1:77" s="32" customFormat="1" ht="12.95" customHeight="1" x14ac:dyDescent="0.25">
      <c r="A118" s="69" t="s">
        <v>405</v>
      </c>
      <c r="B118" s="114"/>
      <c r="C118" s="197" t="s">
        <v>577</v>
      </c>
      <c r="D118" s="114"/>
      <c r="E118" s="217"/>
      <c r="F118" s="71" t="s">
        <v>442</v>
      </c>
      <c r="G118" s="71" t="s">
        <v>407</v>
      </c>
      <c r="H118" s="12" t="s">
        <v>443</v>
      </c>
      <c r="I118" s="26" t="s">
        <v>143</v>
      </c>
      <c r="J118" s="1" t="s">
        <v>149</v>
      </c>
      <c r="K118" s="26" t="s">
        <v>196</v>
      </c>
      <c r="L118" s="25">
        <v>30</v>
      </c>
      <c r="M118" s="72" t="s">
        <v>197</v>
      </c>
      <c r="N118" s="73" t="s">
        <v>365</v>
      </c>
      <c r="O118" s="1" t="s">
        <v>166</v>
      </c>
      <c r="P118" s="26" t="s">
        <v>125</v>
      </c>
      <c r="Q118" s="25" t="s">
        <v>122</v>
      </c>
      <c r="R118" s="26" t="s">
        <v>200</v>
      </c>
      <c r="S118" s="26" t="s">
        <v>201</v>
      </c>
      <c r="T118" s="25"/>
      <c r="U118" s="25" t="s">
        <v>398</v>
      </c>
      <c r="V118" s="25" t="s">
        <v>146</v>
      </c>
      <c r="W118" s="9">
        <v>30</v>
      </c>
      <c r="X118" s="9">
        <v>60</v>
      </c>
      <c r="Y118" s="17">
        <v>10</v>
      </c>
      <c r="Z118" s="89" t="s">
        <v>409</v>
      </c>
      <c r="AA118" s="5" t="s">
        <v>138</v>
      </c>
      <c r="AB118" s="105">
        <v>1.1499999999999999</v>
      </c>
      <c r="AC118" s="198">
        <v>490740.83</v>
      </c>
      <c r="AD118" s="106">
        <f t="shared" ref="AD118" si="93">AB118*AC118</f>
        <v>564351.95449999999</v>
      </c>
      <c r="AE118" s="106">
        <f t="shared" si="35"/>
        <v>632074.18904000008</v>
      </c>
      <c r="AF118" s="107">
        <v>1.1499999999999999</v>
      </c>
      <c r="AG118" s="198">
        <v>490740.83</v>
      </c>
      <c r="AH118" s="106">
        <f t="shared" ref="AH118" si="94">AF118*AG118</f>
        <v>564351.95449999999</v>
      </c>
      <c r="AI118" s="106">
        <f t="shared" si="37"/>
        <v>632074.18904000008</v>
      </c>
      <c r="AJ118" s="108">
        <v>0</v>
      </c>
      <c r="AK118" s="108">
        <v>0</v>
      </c>
      <c r="AL118" s="108">
        <v>0</v>
      </c>
      <c r="AM118" s="108">
        <v>0</v>
      </c>
      <c r="AN118" s="108">
        <v>0</v>
      </c>
      <c r="AO118" s="108">
        <v>0</v>
      </c>
      <c r="AP118" s="108">
        <v>0</v>
      </c>
      <c r="AQ118" s="108">
        <v>0</v>
      </c>
      <c r="AR118" s="108">
        <v>0</v>
      </c>
      <c r="AS118" s="108">
        <v>0</v>
      </c>
      <c r="AT118" s="108">
        <v>0</v>
      </c>
      <c r="AU118" s="108">
        <v>0</v>
      </c>
      <c r="AV118" s="109">
        <f t="shared" si="38"/>
        <v>2.2999999999999998</v>
      </c>
      <c r="AW118" s="43">
        <v>0</v>
      </c>
      <c r="AX118" s="43">
        <f t="shared" si="28"/>
        <v>0</v>
      </c>
      <c r="AY118" s="110" t="s">
        <v>203</v>
      </c>
      <c r="AZ118" s="111"/>
      <c r="BA118" s="111"/>
      <c r="BB118" s="113"/>
      <c r="BC118" s="112" t="s">
        <v>449</v>
      </c>
      <c r="BD118" s="112" t="s">
        <v>449</v>
      </c>
      <c r="BE118" s="113"/>
      <c r="BF118" s="113"/>
      <c r="BG118" s="113"/>
      <c r="BH118" s="113"/>
      <c r="BI118" s="113"/>
      <c r="BJ118" s="90"/>
      <c r="BK118" s="15">
        <v>14</v>
      </c>
      <c r="BL118" s="169"/>
    </row>
    <row r="119" spans="1:77" s="193" customFormat="1" ht="12.95" customHeight="1" x14ac:dyDescent="0.25">
      <c r="A119" s="187" t="s">
        <v>405</v>
      </c>
      <c r="B119" s="161">
        <v>210032304</v>
      </c>
      <c r="C119" s="161" t="s">
        <v>684</v>
      </c>
      <c r="D119" s="161"/>
      <c r="E119" s="218"/>
      <c r="F119" s="199" t="s">
        <v>442</v>
      </c>
      <c r="G119" s="199" t="s">
        <v>407</v>
      </c>
      <c r="H119" s="199" t="s">
        <v>443</v>
      </c>
      <c r="I119" s="188" t="s">
        <v>143</v>
      </c>
      <c r="J119" s="155" t="s">
        <v>149</v>
      </c>
      <c r="K119" s="188" t="s">
        <v>196</v>
      </c>
      <c r="L119" s="187">
        <v>30</v>
      </c>
      <c r="M119" s="156" t="s">
        <v>197</v>
      </c>
      <c r="N119" s="200" t="s">
        <v>365</v>
      </c>
      <c r="O119" s="155" t="s">
        <v>166</v>
      </c>
      <c r="P119" s="188" t="s">
        <v>125</v>
      </c>
      <c r="Q119" s="187" t="s">
        <v>122</v>
      </c>
      <c r="R119" s="188" t="s">
        <v>200</v>
      </c>
      <c r="S119" s="188" t="s">
        <v>201</v>
      </c>
      <c r="T119" s="187"/>
      <c r="U119" s="187" t="s">
        <v>398</v>
      </c>
      <c r="V119" s="187" t="s">
        <v>146</v>
      </c>
      <c r="W119" s="199">
        <v>30</v>
      </c>
      <c r="X119" s="199">
        <v>60</v>
      </c>
      <c r="Y119" s="159">
        <v>10</v>
      </c>
      <c r="Z119" s="202" t="s">
        <v>409</v>
      </c>
      <c r="AA119" s="186" t="s">
        <v>138</v>
      </c>
      <c r="AB119" s="190">
        <v>0.69</v>
      </c>
      <c r="AC119" s="203">
        <v>485833.42</v>
      </c>
      <c r="AD119" s="190">
        <v>335225.05979999999</v>
      </c>
      <c r="AE119" s="190">
        <v>375452.06697600003</v>
      </c>
      <c r="AF119" s="190">
        <v>1.1499999999999999</v>
      </c>
      <c r="AG119" s="190">
        <v>490740.83</v>
      </c>
      <c r="AH119" s="190">
        <v>564351.95449999999</v>
      </c>
      <c r="AI119" s="190">
        <v>632074.18904000008</v>
      </c>
      <c r="AJ119" s="191">
        <v>0</v>
      </c>
      <c r="AK119" s="191">
        <v>0</v>
      </c>
      <c r="AL119" s="191">
        <v>0</v>
      </c>
      <c r="AM119" s="191">
        <v>0</v>
      </c>
      <c r="AN119" s="191">
        <v>0</v>
      </c>
      <c r="AO119" s="191">
        <v>0</v>
      </c>
      <c r="AP119" s="191">
        <v>0</v>
      </c>
      <c r="AQ119" s="191">
        <v>0</v>
      </c>
      <c r="AR119" s="191">
        <v>0</v>
      </c>
      <c r="AS119" s="191">
        <v>0</v>
      </c>
      <c r="AT119" s="191">
        <v>0</v>
      </c>
      <c r="AU119" s="191">
        <v>0</v>
      </c>
      <c r="AV119" s="191">
        <f t="shared" si="38"/>
        <v>1.8399999999999999</v>
      </c>
      <c r="AW119" s="190">
        <f t="shared" si="33"/>
        <v>899577.01429999992</v>
      </c>
      <c r="AX119" s="190">
        <f t="shared" si="28"/>
        <v>1007526.2560160001</v>
      </c>
      <c r="AY119" s="161" t="s">
        <v>203</v>
      </c>
      <c r="AZ119" s="188"/>
      <c r="BA119" s="188"/>
      <c r="BB119" s="201"/>
      <c r="BC119" s="199" t="s">
        <v>449</v>
      </c>
      <c r="BD119" s="199" t="s">
        <v>449</v>
      </c>
      <c r="BE119" s="201"/>
      <c r="BF119" s="201"/>
      <c r="BG119" s="201"/>
      <c r="BH119" s="201"/>
      <c r="BI119" s="201"/>
      <c r="BJ119" s="90"/>
      <c r="BK119" s="4" t="s">
        <v>653</v>
      </c>
      <c r="BL119" s="192"/>
      <c r="BM119" s="192"/>
      <c r="BN119" s="192"/>
      <c r="BO119" s="192"/>
      <c r="BP119" s="192"/>
      <c r="BQ119" s="192"/>
      <c r="BR119" s="192"/>
      <c r="BS119" s="192"/>
      <c r="BT119" s="192"/>
    </row>
    <row r="120" spans="1:77" s="32" customFormat="1" ht="12.95" customHeight="1" x14ac:dyDescent="0.25">
      <c r="A120" s="69" t="s">
        <v>405</v>
      </c>
      <c r="B120" s="75"/>
      <c r="C120" s="195" t="s">
        <v>495</v>
      </c>
      <c r="D120" s="75"/>
      <c r="E120" s="217"/>
      <c r="F120" s="71" t="s">
        <v>450</v>
      </c>
      <c r="G120" s="71" t="s">
        <v>407</v>
      </c>
      <c r="H120" s="12" t="s">
        <v>451</v>
      </c>
      <c r="I120" s="26" t="s">
        <v>143</v>
      </c>
      <c r="J120" s="1" t="s">
        <v>149</v>
      </c>
      <c r="K120" s="26" t="s">
        <v>196</v>
      </c>
      <c r="L120" s="25">
        <v>30</v>
      </c>
      <c r="M120" s="72" t="s">
        <v>197</v>
      </c>
      <c r="N120" s="73" t="s">
        <v>365</v>
      </c>
      <c r="O120" s="25" t="s">
        <v>126</v>
      </c>
      <c r="P120" s="26" t="s">
        <v>125</v>
      </c>
      <c r="Q120" s="25" t="s">
        <v>122</v>
      </c>
      <c r="R120" s="26" t="s">
        <v>200</v>
      </c>
      <c r="S120" s="26" t="s">
        <v>201</v>
      </c>
      <c r="T120" s="25"/>
      <c r="U120" s="25" t="s">
        <v>398</v>
      </c>
      <c r="V120" s="25" t="s">
        <v>146</v>
      </c>
      <c r="W120" s="9">
        <v>30</v>
      </c>
      <c r="X120" s="9">
        <v>60</v>
      </c>
      <c r="Y120" s="17">
        <v>10</v>
      </c>
      <c r="Z120" s="89" t="s">
        <v>409</v>
      </c>
      <c r="AA120" s="5" t="s">
        <v>138</v>
      </c>
      <c r="AB120" s="74">
        <v>0.2</v>
      </c>
      <c r="AC120" s="196">
        <v>1167422.25</v>
      </c>
      <c r="AD120" s="74">
        <f t="shared" si="34"/>
        <v>233484.45</v>
      </c>
      <c r="AE120" s="74">
        <f t="shared" si="35"/>
        <v>261502.58400000003</v>
      </c>
      <c r="AF120" s="74">
        <v>0.2</v>
      </c>
      <c r="AG120" s="196">
        <v>1167422.25</v>
      </c>
      <c r="AH120" s="74">
        <f t="shared" si="36"/>
        <v>233484.45</v>
      </c>
      <c r="AI120" s="74">
        <f t="shared" si="37"/>
        <v>261502.58400000003</v>
      </c>
      <c r="AJ120" s="20">
        <v>0</v>
      </c>
      <c r="AK120" s="20">
        <v>0</v>
      </c>
      <c r="AL120" s="20">
        <v>0</v>
      </c>
      <c r="AM120" s="20">
        <v>0</v>
      </c>
      <c r="AN120" s="20">
        <v>0</v>
      </c>
      <c r="AO120" s="20">
        <v>0</v>
      </c>
      <c r="AP120" s="20">
        <v>0</v>
      </c>
      <c r="AQ120" s="20">
        <v>0</v>
      </c>
      <c r="AR120" s="20">
        <v>0</v>
      </c>
      <c r="AS120" s="20">
        <v>0</v>
      </c>
      <c r="AT120" s="20">
        <v>0</v>
      </c>
      <c r="AU120" s="20">
        <v>0</v>
      </c>
      <c r="AV120" s="67">
        <f t="shared" si="38"/>
        <v>0.4</v>
      </c>
      <c r="AW120" s="43">
        <v>0</v>
      </c>
      <c r="AX120" s="43">
        <f t="shared" si="28"/>
        <v>0</v>
      </c>
      <c r="AY120" s="4" t="s">
        <v>203</v>
      </c>
      <c r="AZ120" s="26"/>
      <c r="BA120" s="26"/>
      <c r="BB120" s="46"/>
      <c r="BC120" s="12" t="s">
        <v>452</v>
      </c>
      <c r="BD120" s="12" t="s">
        <v>452</v>
      </c>
      <c r="BE120" s="46"/>
      <c r="BF120" s="46"/>
      <c r="BG120" s="46"/>
      <c r="BH120" s="46"/>
      <c r="BI120" s="46"/>
      <c r="BJ120" s="90"/>
      <c r="BK120" s="46"/>
      <c r="BL120" s="169"/>
      <c r="BM120" s="168"/>
      <c r="BN120" s="46"/>
      <c r="BO120" s="46"/>
      <c r="BP120" s="46"/>
      <c r="BQ120" s="46"/>
      <c r="BR120" s="46"/>
      <c r="BS120" s="46"/>
      <c r="BT120" s="46"/>
      <c r="BU120" s="46"/>
      <c r="BV120" s="46"/>
      <c r="BW120" s="46"/>
      <c r="BX120" s="46"/>
      <c r="BY120" s="46"/>
    </row>
    <row r="121" spans="1:77" s="32" customFormat="1" ht="12.95" customHeight="1" x14ac:dyDescent="0.25">
      <c r="A121" s="69" t="s">
        <v>405</v>
      </c>
      <c r="B121" s="114"/>
      <c r="C121" s="197" t="s">
        <v>578</v>
      </c>
      <c r="D121" s="114"/>
      <c r="E121" s="217"/>
      <c r="F121" s="71" t="s">
        <v>450</v>
      </c>
      <c r="G121" s="71" t="s">
        <v>407</v>
      </c>
      <c r="H121" s="12" t="s">
        <v>451</v>
      </c>
      <c r="I121" s="26" t="s">
        <v>143</v>
      </c>
      <c r="J121" s="1" t="s">
        <v>149</v>
      </c>
      <c r="K121" s="26" t="s">
        <v>196</v>
      </c>
      <c r="L121" s="25">
        <v>30</v>
      </c>
      <c r="M121" s="72" t="s">
        <v>197</v>
      </c>
      <c r="N121" s="73" t="s">
        <v>365</v>
      </c>
      <c r="O121" s="1" t="s">
        <v>166</v>
      </c>
      <c r="P121" s="26" t="s">
        <v>125</v>
      </c>
      <c r="Q121" s="25" t="s">
        <v>122</v>
      </c>
      <c r="R121" s="26" t="s">
        <v>200</v>
      </c>
      <c r="S121" s="26" t="s">
        <v>201</v>
      </c>
      <c r="T121" s="25"/>
      <c r="U121" s="25" t="s">
        <v>398</v>
      </c>
      <c r="V121" s="25" t="s">
        <v>146</v>
      </c>
      <c r="W121" s="9">
        <v>30</v>
      </c>
      <c r="X121" s="9">
        <v>60</v>
      </c>
      <c r="Y121" s="17">
        <v>10</v>
      </c>
      <c r="Z121" s="89" t="s">
        <v>409</v>
      </c>
      <c r="AA121" s="5" t="s">
        <v>138</v>
      </c>
      <c r="AB121" s="105">
        <v>0.2</v>
      </c>
      <c r="AC121" s="198">
        <v>1167422.25</v>
      </c>
      <c r="AD121" s="106">
        <f t="shared" ref="AD121" si="95">AB121*AC121</f>
        <v>233484.45</v>
      </c>
      <c r="AE121" s="106">
        <f t="shared" si="35"/>
        <v>261502.58400000003</v>
      </c>
      <c r="AF121" s="107">
        <v>0.2</v>
      </c>
      <c r="AG121" s="198">
        <v>1167422.25</v>
      </c>
      <c r="AH121" s="106">
        <f t="shared" ref="AH121" si="96">AF121*AG121</f>
        <v>233484.45</v>
      </c>
      <c r="AI121" s="106">
        <f t="shared" si="37"/>
        <v>261502.58400000003</v>
      </c>
      <c r="AJ121" s="108">
        <v>0</v>
      </c>
      <c r="AK121" s="108">
        <v>0</v>
      </c>
      <c r="AL121" s="108">
        <v>0</v>
      </c>
      <c r="AM121" s="108">
        <v>0</v>
      </c>
      <c r="AN121" s="108">
        <v>0</v>
      </c>
      <c r="AO121" s="108">
        <v>0</v>
      </c>
      <c r="AP121" s="108">
        <v>0</v>
      </c>
      <c r="AQ121" s="108">
        <v>0</v>
      </c>
      <c r="AR121" s="108">
        <v>0</v>
      </c>
      <c r="AS121" s="108">
        <v>0</v>
      </c>
      <c r="AT121" s="108">
        <v>0</v>
      </c>
      <c r="AU121" s="108">
        <v>0</v>
      </c>
      <c r="AV121" s="109">
        <f t="shared" si="38"/>
        <v>0.4</v>
      </c>
      <c r="AW121" s="43">
        <v>0</v>
      </c>
      <c r="AX121" s="43">
        <f t="shared" si="28"/>
        <v>0</v>
      </c>
      <c r="AY121" s="110" t="s">
        <v>203</v>
      </c>
      <c r="AZ121" s="111"/>
      <c r="BA121" s="111"/>
      <c r="BB121" s="113"/>
      <c r="BC121" s="112" t="s">
        <v>452</v>
      </c>
      <c r="BD121" s="112" t="s">
        <v>452</v>
      </c>
      <c r="BE121" s="113"/>
      <c r="BF121" s="113"/>
      <c r="BG121" s="113"/>
      <c r="BH121" s="113"/>
      <c r="BI121" s="113"/>
      <c r="BJ121" s="90"/>
      <c r="BK121" s="15">
        <v>14</v>
      </c>
      <c r="BL121" s="169"/>
    </row>
    <row r="122" spans="1:77" s="193" customFormat="1" ht="12.95" customHeight="1" x14ac:dyDescent="0.25">
      <c r="A122" s="187" t="s">
        <v>405</v>
      </c>
      <c r="B122" s="161">
        <v>210035227</v>
      </c>
      <c r="C122" s="161" t="s">
        <v>685</v>
      </c>
      <c r="D122" s="161"/>
      <c r="E122" s="218"/>
      <c r="F122" s="199" t="s">
        <v>450</v>
      </c>
      <c r="G122" s="199" t="s">
        <v>407</v>
      </c>
      <c r="H122" s="199" t="s">
        <v>451</v>
      </c>
      <c r="I122" s="188" t="s">
        <v>143</v>
      </c>
      <c r="J122" s="155" t="s">
        <v>149</v>
      </c>
      <c r="K122" s="188" t="s">
        <v>196</v>
      </c>
      <c r="L122" s="187">
        <v>30</v>
      </c>
      <c r="M122" s="156" t="s">
        <v>197</v>
      </c>
      <c r="N122" s="200" t="s">
        <v>365</v>
      </c>
      <c r="O122" s="155" t="s">
        <v>166</v>
      </c>
      <c r="P122" s="188" t="s">
        <v>125</v>
      </c>
      <c r="Q122" s="187" t="s">
        <v>122</v>
      </c>
      <c r="R122" s="188" t="s">
        <v>200</v>
      </c>
      <c r="S122" s="188" t="s">
        <v>201</v>
      </c>
      <c r="T122" s="187"/>
      <c r="U122" s="187" t="s">
        <v>398</v>
      </c>
      <c r="V122" s="187" t="s">
        <v>146</v>
      </c>
      <c r="W122" s="199">
        <v>30</v>
      </c>
      <c r="X122" s="199">
        <v>60</v>
      </c>
      <c r="Y122" s="159">
        <v>10</v>
      </c>
      <c r="Z122" s="202" t="s">
        <v>409</v>
      </c>
      <c r="AA122" s="186" t="s">
        <v>138</v>
      </c>
      <c r="AB122" s="190">
        <v>0.03</v>
      </c>
      <c r="AC122" s="203">
        <v>1155748.03</v>
      </c>
      <c r="AD122" s="190">
        <v>34672.440900000001</v>
      </c>
      <c r="AE122" s="190">
        <v>38833.133808000006</v>
      </c>
      <c r="AF122" s="190">
        <v>0.2</v>
      </c>
      <c r="AG122" s="190">
        <v>1002928.8</v>
      </c>
      <c r="AH122" s="190">
        <v>200585.76</v>
      </c>
      <c r="AI122" s="190">
        <v>224656.05120000005</v>
      </c>
      <c r="AJ122" s="191">
        <v>0</v>
      </c>
      <c r="AK122" s="191">
        <v>0</v>
      </c>
      <c r="AL122" s="191">
        <v>0</v>
      </c>
      <c r="AM122" s="191">
        <v>0</v>
      </c>
      <c r="AN122" s="191">
        <v>0</v>
      </c>
      <c r="AO122" s="191">
        <v>0</v>
      </c>
      <c r="AP122" s="191">
        <v>0</v>
      </c>
      <c r="AQ122" s="191">
        <v>0</v>
      </c>
      <c r="AR122" s="191">
        <v>0</v>
      </c>
      <c r="AS122" s="191">
        <v>0</v>
      </c>
      <c r="AT122" s="191">
        <v>0</v>
      </c>
      <c r="AU122" s="191">
        <v>0</v>
      </c>
      <c r="AV122" s="191">
        <f t="shared" si="38"/>
        <v>0.23</v>
      </c>
      <c r="AW122" s="190">
        <f t="shared" si="33"/>
        <v>235258.2009</v>
      </c>
      <c r="AX122" s="190">
        <f t="shared" si="28"/>
        <v>263489.185008</v>
      </c>
      <c r="AY122" s="161" t="s">
        <v>203</v>
      </c>
      <c r="AZ122" s="188"/>
      <c r="BA122" s="188"/>
      <c r="BB122" s="201"/>
      <c r="BC122" s="199" t="s">
        <v>452</v>
      </c>
      <c r="BD122" s="199" t="s">
        <v>452</v>
      </c>
      <c r="BE122" s="201"/>
      <c r="BF122" s="201"/>
      <c r="BG122" s="201"/>
      <c r="BH122" s="201"/>
      <c r="BI122" s="201"/>
      <c r="BJ122" s="90"/>
      <c r="BK122" s="4" t="s">
        <v>653</v>
      </c>
      <c r="BL122" s="192"/>
      <c r="BM122" s="192"/>
      <c r="BN122" s="192"/>
      <c r="BO122" s="192"/>
      <c r="BP122" s="192"/>
      <c r="BQ122" s="192"/>
      <c r="BR122" s="192"/>
      <c r="BS122" s="192"/>
      <c r="BT122" s="192"/>
    </row>
    <row r="123" spans="1:77" s="32" customFormat="1" ht="12.95" customHeight="1" x14ac:dyDescent="0.25">
      <c r="A123" s="69" t="s">
        <v>405</v>
      </c>
      <c r="B123" s="75"/>
      <c r="C123" s="195" t="s">
        <v>496</v>
      </c>
      <c r="D123" s="75"/>
      <c r="E123" s="217"/>
      <c r="F123" s="71" t="s">
        <v>453</v>
      </c>
      <c r="G123" s="71" t="s">
        <v>407</v>
      </c>
      <c r="H123" s="12" t="s">
        <v>454</v>
      </c>
      <c r="I123" s="26" t="s">
        <v>143</v>
      </c>
      <c r="J123" s="1" t="s">
        <v>149</v>
      </c>
      <c r="K123" s="26" t="s">
        <v>196</v>
      </c>
      <c r="L123" s="25">
        <v>30</v>
      </c>
      <c r="M123" s="72" t="s">
        <v>197</v>
      </c>
      <c r="N123" s="73" t="s">
        <v>365</v>
      </c>
      <c r="O123" s="25" t="s">
        <v>126</v>
      </c>
      <c r="P123" s="26" t="s">
        <v>125</v>
      </c>
      <c r="Q123" s="25" t="s">
        <v>122</v>
      </c>
      <c r="R123" s="26" t="s">
        <v>200</v>
      </c>
      <c r="S123" s="26" t="s">
        <v>201</v>
      </c>
      <c r="T123" s="25"/>
      <c r="U123" s="25" t="s">
        <v>398</v>
      </c>
      <c r="V123" s="25" t="s">
        <v>146</v>
      </c>
      <c r="W123" s="9">
        <v>30</v>
      </c>
      <c r="X123" s="9">
        <v>60</v>
      </c>
      <c r="Y123" s="17">
        <v>10</v>
      </c>
      <c r="Z123" s="89" t="s">
        <v>409</v>
      </c>
      <c r="AA123" s="5" t="s">
        <v>138</v>
      </c>
      <c r="AB123" s="74">
        <v>0.1</v>
      </c>
      <c r="AC123" s="196">
        <v>347450.49</v>
      </c>
      <c r="AD123" s="74">
        <f t="shared" si="34"/>
        <v>34745.048999999999</v>
      </c>
      <c r="AE123" s="74">
        <f t="shared" si="35"/>
        <v>38914.454880000005</v>
      </c>
      <c r="AF123" s="74">
        <v>0.1</v>
      </c>
      <c r="AG123" s="196">
        <v>347450.49</v>
      </c>
      <c r="AH123" s="74">
        <f t="shared" si="36"/>
        <v>34745.048999999999</v>
      </c>
      <c r="AI123" s="74">
        <f t="shared" si="37"/>
        <v>38914.454880000005</v>
      </c>
      <c r="AJ123" s="20">
        <v>0</v>
      </c>
      <c r="AK123" s="20">
        <v>0</v>
      </c>
      <c r="AL123" s="20">
        <v>0</v>
      </c>
      <c r="AM123" s="20">
        <v>0</v>
      </c>
      <c r="AN123" s="20">
        <v>0</v>
      </c>
      <c r="AO123" s="20">
        <v>0</v>
      </c>
      <c r="AP123" s="20">
        <v>0</v>
      </c>
      <c r="AQ123" s="20">
        <v>0</v>
      </c>
      <c r="AR123" s="20">
        <v>0</v>
      </c>
      <c r="AS123" s="20">
        <v>0</v>
      </c>
      <c r="AT123" s="20">
        <v>0</v>
      </c>
      <c r="AU123" s="20">
        <v>0</v>
      </c>
      <c r="AV123" s="67">
        <f t="shared" si="38"/>
        <v>0.2</v>
      </c>
      <c r="AW123" s="43">
        <v>0</v>
      </c>
      <c r="AX123" s="43">
        <f t="shared" si="28"/>
        <v>0</v>
      </c>
      <c r="AY123" s="4" t="s">
        <v>203</v>
      </c>
      <c r="AZ123" s="26"/>
      <c r="BA123" s="26"/>
      <c r="BB123" s="46"/>
      <c r="BC123" s="12" t="s">
        <v>455</v>
      </c>
      <c r="BD123" s="12" t="s">
        <v>455</v>
      </c>
      <c r="BE123" s="46"/>
      <c r="BF123" s="46"/>
      <c r="BG123" s="46"/>
      <c r="BH123" s="46"/>
      <c r="BI123" s="46"/>
      <c r="BJ123" s="90"/>
      <c r="BK123" s="46"/>
      <c r="BL123" s="169"/>
      <c r="BM123" s="168"/>
      <c r="BN123" s="46"/>
      <c r="BO123" s="46"/>
      <c r="BP123" s="46"/>
      <c r="BQ123" s="46"/>
      <c r="BR123" s="46"/>
      <c r="BS123" s="46"/>
      <c r="BT123" s="46"/>
      <c r="BU123" s="46"/>
      <c r="BV123" s="46"/>
      <c r="BW123" s="46"/>
      <c r="BX123" s="46"/>
      <c r="BY123" s="46"/>
    </row>
    <row r="124" spans="1:77" s="32" customFormat="1" ht="12.95" customHeight="1" x14ac:dyDescent="0.25">
      <c r="A124" s="69" t="s">
        <v>405</v>
      </c>
      <c r="B124" s="114"/>
      <c r="C124" s="197" t="s">
        <v>579</v>
      </c>
      <c r="D124" s="114"/>
      <c r="E124" s="217"/>
      <c r="F124" s="71" t="s">
        <v>453</v>
      </c>
      <c r="G124" s="71" t="s">
        <v>407</v>
      </c>
      <c r="H124" s="12" t="s">
        <v>454</v>
      </c>
      <c r="I124" s="26" t="s">
        <v>143</v>
      </c>
      <c r="J124" s="1" t="s">
        <v>149</v>
      </c>
      <c r="K124" s="26" t="s">
        <v>196</v>
      </c>
      <c r="L124" s="25">
        <v>30</v>
      </c>
      <c r="M124" s="72" t="s">
        <v>197</v>
      </c>
      <c r="N124" s="73" t="s">
        <v>365</v>
      </c>
      <c r="O124" s="1" t="s">
        <v>166</v>
      </c>
      <c r="P124" s="26" t="s">
        <v>125</v>
      </c>
      <c r="Q124" s="25" t="s">
        <v>122</v>
      </c>
      <c r="R124" s="26" t="s">
        <v>200</v>
      </c>
      <c r="S124" s="26" t="s">
        <v>201</v>
      </c>
      <c r="T124" s="25"/>
      <c r="U124" s="25" t="s">
        <v>398</v>
      </c>
      <c r="V124" s="25" t="s">
        <v>146</v>
      </c>
      <c r="W124" s="9">
        <v>30</v>
      </c>
      <c r="X124" s="9">
        <v>60</v>
      </c>
      <c r="Y124" s="17">
        <v>10</v>
      </c>
      <c r="Z124" s="89" t="s">
        <v>409</v>
      </c>
      <c r="AA124" s="5" t="s">
        <v>138</v>
      </c>
      <c r="AB124" s="105">
        <v>0.1</v>
      </c>
      <c r="AC124" s="198">
        <v>347450.49</v>
      </c>
      <c r="AD124" s="106">
        <f t="shared" ref="AD124" si="97">AB124*AC124</f>
        <v>34745.048999999999</v>
      </c>
      <c r="AE124" s="106">
        <f t="shared" si="35"/>
        <v>38914.454880000005</v>
      </c>
      <c r="AF124" s="107">
        <v>0.1</v>
      </c>
      <c r="AG124" s="198">
        <v>347450.49</v>
      </c>
      <c r="AH124" s="106">
        <f t="shared" ref="AH124" si="98">AF124*AG124</f>
        <v>34745.048999999999</v>
      </c>
      <c r="AI124" s="106">
        <f t="shared" si="37"/>
        <v>38914.454880000005</v>
      </c>
      <c r="AJ124" s="108">
        <v>0</v>
      </c>
      <c r="AK124" s="108">
        <v>0</v>
      </c>
      <c r="AL124" s="108">
        <v>0</v>
      </c>
      <c r="AM124" s="108">
        <v>0</v>
      </c>
      <c r="AN124" s="108">
        <v>0</v>
      </c>
      <c r="AO124" s="108">
        <v>0</v>
      </c>
      <c r="AP124" s="108">
        <v>0</v>
      </c>
      <c r="AQ124" s="108">
        <v>0</v>
      </c>
      <c r="AR124" s="108">
        <v>0</v>
      </c>
      <c r="AS124" s="108">
        <v>0</v>
      </c>
      <c r="AT124" s="108">
        <v>0</v>
      </c>
      <c r="AU124" s="108">
        <v>0</v>
      </c>
      <c r="AV124" s="109">
        <f t="shared" si="38"/>
        <v>0.2</v>
      </c>
      <c r="AW124" s="43">
        <v>0</v>
      </c>
      <c r="AX124" s="43">
        <f t="shared" si="28"/>
        <v>0</v>
      </c>
      <c r="AY124" s="110" t="s">
        <v>203</v>
      </c>
      <c r="AZ124" s="111"/>
      <c r="BA124" s="111"/>
      <c r="BB124" s="113"/>
      <c r="BC124" s="112" t="s">
        <v>455</v>
      </c>
      <c r="BD124" s="112" t="s">
        <v>455</v>
      </c>
      <c r="BE124" s="113"/>
      <c r="BF124" s="113"/>
      <c r="BG124" s="113"/>
      <c r="BH124" s="113"/>
      <c r="BI124" s="113"/>
      <c r="BJ124" s="90"/>
      <c r="BK124" s="15">
        <v>14</v>
      </c>
      <c r="BL124" s="169"/>
    </row>
    <row r="125" spans="1:77" s="193" customFormat="1" ht="12.95" customHeight="1" x14ac:dyDescent="0.25">
      <c r="A125" s="187" t="s">
        <v>405</v>
      </c>
      <c r="B125" s="161">
        <v>210035482</v>
      </c>
      <c r="C125" s="161" t="s">
        <v>686</v>
      </c>
      <c r="D125" s="161"/>
      <c r="E125" s="218"/>
      <c r="F125" s="199" t="s">
        <v>453</v>
      </c>
      <c r="G125" s="199" t="s">
        <v>407</v>
      </c>
      <c r="H125" s="199" t="s">
        <v>454</v>
      </c>
      <c r="I125" s="188" t="s">
        <v>143</v>
      </c>
      <c r="J125" s="155" t="s">
        <v>149</v>
      </c>
      <c r="K125" s="188" t="s">
        <v>196</v>
      </c>
      <c r="L125" s="187">
        <v>30</v>
      </c>
      <c r="M125" s="156" t="s">
        <v>197</v>
      </c>
      <c r="N125" s="200" t="s">
        <v>365</v>
      </c>
      <c r="O125" s="155" t="s">
        <v>166</v>
      </c>
      <c r="P125" s="188" t="s">
        <v>125</v>
      </c>
      <c r="Q125" s="187" t="s">
        <v>122</v>
      </c>
      <c r="R125" s="188" t="s">
        <v>200</v>
      </c>
      <c r="S125" s="188" t="s">
        <v>201</v>
      </c>
      <c r="T125" s="187"/>
      <c r="U125" s="187" t="s">
        <v>398</v>
      </c>
      <c r="V125" s="187" t="s">
        <v>146</v>
      </c>
      <c r="W125" s="199">
        <v>30</v>
      </c>
      <c r="X125" s="199">
        <v>60</v>
      </c>
      <c r="Y125" s="159">
        <v>10</v>
      </c>
      <c r="Z125" s="202" t="s">
        <v>409</v>
      </c>
      <c r="AA125" s="186" t="s">
        <v>138</v>
      </c>
      <c r="AB125" s="190">
        <v>0</v>
      </c>
      <c r="AC125" s="203">
        <v>347450.49</v>
      </c>
      <c r="AD125" s="190">
        <v>0</v>
      </c>
      <c r="AE125" s="190">
        <v>0</v>
      </c>
      <c r="AF125" s="190">
        <v>0.1</v>
      </c>
      <c r="AG125" s="190">
        <v>306656.82</v>
      </c>
      <c r="AH125" s="190">
        <v>30665.682000000001</v>
      </c>
      <c r="AI125" s="190">
        <v>34345.563840000003</v>
      </c>
      <c r="AJ125" s="191">
        <v>0</v>
      </c>
      <c r="AK125" s="191">
        <v>0</v>
      </c>
      <c r="AL125" s="191">
        <v>0</v>
      </c>
      <c r="AM125" s="191">
        <v>0</v>
      </c>
      <c r="AN125" s="191">
        <v>0</v>
      </c>
      <c r="AO125" s="191">
        <v>0</v>
      </c>
      <c r="AP125" s="191">
        <v>0</v>
      </c>
      <c r="AQ125" s="191">
        <v>0</v>
      </c>
      <c r="AR125" s="191">
        <v>0</v>
      </c>
      <c r="AS125" s="191">
        <v>0</v>
      </c>
      <c r="AT125" s="191">
        <v>0</v>
      </c>
      <c r="AU125" s="191">
        <v>0</v>
      </c>
      <c r="AV125" s="191">
        <f t="shared" si="38"/>
        <v>0.1</v>
      </c>
      <c r="AW125" s="190">
        <f t="shared" si="33"/>
        <v>30665.682000000001</v>
      </c>
      <c r="AX125" s="190">
        <f t="shared" si="28"/>
        <v>34345.563840000003</v>
      </c>
      <c r="AY125" s="161" t="s">
        <v>203</v>
      </c>
      <c r="AZ125" s="188"/>
      <c r="BA125" s="188"/>
      <c r="BB125" s="201"/>
      <c r="BC125" s="199" t="s">
        <v>455</v>
      </c>
      <c r="BD125" s="199" t="s">
        <v>455</v>
      </c>
      <c r="BE125" s="201"/>
      <c r="BF125" s="201"/>
      <c r="BG125" s="201"/>
      <c r="BH125" s="201"/>
      <c r="BI125" s="201"/>
      <c r="BJ125" s="90"/>
      <c r="BK125" s="4" t="s">
        <v>653</v>
      </c>
      <c r="BL125" s="192"/>
      <c r="BM125" s="192"/>
      <c r="BN125" s="192"/>
      <c r="BO125" s="192"/>
      <c r="BP125" s="192"/>
      <c r="BQ125" s="192"/>
      <c r="BR125" s="192"/>
      <c r="BS125" s="192"/>
      <c r="BT125" s="192"/>
    </row>
    <row r="126" spans="1:77" s="32" customFormat="1" ht="12.95" customHeight="1" x14ac:dyDescent="0.25">
      <c r="A126" s="69" t="s">
        <v>405</v>
      </c>
      <c r="B126" s="75"/>
      <c r="C126" s="195" t="s">
        <v>497</v>
      </c>
      <c r="D126" s="75"/>
      <c r="E126" s="217"/>
      <c r="F126" s="71" t="s">
        <v>456</v>
      </c>
      <c r="G126" s="71" t="s">
        <v>457</v>
      </c>
      <c r="H126" s="12" t="s">
        <v>458</v>
      </c>
      <c r="I126" s="26" t="s">
        <v>143</v>
      </c>
      <c r="J126" s="1" t="s">
        <v>149</v>
      </c>
      <c r="K126" s="26" t="s">
        <v>196</v>
      </c>
      <c r="L126" s="25">
        <v>30</v>
      </c>
      <c r="M126" s="72" t="s">
        <v>197</v>
      </c>
      <c r="N126" s="73" t="s">
        <v>365</v>
      </c>
      <c r="O126" s="25" t="s">
        <v>126</v>
      </c>
      <c r="P126" s="26" t="s">
        <v>125</v>
      </c>
      <c r="Q126" s="25" t="s">
        <v>122</v>
      </c>
      <c r="R126" s="26" t="s">
        <v>200</v>
      </c>
      <c r="S126" s="26" t="s">
        <v>201</v>
      </c>
      <c r="T126" s="25"/>
      <c r="U126" s="25" t="s">
        <v>398</v>
      </c>
      <c r="V126" s="25" t="s">
        <v>146</v>
      </c>
      <c r="W126" s="9">
        <v>30</v>
      </c>
      <c r="X126" s="9">
        <v>60</v>
      </c>
      <c r="Y126" s="17">
        <v>10</v>
      </c>
      <c r="Z126" s="89" t="s">
        <v>409</v>
      </c>
      <c r="AA126" s="5" t="s">
        <v>138</v>
      </c>
      <c r="AB126" s="74">
        <v>0.3</v>
      </c>
      <c r="AC126" s="196">
        <v>47898.58</v>
      </c>
      <c r="AD126" s="74">
        <f t="shared" si="34"/>
        <v>14369.574000000001</v>
      </c>
      <c r="AE126" s="74">
        <f t="shared" si="35"/>
        <v>16093.922880000002</v>
      </c>
      <c r="AF126" s="74">
        <v>0.3</v>
      </c>
      <c r="AG126" s="196">
        <v>47898.58</v>
      </c>
      <c r="AH126" s="74">
        <f t="shared" si="36"/>
        <v>14369.574000000001</v>
      </c>
      <c r="AI126" s="74">
        <f t="shared" si="37"/>
        <v>16093.922880000002</v>
      </c>
      <c r="AJ126" s="20">
        <v>0</v>
      </c>
      <c r="AK126" s="20">
        <v>0</v>
      </c>
      <c r="AL126" s="20">
        <v>0</v>
      </c>
      <c r="AM126" s="20">
        <v>0</v>
      </c>
      <c r="AN126" s="20">
        <v>0</v>
      </c>
      <c r="AO126" s="20">
        <v>0</v>
      </c>
      <c r="AP126" s="20">
        <v>0</v>
      </c>
      <c r="AQ126" s="20">
        <v>0</v>
      </c>
      <c r="AR126" s="20">
        <v>0</v>
      </c>
      <c r="AS126" s="20">
        <v>0</v>
      </c>
      <c r="AT126" s="20">
        <v>0</v>
      </c>
      <c r="AU126" s="20">
        <v>0</v>
      </c>
      <c r="AV126" s="67">
        <f t="shared" si="38"/>
        <v>0.6</v>
      </c>
      <c r="AW126" s="43">
        <v>0</v>
      </c>
      <c r="AX126" s="43">
        <f t="shared" si="28"/>
        <v>0</v>
      </c>
      <c r="AY126" s="4" t="s">
        <v>203</v>
      </c>
      <c r="AZ126" s="26"/>
      <c r="BA126" s="26"/>
      <c r="BB126" s="46"/>
      <c r="BC126" s="12" t="s">
        <v>459</v>
      </c>
      <c r="BD126" s="12" t="s">
        <v>459</v>
      </c>
      <c r="BE126" s="46"/>
      <c r="BF126" s="46"/>
      <c r="BG126" s="46"/>
      <c r="BH126" s="46"/>
      <c r="BI126" s="46"/>
      <c r="BJ126" s="90"/>
      <c r="BK126" s="46"/>
      <c r="BL126" s="169"/>
      <c r="BM126" s="168"/>
      <c r="BN126" s="46"/>
      <c r="BO126" s="46"/>
      <c r="BP126" s="46"/>
      <c r="BQ126" s="46"/>
      <c r="BR126" s="46"/>
      <c r="BS126" s="46"/>
      <c r="BT126" s="46"/>
      <c r="BU126" s="46"/>
      <c r="BV126" s="46"/>
      <c r="BW126" s="46"/>
      <c r="BX126" s="46"/>
      <c r="BY126" s="46"/>
    </row>
    <row r="127" spans="1:77" s="32" customFormat="1" ht="12.95" customHeight="1" x14ac:dyDescent="0.25">
      <c r="A127" s="69" t="s">
        <v>405</v>
      </c>
      <c r="B127" s="114"/>
      <c r="C127" s="197" t="s">
        <v>580</v>
      </c>
      <c r="D127" s="114"/>
      <c r="E127" s="217"/>
      <c r="F127" s="71" t="s">
        <v>456</v>
      </c>
      <c r="G127" s="71" t="s">
        <v>457</v>
      </c>
      <c r="H127" s="12" t="s">
        <v>458</v>
      </c>
      <c r="I127" s="26" t="s">
        <v>143</v>
      </c>
      <c r="J127" s="1" t="s">
        <v>149</v>
      </c>
      <c r="K127" s="26" t="s">
        <v>196</v>
      </c>
      <c r="L127" s="25">
        <v>30</v>
      </c>
      <c r="M127" s="72" t="s">
        <v>197</v>
      </c>
      <c r="N127" s="73" t="s">
        <v>365</v>
      </c>
      <c r="O127" s="1" t="s">
        <v>166</v>
      </c>
      <c r="P127" s="26" t="s">
        <v>125</v>
      </c>
      <c r="Q127" s="25" t="s">
        <v>122</v>
      </c>
      <c r="R127" s="26" t="s">
        <v>200</v>
      </c>
      <c r="S127" s="26" t="s">
        <v>201</v>
      </c>
      <c r="T127" s="25"/>
      <c r="U127" s="25" t="s">
        <v>398</v>
      </c>
      <c r="V127" s="25" t="s">
        <v>146</v>
      </c>
      <c r="W127" s="9">
        <v>30</v>
      </c>
      <c r="X127" s="9">
        <v>60</v>
      </c>
      <c r="Y127" s="17">
        <v>10</v>
      </c>
      <c r="Z127" s="89" t="s">
        <v>409</v>
      </c>
      <c r="AA127" s="5" t="s">
        <v>138</v>
      </c>
      <c r="AB127" s="105">
        <v>0.3</v>
      </c>
      <c r="AC127" s="198">
        <v>47898.58</v>
      </c>
      <c r="AD127" s="106">
        <f t="shared" ref="AD127" si="99">AB127*AC127</f>
        <v>14369.574000000001</v>
      </c>
      <c r="AE127" s="106">
        <f t="shared" si="35"/>
        <v>16093.922880000002</v>
      </c>
      <c r="AF127" s="107">
        <v>0.3</v>
      </c>
      <c r="AG127" s="198">
        <v>47898.58</v>
      </c>
      <c r="AH127" s="106">
        <f t="shared" ref="AH127" si="100">AF127*AG127</f>
        <v>14369.574000000001</v>
      </c>
      <c r="AI127" s="106">
        <f t="shared" si="37"/>
        <v>16093.922880000002</v>
      </c>
      <c r="AJ127" s="108">
        <v>0</v>
      </c>
      <c r="AK127" s="108">
        <v>0</v>
      </c>
      <c r="AL127" s="108">
        <v>0</v>
      </c>
      <c r="AM127" s="108">
        <v>0</v>
      </c>
      <c r="AN127" s="108">
        <v>0</v>
      </c>
      <c r="AO127" s="108">
        <v>0</v>
      </c>
      <c r="AP127" s="108">
        <v>0</v>
      </c>
      <c r="AQ127" s="108">
        <v>0</v>
      </c>
      <c r="AR127" s="108">
        <v>0</v>
      </c>
      <c r="AS127" s="108">
        <v>0</v>
      </c>
      <c r="AT127" s="108">
        <v>0</v>
      </c>
      <c r="AU127" s="108">
        <v>0</v>
      </c>
      <c r="AV127" s="109">
        <f t="shared" si="38"/>
        <v>0.6</v>
      </c>
      <c r="AW127" s="43">
        <v>0</v>
      </c>
      <c r="AX127" s="43">
        <f t="shared" si="28"/>
        <v>0</v>
      </c>
      <c r="AY127" s="110" t="s">
        <v>203</v>
      </c>
      <c r="AZ127" s="111"/>
      <c r="BA127" s="111"/>
      <c r="BB127" s="113"/>
      <c r="BC127" s="112" t="s">
        <v>459</v>
      </c>
      <c r="BD127" s="112" t="s">
        <v>459</v>
      </c>
      <c r="BE127" s="113"/>
      <c r="BF127" s="113"/>
      <c r="BG127" s="113"/>
      <c r="BH127" s="113"/>
      <c r="BI127" s="113"/>
      <c r="BJ127" s="90"/>
      <c r="BK127" s="15">
        <v>14</v>
      </c>
      <c r="BL127" s="169"/>
    </row>
    <row r="128" spans="1:77" s="193" customFormat="1" ht="12.95" customHeight="1" x14ac:dyDescent="0.25">
      <c r="A128" s="187" t="s">
        <v>405</v>
      </c>
      <c r="B128" s="161">
        <v>210020076</v>
      </c>
      <c r="C128" s="161" t="s">
        <v>687</v>
      </c>
      <c r="D128" s="161"/>
      <c r="E128" s="218"/>
      <c r="F128" s="199" t="s">
        <v>456</v>
      </c>
      <c r="G128" s="199" t="s">
        <v>457</v>
      </c>
      <c r="H128" s="199" t="s">
        <v>458</v>
      </c>
      <c r="I128" s="188" t="s">
        <v>143</v>
      </c>
      <c r="J128" s="155" t="s">
        <v>149</v>
      </c>
      <c r="K128" s="188" t="s">
        <v>196</v>
      </c>
      <c r="L128" s="187">
        <v>30</v>
      </c>
      <c r="M128" s="156" t="s">
        <v>197</v>
      </c>
      <c r="N128" s="200" t="s">
        <v>365</v>
      </c>
      <c r="O128" s="155" t="s">
        <v>166</v>
      </c>
      <c r="P128" s="188" t="s">
        <v>125</v>
      </c>
      <c r="Q128" s="187" t="s">
        <v>122</v>
      </c>
      <c r="R128" s="188" t="s">
        <v>200</v>
      </c>
      <c r="S128" s="188" t="s">
        <v>201</v>
      </c>
      <c r="T128" s="187"/>
      <c r="U128" s="187" t="s">
        <v>398</v>
      </c>
      <c r="V128" s="187" t="s">
        <v>146</v>
      </c>
      <c r="W128" s="199">
        <v>30</v>
      </c>
      <c r="X128" s="199">
        <v>60</v>
      </c>
      <c r="Y128" s="159">
        <v>10</v>
      </c>
      <c r="Z128" s="202" t="s">
        <v>409</v>
      </c>
      <c r="AA128" s="186" t="s">
        <v>138</v>
      </c>
      <c r="AB128" s="190">
        <v>0</v>
      </c>
      <c r="AC128" s="203">
        <v>47898.58</v>
      </c>
      <c r="AD128" s="190">
        <v>0</v>
      </c>
      <c r="AE128" s="190">
        <v>0</v>
      </c>
      <c r="AF128" s="190">
        <v>0.3</v>
      </c>
      <c r="AG128" s="190">
        <v>47898.58</v>
      </c>
      <c r="AH128" s="190">
        <v>14369.574000000001</v>
      </c>
      <c r="AI128" s="190">
        <v>16093.922880000002</v>
      </c>
      <c r="AJ128" s="191">
        <v>0</v>
      </c>
      <c r="AK128" s="191">
        <v>0</v>
      </c>
      <c r="AL128" s="191">
        <v>0</v>
      </c>
      <c r="AM128" s="191">
        <v>0</v>
      </c>
      <c r="AN128" s="191">
        <v>0</v>
      </c>
      <c r="AO128" s="191">
        <v>0</v>
      </c>
      <c r="AP128" s="191">
        <v>0</v>
      </c>
      <c r="AQ128" s="191">
        <v>0</v>
      </c>
      <c r="AR128" s="191">
        <v>0</v>
      </c>
      <c r="AS128" s="191">
        <v>0</v>
      </c>
      <c r="AT128" s="191">
        <v>0</v>
      </c>
      <c r="AU128" s="191">
        <v>0</v>
      </c>
      <c r="AV128" s="191">
        <f t="shared" si="38"/>
        <v>0.3</v>
      </c>
      <c r="AW128" s="190">
        <f t="shared" si="33"/>
        <v>14369.574000000001</v>
      </c>
      <c r="AX128" s="190">
        <f t="shared" si="28"/>
        <v>16093.922880000002</v>
      </c>
      <c r="AY128" s="161" t="s">
        <v>203</v>
      </c>
      <c r="AZ128" s="188"/>
      <c r="BA128" s="188"/>
      <c r="BB128" s="201"/>
      <c r="BC128" s="199" t="s">
        <v>459</v>
      </c>
      <c r="BD128" s="199" t="s">
        <v>459</v>
      </c>
      <c r="BE128" s="201"/>
      <c r="BF128" s="201"/>
      <c r="BG128" s="201"/>
      <c r="BH128" s="201"/>
      <c r="BI128" s="201"/>
      <c r="BJ128" s="90"/>
      <c r="BK128" s="4" t="s">
        <v>653</v>
      </c>
      <c r="BL128" s="192"/>
      <c r="BM128" s="192"/>
      <c r="BN128" s="192"/>
      <c r="BO128" s="192"/>
      <c r="BP128" s="192"/>
      <c r="BQ128" s="192"/>
      <c r="BR128" s="192"/>
      <c r="BS128" s="192"/>
      <c r="BT128" s="192"/>
    </row>
    <row r="129" spans="1:77" s="32" customFormat="1" ht="12.95" customHeight="1" x14ac:dyDescent="0.25">
      <c r="A129" s="69" t="s">
        <v>405</v>
      </c>
      <c r="B129" s="75"/>
      <c r="C129" s="195" t="s">
        <v>498</v>
      </c>
      <c r="D129" s="75"/>
      <c r="E129" s="217"/>
      <c r="F129" s="71" t="s">
        <v>460</v>
      </c>
      <c r="G129" s="71" t="s">
        <v>457</v>
      </c>
      <c r="H129" s="12" t="s">
        <v>461</v>
      </c>
      <c r="I129" s="26" t="s">
        <v>143</v>
      </c>
      <c r="J129" s="1" t="s">
        <v>149</v>
      </c>
      <c r="K129" s="26" t="s">
        <v>196</v>
      </c>
      <c r="L129" s="25">
        <v>30</v>
      </c>
      <c r="M129" s="72" t="s">
        <v>197</v>
      </c>
      <c r="N129" s="73" t="s">
        <v>365</v>
      </c>
      <c r="O129" s="25" t="s">
        <v>126</v>
      </c>
      <c r="P129" s="26" t="s">
        <v>125</v>
      </c>
      <c r="Q129" s="25" t="s">
        <v>122</v>
      </c>
      <c r="R129" s="26" t="s">
        <v>200</v>
      </c>
      <c r="S129" s="26" t="s">
        <v>201</v>
      </c>
      <c r="T129" s="25"/>
      <c r="U129" s="25" t="s">
        <v>398</v>
      </c>
      <c r="V129" s="25" t="s">
        <v>146</v>
      </c>
      <c r="W129" s="9">
        <v>30</v>
      </c>
      <c r="X129" s="9">
        <v>60</v>
      </c>
      <c r="Y129" s="17">
        <v>10</v>
      </c>
      <c r="Z129" s="89" t="s">
        <v>409</v>
      </c>
      <c r="AA129" s="5" t="s">
        <v>138</v>
      </c>
      <c r="AB129" s="74">
        <v>57.2</v>
      </c>
      <c r="AC129" s="196">
        <v>255882.98</v>
      </c>
      <c r="AD129" s="74">
        <f t="shared" si="34"/>
        <v>14636506.456000002</v>
      </c>
      <c r="AE129" s="74">
        <f t="shared" si="35"/>
        <v>16392887.230720004</v>
      </c>
      <c r="AF129" s="74">
        <v>57.2</v>
      </c>
      <c r="AG129" s="196">
        <v>255882.98</v>
      </c>
      <c r="AH129" s="74">
        <f t="shared" si="36"/>
        <v>14636506.456000002</v>
      </c>
      <c r="AI129" s="74">
        <f t="shared" si="37"/>
        <v>16392887.230720004</v>
      </c>
      <c r="AJ129" s="20">
        <v>0</v>
      </c>
      <c r="AK129" s="20">
        <v>0</v>
      </c>
      <c r="AL129" s="20">
        <v>0</v>
      </c>
      <c r="AM129" s="20">
        <v>0</v>
      </c>
      <c r="AN129" s="20">
        <v>0</v>
      </c>
      <c r="AO129" s="20">
        <v>0</v>
      </c>
      <c r="AP129" s="20">
        <v>0</v>
      </c>
      <c r="AQ129" s="20">
        <v>0</v>
      </c>
      <c r="AR129" s="20">
        <v>0</v>
      </c>
      <c r="AS129" s="20">
        <v>0</v>
      </c>
      <c r="AT129" s="20">
        <v>0</v>
      </c>
      <c r="AU129" s="20">
        <v>0</v>
      </c>
      <c r="AV129" s="67">
        <f t="shared" si="38"/>
        <v>114.4</v>
      </c>
      <c r="AW129" s="43">
        <v>0</v>
      </c>
      <c r="AX129" s="43">
        <f t="shared" si="28"/>
        <v>0</v>
      </c>
      <c r="AY129" s="4" t="s">
        <v>203</v>
      </c>
      <c r="AZ129" s="26"/>
      <c r="BA129" s="26"/>
      <c r="BB129" s="46"/>
      <c r="BC129" s="12" t="s">
        <v>462</v>
      </c>
      <c r="BD129" s="12" t="s">
        <v>462</v>
      </c>
      <c r="BE129" s="46"/>
      <c r="BF129" s="46"/>
      <c r="BG129" s="46"/>
      <c r="BH129" s="46"/>
      <c r="BI129" s="46"/>
      <c r="BJ129" s="90"/>
      <c r="BK129" s="46"/>
      <c r="BL129" s="169"/>
      <c r="BM129" s="168"/>
      <c r="BN129" s="46"/>
      <c r="BO129" s="46"/>
      <c r="BP129" s="46"/>
      <c r="BQ129" s="46"/>
      <c r="BR129" s="46"/>
      <c r="BS129" s="46"/>
      <c r="BT129" s="46"/>
      <c r="BU129" s="46"/>
      <c r="BV129" s="46"/>
      <c r="BW129" s="46"/>
      <c r="BX129" s="46"/>
      <c r="BY129" s="46"/>
    </row>
    <row r="130" spans="1:77" s="32" customFormat="1" ht="12.95" customHeight="1" x14ac:dyDescent="0.25">
      <c r="A130" s="69" t="s">
        <v>405</v>
      </c>
      <c r="B130" s="114"/>
      <c r="C130" s="197" t="s">
        <v>581</v>
      </c>
      <c r="D130" s="114"/>
      <c r="E130" s="217"/>
      <c r="F130" s="71" t="s">
        <v>460</v>
      </c>
      <c r="G130" s="71" t="s">
        <v>457</v>
      </c>
      <c r="H130" s="12" t="s">
        <v>461</v>
      </c>
      <c r="I130" s="26" t="s">
        <v>143</v>
      </c>
      <c r="J130" s="1" t="s">
        <v>149</v>
      </c>
      <c r="K130" s="26" t="s">
        <v>196</v>
      </c>
      <c r="L130" s="25">
        <v>30</v>
      </c>
      <c r="M130" s="72" t="s">
        <v>197</v>
      </c>
      <c r="N130" s="73" t="s">
        <v>365</v>
      </c>
      <c r="O130" s="1" t="s">
        <v>166</v>
      </c>
      <c r="P130" s="26" t="s">
        <v>125</v>
      </c>
      <c r="Q130" s="25" t="s">
        <v>122</v>
      </c>
      <c r="R130" s="26" t="s">
        <v>200</v>
      </c>
      <c r="S130" s="26" t="s">
        <v>201</v>
      </c>
      <c r="T130" s="25"/>
      <c r="U130" s="25" t="s">
        <v>398</v>
      </c>
      <c r="V130" s="25" t="s">
        <v>146</v>
      </c>
      <c r="W130" s="9">
        <v>30</v>
      </c>
      <c r="X130" s="9">
        <v>60</v>
      </c>
      <c r="Y130" s="17">
        <v>10</v>
      </c>
      <c r="Z130" s="89" t="s">
        <v>409</v>
      </c>
      <c r="AA130" s="5" t="s">
        <v>138</v>
      </c>
      <c r="AB130" s="105">
        <v>57.2</v>
      </c>
      <c r="AC130" s="198">
        <v>255882.98</v>
      </c>
      <c r="AD130" s="106">
        <f t="shared" ref="AD130" si="101">AB130*AC130</f>
        <v>14636506.456000002</v>
      </c>
      <c r="AE130" s="106">
        <f t="shared" si="35"/>
        <v>16392887.230720004</v>
      </c>
      <c r="AF130" s="107">
        <v>57.2</v>
      </c>
      <c r="AG130" s="198">
        <v>255882.98</v>
      </c>
      <c r="AH130" s="106">
        <f t="shared" ref="AH130" si="102">AF130*AG130</f>
        <v>14636506.456000002</v>
      </c>
      <c r="AI130" s="106">
        <f t="shared" si="37"/>
        <v>16392887.230720004</v>
      </c>
      <c r="AJ130" s="108">
        <v>0</v>
      </c>
      <c r="AK130" s="108">
        <v>0</v>
      </c>
      <c r="AL130" s="108">
        <v>0</v>
      </c>
      <c r="AM130" s="108">
        <v>0</v>
      </c>
      <c r="AN130" s="108">
        <v>0</v>
      </c>
      <c r="AO130" s="108">
        <v>0</v>
      </c>
      <c r="AP130" s="108">
        <v>0</v>
      </c>
      <c r="AQ130" s="108">
        <v>0</v>
      </c>
      <c r="AR130" s="108">
        <v>0</v>
      </c>
      <c r="AS130" s="108">
        <v>0</v>
      </c>
      <c r="AT130" s="108">
        <v>0</v>
      </c>
      <c r="AU130" s="108">
        <v>0</v>
      </c>
      <c r="AV130" s="109">
        <f t="shared" si="38"/>
        <v>114.4</v>
      </c>
      <c r="AW130" s="43">
        <v>0</v>
      </c>
      <c r="AX130" s="43">
        <f t="shared" si="28"/>
        <v>0</v>
      </c>
      <c r="AY130" s="110" t="s">
        <v>203</v>
      </c>
      <c r="AZ130" s="111"/>
      <c r="BA130" s="111"/>
      <c r="BB130" s="113"/>
      <c r="BC130" s="112" t="s">
        <v>462</v>
      </c>
      <c r="BD130" s="112" t="s">
        <v>462</v>
      </c>
      <c r="BE130" s="113"/>
      <c r="BF130" s="113"/>
      <c r="BG130" s="113"/>
      <c r="BH130" s="113"/>
      <c r="BI130" s="113"/>
      <c r="BJ130" s="90"/>
      <c r="BK130" s="15">
        <v>14</v>
      </c>
      <c r="BL130" s="169"/>
    </row>
    <row r="131" spans="1:77" s="193" customFormat="1" ht="12.95" customHeight="1" x14ac:dyDescent="0.25">
      <c r="A131" s="187" t="s">
        <v>405</v>
      </c>
      <c r="B131" s="161">
        <v>210023515</v>
      </c>
      <c r="C131" s="161" t="s">
        <v>688</v>
      </c>
      <c r="D131" s="161"/>
      <c r="E131" s="218"/>
      <c r="F131" s="199" t="s">
        <v>460</v>
      </c>
      <c r="G131" s="199" t="s">
        <v>457</v>
      </c>
      <c r="H131" s="199" t="s">
        <v>461</v>
      </c>
      <c r="I131" s="188" t="s">
        <v>143</v>
      </c>
      <c r="J131" s="155" t="s">
        <v>149</v>
      </c>
      <c r="K131" s="188" t="s">
        <v>196</v>
      </c>
      <c r="L131" s="187">
        <v>30</v>
      </c>
      <c r="M131" s="156" t="s">
        <v>197</v>
      </c>
      <c r="N131" s="200" t="s">
        <v>365</v>
      </c>
      <c r="O131" s="155" t="s">
        <v>166</v>
      </c>
      <c r="P131" s="188" t="s">
        <v>125</v>
      </c>
      <c r="Q131" s="187" t="s">
        <v>122</v>
      </c>
      <c r="R131" s="188" t="s">
        <v>200</v>
      </c>
      <c r="S131" s="188" t="s">
        <v>201</v>
      </c>
      <c r="T131" s="187"/>
      <c r="U131" s="187" t="s">
        <v>398</v>
      </c>
      <c r="V131" s="187" t="s">
        <v>146</v>
      </c>
      <c r="W131" s="199">
        <v>30</v>
      </c>
      <c r="X131" s="199">
        <v>60</v>
      </c>
      <c r="Y131" s="159">
        <v>10</v>
      </c>
      <c r="Z131" s="202" t="s">
        <v>409</v>
      </c>
      <c r="AA131" s="186" t="s">
        <v>138</v>
      </c>
      <c r="AB131" s="190">
        <v>48.91</v>
      </c>
      <c r="AC131" s="203">
        <v>255882.98</v>
      </c>
      <c r="AD131" s="190">
        <v>12515236.5518</v>
      </c>
      <c r="AE131" s="190">
        <v>14017064.938016001</v>
      </c>
      <c r="AF131" s="190">
        <v>57.2</v>
      </c>
      <c r="AG131" s="190">
        <v>229950</v>
      </c>
      <c r="AH131" s="190">
        <v>13153140</v>
      </c>
      <c r="AI131" s="190">
        <v>14731516.800000001</v>
      </c>
      <c r="AJ131" s="191">
        <v>0</v>
      </c>
      <c r="AK131" s="191">
        <v>0</v>
      </c>
      <c r="AL131" s="191">
        <v>0</v>
      </c>
      <c r="AM131" s="191">
        <v>0</v>
      </c>
      <c r="AN131" s="191">
        <v>0</v>
      </c>
      <c r="AO131" s="191">
        <v>0</v>
      </c>
      <c r="AP131" s="191">
        <v>0</v>
      </c>
      <c r="AQ131" s="191">
        <v>0</v>
      </c>
      <c r="AR131" s="191">
        <v>0</v>
      </c>
      <c r="AS131" s="191">
        <v>0</v>
      </c>
      <c r="AT131" s="191">
        <v>0</v>
      </c>
      <c r="AU131" s="191">
        <v>0</v>
      </c>
      <c r="AV131" s="191">
        <f t="shared" si="38"/>
        <v>106.11</v>
      </c>
      <c r="AW131" s="190">
        <f t="shared" ref="AW131" si="103">AD131+AH131+AL131+AP131+AT131</f>
        <v>25668376.551799998</v>
      </c>
      <c r="AX131" s="190">
        <f t="shared" si="28"/>
        <v>28748581.738016002</v>
      </c>
      <c r="AY131" s="161" t="s">
        <v>203</v>
      </c>
      <c r="AZ131" s="188"/>
      <c r="BA131" s="188"/>
      <c r="BB131" s="201"/>
      <c r="BC131" s="199" t="s">
        <v>462</v>
      </c>
      <c r="BD131" s="199" t="s">
        <v>462</v>
      </c>
      <c r="BE131" s="201"/>
      <c r="BF131" s="201"/>
      <c r="BG131" s="201"/>
      <c r="BH131" s="201"/>
      <c r="BI131" s="201"/>
      <c r="BJ131" s="90"/>
      <c r="BK131" s="4" t="s">
        <v>653</v>
      </c>
      <c r="BL131" s="192"/>
      <c r="BM131" s="192"/>
      <c r="BN131" s="192"/>
      <c r="BO131" s="192"/>
      <c r="BP131" s="192"/>
      <c r="BQ131" s="192"/>
      <c r="BR131" s="192"/>
      <c r="BS131" s="192"/>
      <c r="BT131" s="192"/>
    </row>
    <row r="132" spans="1:77" s="32" customFormat="1" ht="12.95" customHeight="1" x14ac:dyDescent="0.25">
      <c r="A132" s="69" t="s">
        <v>405</v>
      </c>
      <c r="B132" s="75"/>
      <c r="C132" s="195" t="s">
        <v>499</v>
      </c>
      <c r="D132" s="75"/>
      <c r="E132" s="217"/>
      <c r="F132" s="71" t="s">
        <v>463</v>
      </c>
      <c r="G132" s="71" t="s">
        <v>457</v>
      </c>
      <c r="H132" s="12" t="s">
        <v>464</v>
      </c>
      <c r="I132" s="26" t="s">
        <v>143</v>
      </c>
      <c r="J132" s="1" t="s">
        <v>149</v>
      </c>
      <c r="K132" s="26" t="s">
        <v>196</v>
      </c>
      <c r="L132" s="25">
        <v>30</v>
      </c>
      <c r="M132" s="72" t="s">
        <v>197</v>
      </c>
      <c r="N132" s="73" t="s">
        <v>365</v>
      </c>
      <c r="O132" s="25" t="s">
        <v>126</v>
      </c>
      <c r="P132" s="26" t="s">
        <v>125</v>
      </c>
      <c r="Q132" s="25" t="s">
        <v>122</v>
      </c>
      <c r="R132" s="26" t="s">
        <v>200</v>
      </c>
      <c r="S132" s="26" t="s">
        <v>201</v>
      </c>
      <c r="T132" s="25"/>
      <c r="U132" s="25" t="s">
        <v>398</v>
      </c>
      <c r="V132" s="25" t="s">
        <v>146</v>
      </c>
      <c r="W132" s="9">
        <v>30</v>
      </c>
      <c r="X132" s="9">
        <v>60</v>
      </c>
      <c r="Y132" s="17">
        <v>10</v>
      </c>
      <c r="Z132" s="89" t="s">
        <v>409</v>
      </c>
      <c r="AA132" s="5" t="s">
        <v>138</v>
      </c>
      <c r="AB132" s="74">
        <v>5</v>
      </c>
      <c r="AC132" s="196">
        <v>609901.93000000005</v>
      </c>
      <c r="AD132" s="74">
        <f t="shared" si="34"/>
        <v>3049509.6500000004</v>
      </c>
      <c r="AE132" s="74">
        <f t="shared" si="35"/>
        <v>3415450.8080000007</v>
      </c>
      <c r="AF132" s="74">
        <v>5</v>
      </c>
      <c r="AG132" s="196">
        <v>609901.93000000005</v>
      </c>
      <c r="AH132" s="74">
        <f t="shared" si="36"/>
        <v>3049509.6500000004</v>
      </c>
      <c r="AI132" s="74">
        <f t="shared" si="37"/>
        <v>3415450.8080000007</v>
      </c>
      <c r="AJ132" s="20">
        <v>0</v>
      </c>
      <c r="AK132" s="20">
        <v>0</v>
      </c>
      <c r="AL132" s="20">
        <v>0</v>
      </c>
      <c r="AM132" s="20">
        <v>0</v>
      </c>
      <c r="AN132" s="20">
        <v>0</v>
      </c>
      <c r="AO132" s="20">
        <v>0</v>
      </c>
      <c r="AP132" s="20">
        <v>0</v>
      </c>
      <c r="AQ132" s="20">
        <v>0</v>
      </c>
      <c r="AR132" s="20">
        <v>0</v>
      </c>
      <c r="AS132" s="20">
        <v>0</v>
      </c>
      <c r="AT132" s="20">
        <v>0</v>
      </c>
      <c r="AU132" s="20">
        <v>0</v>
      </c>
      <c r="AV132" s="67">
        <f t="shared" si="38"/>
        <v>10</v>
      </c>
      <c r="AW132" s="43">
        <v>0</v>
      </c>
      <c r="AX132" s="43">
        <f t="shared" si="28"/>
        <v>0</v>
      </c>
      <c r="AY132" s="4" t="s">
        <v>203</v>
      </c>
      <c r="AZ132" s="26"/>
      <c r="BA132" s="26"/>
      <c r="BB132" s="46"/>
      <c r="BC132" s="12" t="s">
        <v>465</v>
      </c>
      <c r="BD132" s="26"/>
      <c r="BE132" s="46"/>
      <c r="BF132" s="46"/>
      <c r="BG132" s="46"/>
      <c r="BH132" s="46"/>
      <c r="BI132" s="46"/>
      <c r="BJ132" s="90"/>
      <c r="BK132" s="46"/>
      <c r="BL132" s="169"/>
      <c r="BM132" s="168"/>
      <c r="BN132" s="46"/>
      <c r="BO132" s="46"/>
      <c r="BP132" s="46"/>
      <c r="BQ132" s="46"/>
      <c r="BR132" s="46"/>
      <c r="BS132" s="46"/>
      <c r="BT132" s="46"/>
      <c r="BU132" s="46"/>
      <c r="BV132" s="46"/>
      <c r="BW132" s="46"/>
      <c r="BX132" s="46"/>
      <c r="BY132" s="46"/>
    </row>
    <row r="133" spans="1:77" s="32" customFormat="1" ht="12.95" customHeight="1" x14ac:dyDescent="0.25">
      <c r="A133" s="69" t="s">
        <v>405</v>
      </c>
      <c r="B133" s="104"/>
      <c r="C133" s="197" t="s">
        <v>582</v>
      </c>
      <c r="D133" s="114"/>
      <c r="E133" s="217"/>
      <c r="F133" s="71" t="s">
        <v>463</v>
      </c>
      <c r="G133" s="71" t="s">
        <v>457</v>
      </c>
      <c r="H133" s="12" t="s">
        <v>464</v>
      </c>
      <c r="I133" s="26" t="s">
        <v>143</v>
      </c>
      <c r="J133" s="1" t="s">
        <v>149</v>
      </c>
      <c r="K133" s="26" t="s">
        <v>196</v>
      </c>
      <c r="L133" s="25">
        <v>30</v>
      </c>
      <c r="M133" s="72" t="s">
        <v>197</v>
      </c>
      <c r="N133" s="73" t="s">
        <v>365</v>
      </c>
      <c r="O133" s="1" t="s">
        <v>166</v>
      </c>
      <c r="P133" s="26" t="s">
        <v>125</v>
      </c>
      <c r="Q133" s="25" t="s">
        <v>122</v>
      </c>
      <c r="R133" s="26" t="s">
        <v>200</v>
      </c>
      <c r="S133" s="26" t="s">
        <v>201</v>
      </c>
      <c r="T133" s="25"/>
      <c r="U133" s="25" t="s">
        <v>398</v>
      </c>
      <c r="V133" s="25" t="s">
        <v>146</v>
      </c>
      <c r="W133" s="9">
        <v>30</v>
      </c>
      <c r="X133" s="9">
        <v>60</v>
      </c>
      <c r="Y133" s="17">
        <v>10</v>
      </c>
      <c r="Z133" s="89" t="s">
        <v>409</v>
      </c>
      <c r="AA133" s="5" t="s">
        <v>138</v>
      </c>
      <c r="AB133" s="105">
        <v>5</v>
      </c>
      <c r="AC133" s="198">
        <v>609901.93000000005</v>
      </c>
      <c r="AD133" s="106">
        <f t="shared" ref="AD133" si="104">AB133*AC133</f>
        <v>3049509.6500000004</v>
      </c>
      <c r="AE133" s="106">
        <f t="shared" ref="AE133" si="105">AD133*1.12</f>
        <v>3415450.8080000007</v>
      </c>
      <c r="AF133" s="107">
        <v>5</v>
      </c>
      <c r="AG133" s="198">
        <v>609901.93000000005</v>
      </c>
      <c r="AH133" s="106">
        <f t="shared" ref="AH133" si="106">AF133*AG133</f>
        <v>3049509.6500000004</v>
      </c>
      <c r="AI133" s="106">
        <f t="shared" ref="AI133:AI154" si="107">AH133*1.12</f>
        <v>3415450.8080000007</v>
      </c>
      <c r="AJ133" s="108">
        <v>0</v>
      </c>
      <c r="AK133" s="108">
        <v>0</v>
      </c>
      <c r="AL133" s="108">
        <v>0</v>
      </c>
      <c r="AM133" s="108">
        <v>0</v>
      </c>
      <c r="AN133" s="108">
        <v>0</v>
      </c>
      <c r="AO133" s="108">
        <v>0</v>
      </c>
      <c r="AP133" s="108">
        <v>0</v>
      </c>
      <c r="AQ133" s="108">
        <v>0</v>
      </c>
      <c r="AR133" s="108">
        <v>0</v>
      </c>
      <c r="AS133" s="108">
        <v>0</v>
      </c>
      <c r="AT133" s="108">
        <v>0</v>
      </c>
      <c r="AU133" s="108">
        <v>0</v>
      </c>
      <c r="AV133" s="109">
        <f t="shared" ref="AV133:AV134" si="108">AB133+AF133+AJ133+AN133+AR133</f>
        <v>10</v>
      </c>
      <c r="AW133" s="43">
        <v>0</v>
      </c>
      <c r="AX133" s="43">
        <f t="shared" ref="AX133" si="109">AW133*1.12</f>
        <v>0</v>
      </c>
      <c r="AY133" s="110" t="s">
        <v>203</v>
      </c>
      <c r="AZ133" s="111"/>
      <c r="BA133" s="111"/>
      <c r="BB133" s="113"/>
      <c r="BC133" s="112" t="s">
        <v>465</v>
      </c>
      <c r="BD133" s="111"/>
      <c r="BE133" s="113"/>
      <c r="BF133" s="113"/>
      <c r="BG133" s="113"/>
      <c r="BH133" s="113"/>
      <c r="BI133" s="113"/>
      <c r="BJ133" s="90"/>
      <c r="BK133" s="15">
        <v>14</v>
      </c>
      <c r="BL133" s="169"/>
    </row>
    <row r="134" spans="1:77" s="193" customFormat="1" ht="12.95" customHeight="1" x14ac:dyDescent="0.25">
      <c r="A134" s="187" t="s">
        <v>405</v>
      </c>
      <c r="B134" s="161">
        <v>210034665</v>
      </c>
      <c r="C134" s="161" t="s">
        <v>689</v>
      </c>
      <c r="D134" s="161"/>
      <c r="E134" s="218"/>
      <c r="F134" s="199" t="s">
        <v>463</v>
      </c>
      <c r="G134" s="199" t="s">
        <v>457</v>
      </c>
      <c r="H134" s="199" t="s">
        <v>464</v>
      </c>
      <c r="I134" s="188" t="s">
        <v>143</v>
      </c>
      <c r="J134" s="155" t="s">
        <v>149</v>
      </c>
      <c r="K134" s="188" t="s">
        <v>196</v>
      </c>
      <c r="L134" s="187">
        <v>30</v>
      </c>
      <c r="M134" s="156" t="s">
        <v>197</v>
      </c>
      <c r="N134" s="200" t="s">
        <v>365</v>
      </c>
      <c r="O134" s="155" t="s">
        <v>166</v>
      </c>
      <c r="P134" s="188" t="s">
        <v>125</v>
      </c>
      <c r="Q134" s="187" t="s">
        <v>122</v>
      </c>
      <c r="R134" s="188" t="s">
        <v>200</v>
      </c>
      <c r="S134" s="188" t="s">
        <v>201</v>
      </c>
      <c r="T134" s="187"/>
      <c r="U134" s="187" t="s">
        <v>398</v>
      </c>
      <c r="V134" s="187" t="s">
        <v>146</v>
      </c>
      <c r="W134" s="199">
        <v>30</v>
      </c>
      <c r="X134" s="199">
        <v>60</v>
      </c>
      <c r="Y134" s="159">
        <v>10</v>
      </c>
      <c r="Z134" s="202" t="s">
        <v>409</v>
      </c>
      <c r="AA134" s="186" t="s">
        <v>138</v>
      </c>
      <c r="AB134" s="190">
        <v>2.4500000000000002</v>
      </c>
      <c r="AC134" s="203">
        <v>609901.93000000005</v>
      </c>
      <c r="AD134" s="190">
        <v>1494259.7285000002</v>
      </c>
      <c r="AE134" s="190">
        <v>1673570.8959200003</v>
      </c>
      <c r="AF134" s="190">
        <v>5</v>
      </c>
      <c r="AG134" s="190">
        <v>609901.93000000005</v>
      </c>
      <c r="AH134" s="190">
        <v>3049509.6500000004</v>
      </c>
      <c r="AI134" s="190">
        <v>3415450.8080000007</v>
      </c>
      <c r="AJ134" s="191">
        <v>0</v>
      </c>
      <c r="AK134" s="191">
        <v>0</v>
      </c>
      <c r="AL134" s="191">
        <v>0</v>
      </c>
      <c r="AM134" s="191">
        <v>0</v>
      </c>
      <c r="AN134" s="191">
        <v>0</v>
      </c>
      <c r="AO134" s="191">
        <v>0</v>
      </c>
      <c r="AP134" s="191">
        <v>0</v>
      </c>
      <c r="AQ134" s="191">
        <v>0</v>
      </c>
      <c r="AR134" s="191">
        <v>0</v>
      </c>
      <c r="AS134" s="191">
        <v>0</v>
      </c>
      <c r="AT134" s="191">
        <v>0</v>
      </c>
      <c r="AU134" s="191">
        <v>0</v>
      </c>
      <c r="AV134" s="191">
        <f t="shared" si="108"/>
        <v>7.45</v>
      </c>
      <c r="AW134" s="190">
        <f t="shared" ref="AW134" si="110">AD134+AH134+AL134+AP134+AT134</f>
        <v>4543769.3785000006</v>
      </c>
      <c r="AX134" s="190">
        <f t="shared" ref="AX134:AX154" si="111">AW134*1.12</f>
        <v>5089021.7039200012</v>
      </c>
      <c r="AY134" s="161" t="s">
        <v>203</v>
      </c>
      <c r="AZ134" s="188"/>
      <c r="BA134" s="188"/>
      <c r="BB134" s="201"/>
      <c r="BC134" s="199" t="s">
        <v>465</v>
      </c>
      <c r="BD134" s="188"/>
      <c r="BE134" s="201"/>
      <c r="BF134" s="201"/>
      <c r="BG134" s="201"/>
      <c r="BH134" s="201"/>
      <c r="BI134" s="201"/>
      <c r="BJ134" s="90"/>
      <c r="BK134" s="4" t="s">
        <v>653</v>
      </c>
      <c r="BL134" s="192"/>
      <c r="BM134" s="192"/>
      <c r="BN134" s="192"/>
      <c r="BO134" s="192"/>
      <c r="BP134" s="192"/>
      <c r="BQ134" s="192"/>
      <c r="BR134" s="192"/>
      <c r="BS134" s="192"/>
      <c r="BT134" s="192"/>
    </row>
    <row r="135" spans="1:77" s="32" customFormat="1" ht="12.95" customHeight="1" x14ac:dyDescent="0.25">
      <c r="A135" s="1" t="s">
        <v>162</v>
      </c>
      <c r="B135" s="1" t="s">
        <v>218</v>
      </c>
      <c r="C135" s="151" t="s">
        <v>645</v>
      </c>
      <c r="D135" s="15">
        <v>210023363</v>
      </c>
      <c r="E135" s="15"/>
      <c r="F135" s="15" t="s">
        <v>631</v>
      </c>
      <c r="G135" s="15" t="s">
        <v>632</v>
      </c>
      <c r="H135" s="73" t="s">
        <v>633</v>
      </c>
      <c r="I135" s="15" t="s">
        <v>120</v>
      </c>
      <c r="J135" s="15"/>
      <c r="K135" s="15" t="s">
        <v>196</v>
      </c>
      <c r="L135" s="72" t="s">
        <v>76</v>
      </c>
      <c r="M135" s="72" t="s">
        <v>122</v>
      </c>
      <c r="N135" s="73" t="s">
        <v>634</v>
      </c>
      <c r="O135" s="72" t="s">
        <v>144</v>
      </c>
      <c r="P135" s="73" t="s">
        <v>125</v>
      </c>
      <c r="Q135" s="72" t="s">
        <v>122</v>
      </c>
      <c r="R135" s="73" t="s">
        <v>635</v>
      </c>
      <c r="S135" s="73" t="s">
        <v>201</v>
      </c>
      <c r="T135" s="6"/>
      <c r="U135" s="6" t="s">
        <v>636</v>
      </c>
      <c r="V135" s="6" t="s">
        <v>637</v>
      </c>
      <c r="W135" s="152">
        <v>30</v>
      </c>
      <c r="X135" s="73">
        <v>60</v>
      </c>
      <c r="Y135" s="73">
        <v>10</v>
      </c>
      <c r="Z135" s="41" t="s">
        <v>638</v>
      </c>
      <c r="AA135" s="73" t="s">
        <v>138</v>
      </c>
      <c r="AB135" s="41">
        <v>389</v>
      </c>
      <c r="AC135" s="153">
        <v>33487.129999999997</v>
      </c>
      <c r="AD135" s="153">
        <f>AC135*AB135</f>
        <v>13026493.569999998</v>
      </c>
      <c r="AE135" s="153">
        <f>AD135*1.12</f>
        <v>14589672.7984</v>
      </c>
      <c r="AF135" s="10">
        <v>500</v>
      </c>
      <c r="AG135" s="153">
        <v>33487.129999999997</v>
      </c>
      <c r="AH135" s="153">
        <f t="shared" ref="AH135:AH136" si="112">AG135*AF135</f>
        <v>16743564.999999998</v>
      </c>
      <c r="AI135" s="153">
        <f t="shared" si="107"/>
        <v>18752792.800000001</v>
      </c>
      <c r="AJ135" s="10">
        <v>500</v>
      </c>
      <c r="AK135" s="153">
        <v>33487.129999999997</v>
      </c>
      <c r="AL135" s="153">
        <f t="shared" ref="AL135:AL136" si="113">AK135*AJ135</f>
        <v>16743564.999999998</v>
      </c>
      <c r="AM135" s="153">
        <f t="shared" ref="AM135:AM154" si="114">AL135*1.12</f>
        <v>18752792.800000001</v>
      </c>
      <c r="AN135" s="10">
        <v>500</v>
      </c>
      <c r="AO135" s="153">
        <v>33487.129999999997</v>
      </c>
      <c r="AP135" s="153">
        <f t="shared" ref="AP135:AP136" si="115">AO135*AN135</f>
        <v>16743564.999999998</v>
      </c>
      <c r="AQ135" s="153">
        <f t="shared" ref="AQ135:AQ136" si="116">AP135*1.12</f>
        <v>18752792.800000001</v>
      </c>
      <c r="AR135" s="10">
        <v>500</v>
      </c>
      <c r="AS135" s="153">
        <v>33487.129999999997</v>
      </c>
      <c r="AT135" s="153">
        <f t="shared" ref="AT135:AT136" si="117">AS135*AR135</f>
        <v>16743564.999999998</v>
      </c>
      <c r="AU135" s="153">
        <f t="shared" ref="AU135:AU136" si="118">AT135*1.12</f>
        <v>18752792.800000001</v>
      </c>
      <c r="AV135" s="10">
        <f>AR135+AN135+AJ135+AF135+AB135</f>
        <v>2389</v>
      </c>
      <c r="AW135" s="53">
        <f>AT135+AP135+AL135+AH135+AD135</f>
        <v>80000753.569999993</v>
      </c>
      <c r="AX135" s="53">
        <f t="shared" si="111"/>
        <v>89600843.998400003</v>
      </c>
      <c r="AY135" s="72" t="s">
        <v>129</v>
      </c>
      <c r="AZ135" s="15"/>
      <c r="BA135" s="15"/>
      <c r="BB135" s="15"/>
      <c r="BC135" s="15"/>
      <c r="BD135" s="73" t="s">
        <v>639</v>
      </c>
      <c r="BE135" s="15"/>
      <c r="BF135" s="15"/>
      <c r="BG135" s="15"/>
      <c r="BH135" s="15"/>
      <c r="BI135" s="15"/>
      <c r="BJ135" s="28"/>
      <c r="BK135" s="15"/>
      <c r="BL135" s="169"/>
    </row>
    <row r="136" spans="1:77" s="295" customFormat="1" ht="12.95" customHeight="1" x14ac:dyDescent="0.25">
      <c r="A136" s="249" t="s">
        <v>162</v>
      </c>
      <c r="B136" s="249" t="s">
        <v>218</v>
      </c>
      <c r="C136" s="284" t="s">
        <v>646</v>
      </c>
      <c r="D136" s="285">
        <v>220016065</v>
      </c>
      <c r="E136" s="285"/>
      <c r="F136" s="285" t="s">
        <v>631</v>
      </c>
      <c r="G136" s="285" t="s">
        <v>632</v>
      </c>
      <c r="H136" s="286" t="s">
        <v>633</v>
      </c>
      <c r="I136" s="285" t="s">
        <v>120</v>
      </c>
      <c r="J136" s="285"/>
      <c r="K136" s="285" t="s">
        <v>196</v>
      </c>
      <c r="L136" s="287" t="s">
        <v>76</v>
      </c>
      <c r="M136" s="287" t="s">
        <v>122</v>
      </c>
      <c r="N136" s="286" t="s">
        <v>634</v>
      </c>
      <c r="O136" s="287" t="s">
        <v>144</v>
      </c>
      <c r="P136" s="286" t="s">
        <v>125</v>
      </c>
      <c r="Q136" s="287" t="s">
        <v>122</v>
      </c>
      <c r="R136" s="286" t="s">
        <v>635</v>
      </c>
      <c r="S136" s="286" t="s">
        <v>201</v>
      </c>
      <c r="T136" s="250"/>
      <c r="U136" s="250" t="s">
        <v>636</v>
      </c>
      <c r="V136" s="250" t="s">
        <v>637</v>
      </c>
      <c r="W136" s="288">
        <v>30</v>
      </c>
      <c r="X136" s="286">
        <v>60</v>
      </c>
      <c r="Y136" s="286">
        <v>10</v>
      </c>
      <c r="Z136" s="289" t="s">
        <v>638</v>
      </c>
      <c r="AA136" s="286" t="s">
        <v>138</v>
      </c>
      <c r="AB136" s="289">
        <v>51</v>
      </c>
      <c r="AC136" s="290">
        <v>33904.99</v>
      </c>
      <c r="AD136" s="290">
        <f>AC136*AB136</f>
        <v>1729154.49</v>
      </c>
      <c r="AE136" s="290">
        <f>AD136*1.12</f>
        <v>1936653.0288000002</v>
      </c>
      <c r="AF136" s="291">
        <v>250</v>
      </c>
      <c r="AG136" s="290">
        <v>33904.99</v>
      </c>
      <c r="AH136" s="290">
        <f t="shared" si="112"/>
        <v>8476247.5</v>
      </c>
      <c r="AI136" s="290">
        <f t="shared" si="107"/>
        <v>9493397.2000000011</v>
      </c>
      <c r="AJ136" s="291">
        <v>250</v>
      </c>
      <c r="AK136" s="290">
        <v>33904.99</v>
      </c>
      <c r="AL136" s="290">
        <f t="shared" si="113"/>
        <v>8476247.5</v>
      </c>
      <c r="AM136" s="290">
        <f t="shared" si="114"/>
        <v>9493397.2000000011</v>
      </c>
      <c r="AN136" s="291">
        <v>250</v>
      </c>
      <c r="AO136" s="290">
        <v>33904.99</v>
      </c>
      <c r="AP136" s="290">
        <f t="shared" si="115"/>
        <v>8476247.5</v>
      </c>
      <c r="AQ136" s="290">
        <f t="shared" si="116"/>
        <v>9493397.2000000011</v>
      </c>
      <c r="AR136" s="291">
        <v>250</v>
      </c>
      <c r="AS136" s="290">
        <v>33904.99</v>
      </c>
      <c r="AT136" s="290">
        <f t="shared" si="117"/>
        <v>8476247.5</v>
      </c>
      <c r="AU136" s="290">
        <f t="shared" si="118"/>
        <v>9493397.2000000011</v>
      </c>
      <c r="AV136" s="291">
        <f>AR136+AN136+AJ136+AF136+AB136</f>
        <v>1051</v>
      </c>
      <c r="AW136" s="292">
        <v>0</v>
      </c>
      <c r="AX136" s="292">
        <f t="shared" si="111"/>
        <v>0</v>
      </c>
      <c r="AY136" s="287" t="s">
        <v>129</v>
      </c>
      <c r="AZ136" s="285"/>
      <c r="BA136" s="285"/>
      <c r="BB136" s="285"/>
      <c r="BC136" s="285"/>
      <c r="BD136" s="286" t="s">
        <v>640</v>
      </c>
      <c r="BE136" s="285"/>
      <c r="BF136" s="285"/>
      <c r="BG136" s="285"/>
      <c r="BH136" s="285"/>
      <c r="BI136" s="285"/>
      <c r="BJ136" s="293"/>
      <c r="BK136" s="285" t="s">
        <v>849</v>
      </c>
      <c r="BL136" s="294"/>
    </row>
    <row r="137" spans="1:77" s="193" customFormat="1" ht="12.75" customHeight="1" x14ac:dyDescent="0.25">
      <c r="A137" s="155" t="s">
        <v>162</v>
      </c>
      <c r="B137" s="155">
        <v>210013579</v>
      </c>
      <c r="C137" s="183" t="s">
        <v>752</v>
      </c>
      <c r="D137" s="155"/>
      <c r="E137" s="155"/>
      <c r="F137" s="158" t="s">
        <v>690</v>
      </c>
      <c r="G137" s="204" t="s">
        <v>691</v>
      </c>
      <c r="H137" s="204" t="s">
        <v>692</v>
      </c>
      <c r="I137" s="161" t="s">
        <v>120</v>
      </c>
      <c r="J137" s="155" t="s">
        <v>693</v>
      </c>
      <c r="K137" s="155" t="s">
        <v>196</v>
      </c>
      <c r="L137" s="158" t="s">
        <v>76</v>
      </c>
      <c r="M137" s="186" t="s">
        <v>197</v>
      </c>
      <c r="N137" s="158" t="s">
        <v>365</v>
      </c>
      <c r="O137" s="155" t="s">
        <v>694</v>
      </c>
      <c r="P137" s="155" t="s">
        <v>125</v>
      </c>
      <c r="Q137" s="199" t="s">
        <v>122</v>
      </c>
      <c r="R137" s="158" t="s">
        <v>635</v>
      </c>
      <c r="S137" s="155" t="s">
        <v>201</v>
      </c>
      <c r="T137" s="158"/>
      <c r="U137" s="155" t="s">
        <v>695</v>
      </c>
      <c r="V137" s="158" t="s">
        <v>696</v>
      </c>
      <c r="W137" s="159">
        <v>30</v>
      </c>
      <c r="X137" s="159">
        <v>60</v>
      </c>
      <c r="Y137" s="159">
        <v>10</v>
      </c>
      <c r="Z137" s="155" t="s">
        <v>697</v>
      </c>
      <c r="AA137" s="161" t="s">
        <v>138</v>
      </c>
      <c r="AB137" s="191"/>
      <c r="AC137" s="191"/>
      <c r="AD137" s="191"/>
      <c r="AE137" s="191"/>
      <c r="AF137" s="191">
        <v>133.55000000000001</v>
      </c>
      <c r="AG137" s="191">
        <v>1828124.97</v>
      </c>
      <c r="AH137" s="191">
        <f t="shared" ref="AH137:AH154" si="119">AF137*AG137</f>
        <v>244146089.74350002</v>
      </c>
      <c r="AI137" s="191">
        <f t="shared" si="107"/>
        <v>273443620.51272005</v>
      </c>
      <c r="AJ137" s="191">
        <v>133.82</v>
      </c>
      <c r="AK137" s="191">
        <v>1828124.97</v>
      </c>
      <c r="AL137" s="191">
        <f t="shared" ref="AL137:AL154" si="120">AJ137*AK137</f>
        <v>244639683.48539999</v>
      </c>
      <c r="AM137" s="191">
        <f t="shared" si="114"/>
        <v>273996445.50364804</v>
      </c>
      <c r="AN137" s="191"/>
      <c r="AO137" s="191"/>
      <c r="AP137" s="191"/>
      <c r="AQ137" s="191"/>
      <c r="AR137" s="191"/>
      <c r="AS137" s="191"/>
      <c r="AT137" s="191"/>
      <c r="AU137" s="191"/>
      <c r="AV137" s="191">
        <f>AB137+AF137+AJ137+AN137+AR137</f>
        <v>267.37</v>
      </c>
      <c r="AW137" s="190">
        <v>0</v>
      </c>
      <c r="AX137" s="190">
        <f t="shared" si="111"/>
        <v>0</v>
      </c>
      <c r="AY137" s="161" t="s">
        <v>203</v>
      </c>
      <c r="AZ137" s="158"/>
      <c r="BA137" s="158"/>
      <c r="BB137" s="155"/>
      <c r="BC137" s="155" t="s">
        <v>698</v>
      </c>
      <c r="BD137" s="155"/>
      <c r="BE137" s="155"/>
      <c r="BF137" s="155"/>
      <c r="BG137" s="161"/>
      <c r="BH137" s="161"/>
      <c r="BI137" s="161"/>
      <c r="BJ137" s="33"/>
      <c r="BK137" s="4"/>
      <c r="BL137" s="192" t="s">
        <v>699</v>
      </c>
    </row>
    <row r="138" spans="1:77" s="193" customFormat="1" ht="12.95" customHeight="1" x14ac:dyDescent="0.25">
      <c r="A138" s="155" t="s">
        <v>162</v>
      </c>
      <c r="B138" s="155">
        <v>210013579</v>
      </c>
      <c r="C138" s="183" t="s">
        <v>828</v>
      </c>
      <c r="D138" s="155"/>
      <c r="E138" s="155"/>
      <c r="F138" s="158" t="s">
        <v>690</v>
      </c>
      <c r="G138" s="204" t="s">
        <v>691</v>
      </c>
      <c r="H138" s="204" t="s">
        <v>692</v>
      </c>
      <c r="I138" s="161" t="s">
        <v>120</v>
      </c>
      <c r="J138" s="155" t="s">
        <v>693</v>
      </c>
      <c r="K138" s="155" t="s">
        <v>196</v>
      </c>
      <c r="L138" s="158" t="s">
        <v>76</v>
      </c>
      <c r="M138" s="186" t="s">
        <v>197</v>
      </c>
      <c r="N138" s="158" t="s">
        <v>365</v>
      </c>
      <c r="O138" s="254" t="s">
        <v>816</v>
      </c>
      <c r="P138" s="155" t="s">
        <v>125</v>
      </c>
      <c r="Q138" s="199" t="s">
        <v>122</v>
      </c>
      <c r="R138" s="158" t="s">
        <v>635</v>
      </c>
      <c r="S138" s="155" t="s">
        <v>201</v>
      </c>
      <c r="T138" s="158"/>
      <c r="U138" s="155" t="s">
        <v>695</v>
      </c>
      <c r="V138" s="158" t="s">
        <v>696</v>
      </c>
      <c r="W138" s="159">
        <v>30</v>
      </c>
      <c r="X138" s="159">
        <v>60</v>
      </c>
      <c r="Y138" s="159">
        <v>10</v>
      </c>
      <c r="Z138" s="155" t="s">
        <v>697</v>
      </c>
      <c r="AA138" s="161" t="s">
        <v>138</v>
      </c>
      <c r="AB138" s="191"/>
      <c r="AC138" s="191"/>
      <c r="AD138" s="191"/>
      <c r="AE138" s="191"/>
      <c r="AF138" s="191">
        <v>133.55000000000001</v>
      </c>
      <c r="AG138" s="191">
        <v>1828124.97</v>
      </c>
      <c r="AH138" s="191">
        <f t="shared" si="119"/>
        <v>244146089.74350002</v>
      </c>
      <c r="AI138" s="191">
        <f t="shared" si="107"/>
        <v>273443620.51272005</v>
      </c>
      <c r="AJ138" s="191">
        <v>133.82</v>
      </c>
      <c r="AK138" s="191">
        <v>1828124.97</v>
      </c>
      <c r="AL138" s="191">
        <f t="shared" si="120"/>
        <v>244639683.48539999</v>
      </c>
      <c r="AM138" s="191">
        <f t="shared" si="114"/>
        <v>273996445.50364804</v>
      </c>
      <c r="AN138" s="191"/>
      <c r="AO138" s="191"/>
      <c r="AP138" s="191"/>
      <c r="AQ138" s="191"/>
      <c r="AR138" s="191"/>
      <c r="AS138" s="191"/>
      <c r="AT138" s="191"/>
      <c r="AU138" s="191"/>
      <c r="AV138" s="191">
        <f>AB138+AF138+AJ138+AN138+AR138</f>
        <v>267.37</v>
      </c>
      <c r="AW138" s="190">
        <f t="shared" ref="AW138:AW154" si="121">AD138+AH138+AL138+AP138+AT138</f>
        <v>488785773.22890002</v>
      </c>
      <c r="AX138" s="190">
        <f t="shared" si="111"/>
        <v>547440066.01636803</v>
      </c>
      <c r="AY138" s="161" t="s">
        <v>203</v>
      </c>
      <c r="AZ138" s="158"/>
      <c r="BA138" s="158"/>
      <c r="BB138" s="155"/>
      <c r="BC138" s="155" t="s">
        <v>698</v>
      </c>
      <c r="BD138" s="155"/>
      <c r="BE138" s="155"/>
      <c r="BF138" s="155"/>
      <c r="BG138" s="161"/>
      <c r="BH138" s="161"/>
      <c r="BI138" s="161"/>
      <c r="BJ138" s="283"/>
      <c r="BK138" s="161">
        <v>14</v>
      </c>
      <c r="BL138" s="192" t="s">
        <v>699</v>
      </c>
    </row>
    <row r="139" spans="1:77" s="193" customFormat="1" ht="12.95" customHeight="1" x14ac:dyDescent="0.25">
      <c r="A139" s="155" t="s">
        <v>162</v>
      </c>
      <c r="B139" s="155">
        <v>210017794</v>
      </c>
      <c r="C139" s="183" t="s">
        <v>753</v>
      </c>
      <c r="D139" s="155"/>
      <c r="E139" s="155"/>
      <c r="F139" s="158" t="s">
        <v>690</v>
      </c>
      <c r="G139" s="204" t="s">
        <v>691</v>
      </c>
      <c r="H139" s="204" t="s">
        <v>692</v>
      </c>
      <c r="I139" s="161" t="s">
        <v>120</v>
      </c>
      <c r="J139" s="155" t="s">
        <v>693</v>
      </c>
      <c r="K139" s="155" t="s">
        <v>196</v>
      </c>
      <c r="L139" s="158" t="s">
        <v>76</v>
      </c>
      <c r="M139" s="186" t="s">
        <v>197</v>
      </c>
      <c r="N139" s="158" t="s">
        <v>365</v>
      </c>
      <c r="O139" s="155" t="s">
        <v>694</v>
      </c>
      <c r="P139" s="155" t="s">
        <v>125</v>
      </c>
      <c r="Q139" s="199" t="s">
        <v>122</v>
      </c>
      <c r="R139" s="158" t="s">
        <v>635</v>
      </c>
      <c r="S139" s="155" t="s">
        <v>201</v>
      </c>
      <c r="T139" s="158"/>
      <c r="U139" s="155" t="s">
        <v>695</v>
      </c>
      <c r="V139" s="158" t="s">
        <v>696</v>
      </c>
      <c r="W139" s="159">
        <v>30</v>
      </c>
      <c r="X139" s="159">
        <v>60</v>
      </c>
      <c r="Y139" s="159">
        <v>10</v>
      </c>
      <c r="Z139" s="155" t="s">
        <v>697</v>
      </c>
      <c r="AA139" s="161" t="s">
        <v>138</v>
      </c>
      <c r="AB139" s="191"/>
      <c r="AC139" s="191"/>
      <c r="AD139" s="191"/>
      <c r="AE139" s="191"/>
      <c r="AF139" s="191">
        <v>105.54</v>
      </c>
      <c r="AG139" s="191">
        <v>2182950</v>
      </c>
      <c r="AH139" s="191">
        <f t="shared" si="119"/>
        <v>230388543</v>
      </c>
      <c r="AI139" s="191">
        <f t="shared" si="107"/>
        <v>258035168.16000003</v>
      </c>
      <c r="AJ139" s="191">
        <v>105.14</v>
      </c>
      <c r="AK139" s="191">
        <v>2182950</v>
      </c>
      <c r="AL139" s="191">
        <f t="shared" si="120"/>
        <v>229515363</v>
      </c>
      <c r="AM139" s="191">
        <f t="shared" si="114"/>
        <v>257057206.56000003</v>
      </c>
      <c r="AN139" s="191"/>
      <c r="AO139" s="191"/>
      <c r="AP139" s="191"/>
      <c r="AQ139" s="191"/>
      <c r="AR139" s="191"/>
      <c r="AS139" s="191"/>
      <c r="AT139" s="191"/>
      <c r="AU139" s="191"/>
      <c r="AV139" s="191">
        <f t="shared" ref="AV139:AV154" si="122">AB139+AF139+AJ139+AN139+AR139</f>
        <v>210.68</v>
      </c>
      <c r="AW139" s="190">
        <v>0</v>
      </c>
      <c r="AX139" s="190">
        <f t="shared" si="111"/>
        <v>0</v>
      </c>
      <c r="AY139" s="161" t="s">
        <v>203</v>
      </c>
      <c r="AZ139" s="158"/>
      <c r="BA139" s="158"/>
      <c r="BB139" s="155"/>
      <c r="BC139" s="155" t="s">
        <v>700</v>
      </c>
      <c r="BD139" s="155"/>
      <c r="BE139" s="155"/>
      <c r="BF139" s="155"/>
      <c r="BG139" s="161"/>
      <c r="BH139" s="161"/>
      <c r="BI139" s="161"/>
      <c r="BJ139" s="33"/>
      <c r="BK139" s="4"/>
      <c r="BL139" s="192" t="s">
        <v>701</v>
      </c>
    </row>
    <row r="140" spans="1:77" s="193" customFormat="1" ht="12.95" customHeight="1" x14ac:dyDescent="0.25">
      <c r="A140" s="155" t="s">
        <v>162</v>
      </c>
      <c r="B140" s="155">
        <v>210017794</v>
      </c>
      <c r="C140" s="183" t="s">
        <v>829</v>
      </c>
      <c r="D140" s="155"/>
      <c r="E140" s="155"/>
      <c r="F140" s="158" t="s">
        <v>690</v>
      </c>
      <c r="G140" s="204" t="s">
        <v>691</v>
      </c>
      <c r="H140" s="204" t="s">
        <v>692</v>
      </c>
      <c r="I140" s="161" t="s">
        <v>120</v>
      </c>
      <c r="J140" s="155" t="s">
        <v>693</v>
      </c>
      <c r="K140" s="155" t="s">
        <v>196</v>
      </c>
      <c r="L140" s="158" t="s">
        <v>76</v>
      </c>
      <c r="M140" s="186" t="s">
        <v>197</v>
      </c>
      <c r="N140" s="158" t="s">
        <v>365</v>
      </c>
      <c r="O140" s="254" t="s">
        <v>816</v>
      </c>
      <c r="P140" s="155" t="s">
        <v>125</v>
      </c>
      <c r="Q140" s="199" t="s">
        <v>122</v>
      </c>
      <c r="R140" s="158" t="s">
        <v>635</v>
      </c>
      <c r="S140" s="155" t="s">
        <v>201</v>
      </c>
      <c r="T140" s="158"/>
      <c r="U140" s="155" t="s">
        <v>695</v>
      </c>
      <c r="V140" s="158" t="s">
        <v>696</v>
      </c>
      <c r="W140" s="159">
        <v>30</v>
      </c>
      <c r="X140" s="159">
        <v>60</v>
      </c>
      <c r="Y140" s="159">
        <v>10</v>
      </c>
      <c r="Z140" s="155" t="s">
        <v>697</v>
      </c>
      <c r="AA140" s="161" t="s">
        <v>138</v>
      </c>
      <c r="AB140" s="191"/>
      <c r="AC140" s="191"/>
      <c r="AD140" s="191"/>
      <c r="AE140" s="191"/>
      <c r="AF140" s="191">
        <v>105.54</v>
      </c>
      <c r="AG140" s="191">
        <v>2182950</v>
      </c>
      <c r="AH140" s="191">
        <f t="shared" si="119"/>
        <v>230388543</v>
      </c>
      <c r="AI140" s="191">
        <f t="shared" si="107"/>
        <v>258035168.16000003</v>
      </c>
      <c r="AJ140" s="191">
        <v>105.14</v>
      </c>
      <c r="AK140" s="191">
        <v>2182950</v>
      </c>
      <c r="AL140" s="191">
        <f t="shared" si="120"/>
        <v>229515363</v>
      </c>
      <c r="AM140" s="191">
        <f t="shared" si="114"/>
        <v>257057206.56000003</v>
      </c>
      <c r="AN140" s="191"/>
      <c r="AO140" s="191"/>
      <c r="AP140" s="191"/>
      <c r="AQ140" s="191"/>
      <c r="AR140" s="191"/>
      <c r="AS140" s="191"/>
      <c r="AT140" s="191"/>
      <c r="AU140" s="191"/>
      <c r="AV140" s="191">
        <f t="shared" si="122"/>
        <v>210.68</v>
      </c>
      <c r="AW140" s="190">
        <f t="shared" si="121"/>
        <v>459903906</v>
      </c>
      <c r="AX140" s="190">
        <f t="shared" si="111"/>
        <v>515092374.72000003</v>
      </c>
      <c r="AY140" s="161" t="s">
        <v>203</v>
      </c>
      <c r="AZ140" s="158"/>
      <c r="BA140" s="158"/>
      <c r="BB140" s="155"/>
      <c r="BC140" s="155" t="s">
        <v>700</v>
      </c>
      <c r="BD140" s="155"/>
      <c r="BE140" s="155"/>
      <c r="BF140" s="155"/>
      <c r="BG140" s="161"/>
      <c r="BH140" s="161"/>
      <c r="BI140" s="161"/>
      <c r="BJ140" s="283"/>
      <c r="BK140" s="161">
        <v>14</v>
      </c>
      <c r="BL140" s="192" t="s">
        <v>701</v>
      </c>
    </row>
    <row r="141" spans="1:77" s="193" customFormat="1" ht="12.95" customHeight="1" x14ac:dyDescent="0.25">
      <c r="A141" s="155" t="s">
        <v>162</v>
      </c>
      <c r="B141" s="155">
        <v>210017795</v>
      </c>
      <c r="C141" s="183" t="s">
        <v>754</v>
      </c>
      <c r="D141" s="155"/>
      <c r="E141" s="155"/>
      <c r="F141" s="158" t="s">
        <v>690</v>
      </c>
      <c r="G141" s="204" t="s">
        <v>691</v>
      </c>
      <c r="H141" s="204" t="s">
        <v>692</v>
      </c>
      <c r="I141" s="161" t="s">
        <v>120</v>
      </c>
      <c r="J141" s="155" t="s">
        <v>693</v>
      </c>
      <c r="K141" s="155" t="s">
        <v>196</v>
      </c>
      <c r="L141" s="158" t="s">
        <v>76</v>
      </c>
      <c r="M141" s="186" t="s">
        <v>197</v>
      </c>
      <c r="N141" s="158" t="s">
        <v>365</v>
      </c>
      <c r="O141" s="155" t="s">
        <v>694</v>
      </c>
      <c r="P141" s="155" t="s">
        <v>125</v>
      </c>
      <c r="Q141" s="199" t="s">
        <v>122</v>
      </c>
      <c r="R141" s="158" t="s">
        <v>635</v>
      </c>
      <c r="S141" s="155" t="s">
        <v>201</v>
      </c>
      <c r="T141" s="158"/>
      <c r="U141" s="155" t="s">
        <v>695</v>
      </c>
      <c r="V141" s="158" t="s">
        <v>696</v>
      </c>
      <c r="W141" s="159">
        <v>30</v>
      </c>
      <c r="X141" s="159">
        <v>60</v>
      </c>
      <c r="Y141" s="159">
        <v>10</v>
      </c>
      <c r="Z141" s="155" t="s">
        <v>697</v>
      </c>
      <c r="AA141" s="161" t="s">
        <v>138</v>
      </c>
      <c r="AB141" s="191"/>
      <c r="AC141" s="191"/>
      <c r="AD141" s="191"/>
      <c r="AE141" s="191"/>
      <c r="AF141" s="191">
        <v>12.63</v>
      </c>
      <c r="AG141" s="191">
        <v>2182950</v>
      </c>
      <c r="AH141" s="191">
        <f t="shared" si="119"/>
        <v>27570658.5</v>
      </c>
      <c r="AI141" s="191">
        <f t="shared" si="107"/>
        <v>30879137.520000003</v>
      </c>
      <c r="AJ141" s="191">
        <v>12.38</v>
      </c>
      <c r="AK141" s="191">
        <v>2182950</v>
      </c>
      <c r="AL141" s="191">
        <f t="shared" si="120"/>
        <v>27024921</v>
      </c>
      <c r="AM141" s="191">
        <f t="shared" si="114"/>
        <v>30267911.520000003</v>
      </c>
      <c r="AN141" s="191"/>
      <c r="AO141" s="191"/>
      <c r="AP141" s="191"/>
      <c r="AQ141" s="191"/>
      <c r="AR141" s="191"/>
      <c r="AS141" s="191"/>
      <c r="AT141" s="191"/>
      <c r="AU141" s="191"/>
      <c r="AV141" s="191">
        <f t="shared" si="122"/>
        <v>25.01</v>
      </c>
      <c r="AW141" s="190">
        <v>0</v>
      </c>
      <c r="AX141" s="190">
        <f t="shared" si="111"/>
        <v>0</v>
      </c>
      <c r="AY141" s="161" t="s">
        <v>203</v>
      </c>
      <c r="AZ141" s="158"/>
      <c r="BA141" s="158"/>
      <c r="BB141" s="155"/>
      <c r="BC141" s="155" t="s">
        <v>702</v>
      </c>
      <c r="BD141" s="155"/>
      <c r="BE141" s="155"/>
      <c r="BF141" s="155"/>
      <c r="BG141" s="161"/>
      <c r="BH141" s="161"/>
      <c r="BI141" s="161"/>
      <c r="BJ141" s="33"/>
      <c r="BK141" s="4"/>
      <c r="BL141" s="192" t="s">
        <v>703</v>
      </c>
    </row>
    <row r="142" spans="1:77" s="193" customFormat="1" ht="12.95" customHeight="1" x14ac:dyDescent="0.25">
      <c r="A142" s="155" t="s">
        <v>162</v>
      </c>
      <c r="B142" s="155">
        <v>210017795</v>
      </c>
      <c r="C142" s="183" t="s">
        <v>830</v>
      </c>
      <c r="D142" s="155"/>
      <c r="E142" s="155"/>
      <c r="F142" s="158" t="s">
        <v>690</v>
      </c>
      <c r="G142" s="204" t="s">
        <v>691</v>
      </c>
      <c r="H142" s="204" t="s">
        <v>692</v>
      </c>
      <c r="I142" s="161" t="s">
        <v>120</v>
      </c>
      <c r="J142" s="155" t="s">
        <v>693</v>
      </c>
      <c r="K142" s="155" t="s">
        <v>196</v>
      </c>
      <c r="L142" s="158" t="s">
        <v>76</v>
      </c>
      <c r="M142" s="186" t="s">
        <v>197</v>
      </c>
      <c r="N142" s="158" t="s">
        <v>365</v>
      </c>
      <c r="O142" s="254" t="s">
        <v>816</v>
      </c>
      <c r="P142" s="155" t="s">
        <v>125</v>
      </c>
      <c r="Q142" s="199" t="s">
        <v>122</v>
      </c>
      <c r="R142" s="158" t="s">
        <v>635</v>
      </c>
      <c r="S142" s="155" t="s">
        <v>201</v>
      </c>
      <c r="T142" s="158"/>
      <c r="U142" s="155" t="s">
        <v>695</v>
      </c>
      <c r="V142" s="158" t="s">
        <v>696</v>
      </c>
      <c r="W142" s="159">
        <v>30</v>
      </c>
      <c r="X142" s="159">
        <v>60</v>
      </c>
      <c r="Y142" s="159">
        <v>10</v>
      </c>
      <c r="Z142" s="155" t="s">
        <v>697</v>
      </c>
      <c r="AA142" s="161" t="s">
        <v>138</v>
      </c>
      <c r="AB142" s="191"/>
      <c r="AC142" s="191"/>
      <c r="AD142" s="191"/>
      <c r="AE142" s="191"/>
      <c r="AF142" s="191">
        <v>12.63</v>
      </c>
      <c r="AG142" s="191">
        <v>2182950</v>
      </c>
      <c r="AH142" s="191">
        <f t="shared" si="119"/>
        <v>27570658.5</v>
      </c>
      <c r="AI142" s="191">
        <f t="shared" si="107"/>
        <v>30879137.520000003</v>
      </c>
      <c r="AJ142" s="191">
        <v>12.38</v>
      </c>
      <c r="AK142" s="191">
        <v>2182950</v>
      </c>
      <c r="AL142" s="191">
        <f t="shared" si="120"/>
        <v>27024921</v>
      </c>
      <c r="AM142" s="191">
        <f t="shared" si="114"/>
        <v>30267911.520000003</v>
      </c>
      <c r="AN142" s="191"/>
      <c r="AO142" s="191"/>
      <c r="AP142" s="191"/>
      <c r="AQ142" s="191"/>
      <c r="AR142" s="191"/>
      <c r="AS142" s="191"/>
      <c r="AT142" s="191"/>
      <c r="AU142" s="191"/>
      <c r="AV142" s="191">
        <f t="shared" si="122"/>
        <v>25.01</v>
      </c>
      <c r="AW142" s="190">
        <f t="shared" si="121"/>
        <v>54595579.5</v>
      </c>
      <c r="AX142" s="190">
        <f t="shared" si="111"/>
        <v>61147049.040000007</v>
      </c>
      <c r="AY142" s="161" t="s">
        <v>203</v>
      </c>
      <c r="AZ142" s="158"/>
      <c r="BA142" s="158"/>
      <c r="BB142" s="155"/>
      <c r="BC142" s="155" t="s">
        <v>702</v>
      </c>
      <c r="BD142" s="155"/>
      <c r="BE142" s="155"/>
      <c r="BF142" s="155"/>
      <c r="BG142" s="161"/>
      <c r="BH142" s="161"/>
      <c r="BI142" s="161"/>
      <c r="BJ142" s="283"/>
      <c r="BK142" s="161">
        <v>14</v>
      </c>
      <c r="BL142" s="192" t="s">
        <v>703</v>
      </c>
    </row>
    <row r="143" spans="1:77" s="193" customFormat="1" ht="12.95" customHeight="1" x14ac:dyDescent="0.25">
      <c r="A143" s="155" t="s">
        <v>162</v>
      </c>
      <c r="B143" s="155">
        <v>210022792</v>
      </c>
      <c r="C143" s="183" t="s">
        <v>755</v>
      </c>
      <c r="D143" s="155"/>
      <c r="E143" s="155"/>
      <c r="F143" s="158" t="s">
        <v>690</v>
      </c>
      <c r="G143" s="204" t="s">
        <v>691</v>
      </c>
      <c r="H143" s="204" t="s">
        <v>692</v>
      </c>
      <c r="I143" s="161" t="s">
        <v>120</v>
      </c>
      <c r="J143" s="155" t="s">
        <v>693</v>
      </c>
      <c r="K143" s="155" t="s">
        <v>196</v>
      </c>
      <c r="L143" s="158" t="s">
        <v>76</v>
      </c>
      <c r="M143" s="186" t="s">
        <v>197</v>
      </c>
      <c r="N143" s="158" t="s">
        <v>365</v>
      </c>
      <c r="O143" s="155" t="s">
        <v>694</v>
      </c>
      <c r="P143" s="155" t="s">
        <v>125</v>
      </c>
      <c r="Q143" s="199" t="s">
        <v>122</v>
      </c>
      <c r="R143" s="158" t="s">
        <v>635</v>
      </c>
      <c r="S143" s="155" t="s">
        <v>201</v>
      </c>
      <c r="T143" s="158"/>
      <c r="U143" s="155" t="s">
        <v>695</v>
      </c>
      <c r="V143" s="158" t="s">
        <v>696</v>
      </c>
      <c r="W143" s="159">
        <v>30</v>
      </c>
      <c r="X143" s="159">
        <v>60</v>
      </c>
      <c r="Y143" s="159">
        <v>10</v>
      </c>
      <c r="Z143" s="155" t="s">
        <v>697</v>
      </c>
      <c r="AA143" s="161" t="s">
        <v>138</v>
      </c>
      <c r="AB143" s="191"/>
      <c r="AC143" s="191"/>
      <c r="AD143" s="191"/>
      <c r="AE143" s="191"/>
      <c r="AF143" s="191">
        <v>26.33</v>
      </c>
      <c r="AG143" s="191">
        <v>1984500</v>
      </c>
      <c r="AH143" s="191">
        <f t="shared" si="119"/>
        <v>52251885</v>
      </c>
      <c r="AI143" s="191">
        <f t="shared" si="107"/>
        <v>58522111.200000003</v>
      </c>
      <c r="AJ143" s="191">
        <v>26.33</v>
      </c>
      <c r="AK143" s="191">
        <v>1984500</v>
      </c>
      <c r="AL143" s="191">
        <f t="shared" si="120"/>
        <v>52251885</v>
      </c>
      <c r="AM143" s="191">
        <f t="shared" si="114"/>
        <v>58522111.200000003</v>
      </c>
      <c r="AN143" s="191"/>
      <c r="AO143" s="191"/>
      <c r="AP143" s="191"/>
      <c r="AQ143" s="191"/>
      <c r="AR143" s="191"/>
      <c r="AS143" s="191"/>
      <c r="AT143" s="191"/>
      <c r="AU143" s="191"/>
      <c r="AV143" s="191">
        <f t="shared" si="122"/>
        <v>52.66</v>
      </c>
      <c r="AW143" s="190">
        <v>0</v>
      </c>
      <c r="AX143" s="190">
        <f t="shared" si="111"/>
        <v>0</v>
      </c>
      <c r="AY143" s="161" t="s">
        <v>203</v>
      </c>
      <c r="AZ143" s="158"/>
      <c r="BA143" s="158"/>
      <c r="BB143" s="155"/>
      <c r="BC143" s="155" t="s">
        <v>704</v>
      </c>
      <c r="BD143" s="155"/>
      <c r="BE143" s="155"/>
      <c r="BF143" s="155"/>
      <c r="BG143" s="161"/>
      <c r="BH143" s="161"/>
      <c r="BI143" s="161"/>
      <c r="BJ143" s="33"/>
      <c r="BK143" s="4"/>
      <c r="BL143" s="192" t="s">
        <v>705</v>
      </c>
    </row>
    <row r="144" spans="1:77" s="193" customFormat="1" ht="12.95" customHeight="1" x14ac:dyDescent="0.25">
      <c r="A144" s="155" t="s">
        <v>162</v>
      </c>
      <c r="B144" s="155">
        <v>210022792</v>
      </c>
      <c r="C144" s="183" t="s">
        <v>831</v>
      </c>
      <c r="D144" s="155"/>
      <c r="E144" s="155"/>
      <c r="F144" s="158" t="s">
        <v>690</v>
      </c>
      <c r="G144" s="204" t="s">
        <v>691</v>
      </c>
      <c r="H144" s="204" t="s">
        <v>692</v>
      </c>
      <c r="I144" s="161" t="s">
        <v>120</v>
      </c>
      <c r="J144" s="155" t="s">
        <v>693</v>
      </c>
      <c r="K144" s="155" t="s">
        <v>196</v>
      </c>
      <c r="L144" s="158" t="s">
        <v>76</v>
      </c>
      <c r="M144" s="186" t="s">
        <v>197</v>
      </c>
      <c r="N144" s="158" t="s">
        <v>365</v>
      </c>
      <c r="O144" s="254" t="s">
        <v>816</v>
      </c>
      <c r="P144" s="155" t="s">
        <v>125</v>
      </c>
      <c r="Q144" s="199" t="s">
        <v>122</v>
      </c>
      <c r="R144" s="158" t="s">
        <v>635</v>
      </c>
      <c r="S144" s="155" t="s">
        <v>201</v>
      </c>
      <c r="T144" s="158"/>
      <c r="U144" s="155" t="s">
        <v>695</v>
      </c>
      <c r="V144" s="158" t="s">
        <v>696</v>
      </c>
      <c r="W144" s="159">
        <v>30</v>
      </c>
      <c r="X144" s="159">
        <v>60</v>
      </c>
      <c r="Y144" s="159">
        <v>10</v>
      </c>
      <c r="Z144" s="155" t="s">
        <v>697</v>
      </c>
      <c r="AA144" s="161" t="s">
        <v>138</v>
      </c>
      <c r="AB144" s="191"/>
      <c r="AC144" s="191"/>
      <c r="AD144" s="191"/>
      <c r="AE144" s="191"/>
      <c r="AF144" s="191">
        <v>26.33</v>
      </c>
      <c r="AG144" s="191">
        <v>1984500</v>
      </c>
      <c r="AH144" s="191">
        <f t="shared" si="119"/>
        <v>52251885</v>
      </c>
      <c r="AI144" s="191">
        <f t="shared" si="107"/>
        <v>58522111.200000003</v>
      </c>
      <c r="AJ144" s="191">
        <v>26.33</v>
      </c>
      <c r="AK144" s="191">
        <v>1984500</v>
      </c>
      <c r="AL144" s="191">
        <f t="shared" si="120"/>
        <v>52251885</v>
      </c>
      <c r="AM144" s="191">
        <f t="shared" si="114"/>
        <v>58522111.200000003</v>
      </c>
      <c r="AN144" s="191"/>
      <c r="AO144" s="191"/>
      <c r="AP144" s="191"/>
      <c r="AQ144" s="191"/>
      <c r="AR144" s="191"/>
      <c r="AS144" s="191"/>
      <c r="AT144" s="191"/>
      <c r="AU144" s="191"/>
      <c r="AV144" s="191">
        <f t="shared" si="122"/>
        <v>52.66</v>
      </c>
      <c r="AW144" s="190">
        <f t="shared" si="121"/>
        <v>104503770</v>
      </c>
      <c r="AX144" s="190">
        <f t="shared" si="111"/>
        <v>117044222.40000001</v>
      </c>
      <c r="AY144" s="161" t="s">
        <v>203</v>
      </c>
      <c r="AZ144" s="158"/>
      <c r="BA144" s="158"/>
      <c r="BB144" s="155"/>
      <c r="BC144" s="155" t="s">
        <v>704</v>
      </c>
      <c r="BD144" s="155"/>
      <c r="BE144" s="155"/>
      <c r="BF144" s="155"/>
      <c r="BG144" s="161"/>
      <c r="BH144" s="161"/>
      <c r="BI144" s="161"/>
      <c r="BJ144" s="283"/>
      <c r="BK144" s="161">
        <v>14</v>
      </c>
      <c r="BL144" s="192" t="s">
        <v>705</v>
      </c>
    </row>
    <row r="145" spans="1:64" s="193" customFormat="1" ht="12.95" customHeight="1" x14ac:dyDescent="0.25">
      <c r="A145" s="155" t="s">
        <v>162</v>
      </c>
      <c r="B145" s="155">
        <v>210024667</v>
      </c>
      <c r="C145" s="183" t="s">
        <v>756</v>
      </c>
      <c r="D145" s="155"/>
      <c r="E145" s="155"/>
      <c r="F145" s="158" t="s">
        <v>690</v>
      </c>
      <c r="G145" s="204" t="s">
        <v>691</v>
      </c>
      <c r="H145" s="204" t="s">
        <v>692</v>
      </c>
      <c r="I145" s="161" t="s">
        <v>120</v>
      </c>
      <c r="J145" s="155" t="s">
        <v>693</v>
      </c>
      <c r="K145" s="155" t="s">
        <v>196</v>
      </c>
      <c r="L145" s="158" t="s">
        <v>76</v>
      </c>
      <c r="M145" s="186" t="s">
        <v>197</v>
      </c>
      <c r="N145" s="158" t="s">
        <v>365</v>
      </c>
      <c r="O145" s="155" t="s">
        <v>694</v>
      </c>
      <c r="P145" s="155" t="s">
        <v>125</v>
      </c>
      <c r="Q145" s="199" t="s">
        <v>122</v>
      </c>
      <c r="R145" s="158" t="s">
        <v>635</v>
      </c>
      <c r="S145" s="155" t="s">
        <v>201</v>
      </c>
      <c r="T145" s="158"/>
      <c r="U145" s="155" t="s">
        <v>695</v>
      </c>
      <c r="V145" s="158" t="s">
        <v>696</v>
      </c>
      <c r="W145" s="159">
        <v>30</v>
      </c>
      <c r="X145" s="159">
        <v>60</v>
      </c>
      <c r="Y145" s="159">
        <v>10</v>
      </c>
      <c r="Z145" s="155" t="s">
        <v>697</v>
      </c>
      <c r="AA145" s="161" t="s">
        <v>138</v>
      </c>
      <c r="AB145" s="191"/>
      <c r="AC145" s="191"/>
      <c r="AD145" s="191"/>
      <c r="AE145" s="191"/>
      <c r="AF145" s="191">
        <v>7</v>
      </c>
      <c r="AG145" s="191">
        <v>2310000</v>
      </c>
      <c r="AH145" s="191">
        <f t="shared" si="119"/>
        <v>16170000</v>
      </c>
      <c r="AI145" s="191">
        <f t="shared" si="107"/>
        <v>18110400</v>
      </c>
      <c r="AJ145" s="191">
        <v>6.73</v>
      </c>
      <c r="AK145" s="191">
        <v>2310000</v>
      </c>
      <c r="AL145" s="191">
        <f t="shared" si="120"/>
        <v>15546300.000000002</v>
      </c>
      <c r="AM145" s="191">
        <f t="shared" si="114"/>
        <v>17411856.000000004</v>
      </c>
      <c r="AN145" s="191"/>
      <c r="AO145" s="191"/>
      <c r="AP145" s="191"/>
      <c r="AQ145" s="191"/>
      <c r="AR145" s="191"/>
      <c r="AS145" s="191"/>
      <c r="AT145" s="191"/>
      <c r="AU145" s="191"/>
      <c r="AV145" s="191">
        <f t="shared" si="122"/>
        <v>13.73</v>
      </c>
      <c r="AW145" s="190">
        <v>0</v>
      </c>
      <c r="AX145" s="190">
        <f t="shared" si="111"/>
        <v>0</v>
      </c>
      <c r="AY145" s="161" t="s">
        <v>203</v>
      </c>
      <c r="AZ145" s="158"/>
      <c r="BA145" s="158"/>
      <c r="BB145" s="155"/>
      <c r="BC145" s="155" t="s">
        <v>706</v>
      </c>
      <c r="BD145" s="155"/>
      <c r="BE145" s="155"/>
      <c r="BF145" s="155"/>
      <c r="BG145" s="161"/>
      <c r="BH145" s="161"/>
      <c r="BI145" s="161"/>
      <c r="BJ145" s="33"/>
      <c r="BK145" s="4"/>
      <c r="BL145" s="192" t="s">
        <v>707</v>
      </c>
    </row>
    <row r="146" spans="1:64" s="193" customFormat="1" ht="12.95" customHeight="1" x14ac:dyDescent="0.25">
      <c r="A146" s="155" t="s">
        <v>162</v>
      </c>
      <c r="B146" s="155">
        <v>210024667</v>
      </c>
      <c r="C146" s="183" t="s">
        <v>832</v>
      </c>
      <c r="D146" s="155"/>
      <c r="E146" s="155"/>
      <c r="F146" s="158" t="s">
        <v>690</v>
      </c>
      <c r="G146" s="204" t="s">
        <v>691</v>
      </c>
      <c r="H146" s="204" t="s">
        <v>692</v>
      </c>
      <c r="I146" s="161" t="s">
        <v>120</v>
      </c>
      <c r="J146" s="155" t="s">
        <v>693</v>
      </c>
      <c r="K146" s="155" t="s">
        <v>196</v>
      </c>
      <c r="L146" s="158" t="s">
        <v>76</v>
      </c>
      <c r="M146" s="186" t="s">
        <v>197</v>
      </c>
      <c r="N146" s="158" t="s">
        <v>365</v>
      </c>
      <c r="O146" s="254" t="s">
        <v>816</v>
      </c>
      <c r="P146" s="155" t="s">
        <v>125</v>
      </c>
      <c r="Q146" s="199" t="s">
        <v>122</v>
      </c>
      <c r="R146" s="158" t="s">
        <v>635</v>
      </c>
      <c r="S146" s="155" t="s">
        <v>201</v>
      </c>
      <c r="T146" s="158"/>
      <c r="U146" s="155" t="s">
        <v>695</v>
      </c>
      <c r="V146" s="158" t="s">
        <v>696</v>
      </c>
      <c r="W146" s="159">
        <v>30</v>
      </c>
      <c r="X146" s="159">
        <v>60</v>
      </c>
      <c r="Y146" s="159">
        <v>10</v>
      </c>
      <c r="Z146" s="155" t="s">
        <v>697</v>
      </c>
      <c r="AA146" s="161" t="s">
        <v>138</v>
      </c>
      <c r="AB146" s="191"/>
      <c r="AC146" s="191"/>
      <c r="AD146" s="191"/>
      <c r="AE146" s="191"/>
      <c r="AF146" s="191">
        <v>7</v>
      </c>
      <c r="AG146" s="191">
        <v>2310000</v>
      </c>
      <c r="AH146" s="191">
        <f t="shared" si="119"/>
        <v>16170000</v>
      </c>
      <c r="AI146" s="191">
        <f t="shared" si="107"/>
        <v>18110400</v>
      </c>
      <c r="AJ146" s="191">
        <v>6.73</v>
      </c>
      <c r="AK146" s="191">
        <v>2310000</v>
      </c>
      <c r="AL146" s="191">
        <f t="shared" si="120"/>
        <v>15546300.000000002</v>
      </c>
      <c r="AM146" s="191">
        <f t="shared" si="114"/>
        <v>17411856.000000004</v>
      </c>
      <c r="AN146" s="191"/>
      <c r="AO146" s="191"/>
      <c r="AP146" s="191"/>
      <c r="AQ146" s="191"/>
      <c r="AR146" s="191"/>
      <c r="AS146" s="191"/>
      <c r="AT146" s="191"/>
      <c r="AU146" s="191"/>
      <c r="AV146" s="191">
        <f t="shared" si="122"/>
        <v>13.73</v>
      </c>
      <c r="AW146" s="190">
        <f t="shared" si="121"/>
        <v>31716300</v>
      </c>
      <c r="AX146" s="190">
        <f t="shared" si="111"/>
        <v>35522256</v>
      </c>
      <c r="AY146" s="161" t="s">
        <v>203</v>
      </c>
      <c r="AZ146" s="158"/>
      <c r="BA146" s="158"/>
      <c r="BB146" s="155"/>
      <c r="BC146" s="155" t="s">
        <v>706</v>
      </c>
      <c r="BD146" s="155"/>
      <c r="BE146" s="155"/>
      <c r="BF146" s="155"/>
      <c r="BG146" s="161"/>
      <c r="BH146" s="161"/>
      <c r="BI146" s="161"/>
      <c r="BJ146" s="283"/>
      <c r="BK146" s="161">
        <v>14</v>
      </c>
      <c r="BL146" s="192" t="s">
        <v>707</v>
      </c>
    </row>
    <row r="147" spans="1:64" s="193" customFormat="1" ht="12.95" customHeight="1" x14ac:dyDescent="0.25">
      <c r="A147" s="155" t="s">
        <v>162</v>
      </c>
      <c r="B147" s="155">
        <v>210029197</v>
      </c>
      <c r="C147" s="183" t="s">
        <v>757</v>
      </c>
      <c r="D147" s="155"/>
      <c r="E147" s="155"/>
      <c r="F147" s="158" t="s">
        <v>690</v>
      </c>
      <c r="G147" s="204" t="s">
        <v>691</v>
      </c>
      <c r="H147" s="204" t="s">
        <v>692</v>
      </c>
      <c r="I147" s="161" t="s">
        <v>120</v>
      </c>
      <c r="J147" s="155" t="s">
        <v>693</v>
      </c>
      <c r="K147" s="155" t="s">
        <v>196</v>
      </c>
      <c r="L147" s="158" t="s">
        <v>76</v>
      </c>
      <c r="M147" s="186" t="s">
        <v>197</v>
      </c>
      <c r="N147" s="158" t="s">
        <v>365</v>
      </c>
      <c r="O147" s="155" t="s">
        <v>694</v>
      </c>
      <c r="P147" s="155" t="s">
        <v>125</v>
      </c>
      <c r="Q147" s="199" t="s">
        <v>122</v>
      </c>
      <c r="R147" s="158" t="s">
        <v>635</v>
      </c>
      <c r="S147" s="155" t="s">
        <v>201</v>
      </c>
      <c r="T147" s="158"/>
      <c r="U147" s="155" t="s">
        <v>695</v>
      </c>
      <c r="V147" s="158" t="s">
        <v>696</v>
      </c>
      <c r="W147" s="159">
        <v>30</v>
      </c>
      <c r="X147" s="159">
        <v>60</v>
      </c>
      <c r="Y147" s="159">
        <v>10</v>
      </c>
      <c r="Z147" s="155" t="s">
        <v>697</v>
      </c>
      <c r="AA147" s="161" t="s">
        <v>138</v>
      </c>
      <c r="AB147" s="191"/>
      <c r="AC147" s="191"/>
      <c r="AD147" s="191"/>
      <c r="AE147" s="191"/>
      <c r="AF147" s="191">
        <v>48.58</v>
      </c>
      <c r="AG147" s="191">
        <v>2100000</v>
      </c>
      <c r="AH147" s="191">
        <f t="shared" si="119"/>
        <v>102018000</v>
      </c>
      <c r="AI147" s="191">
        <f t="shared" si="107"/>
        <v>114260160.00000001</v>
      </c>
      <c r="AJ147" s="191">
        <v>48.97</v>
      </c>
      <c r="AK147" s="191">
        <v>2100000</v>
      </c>
      <c r="AL147" s="191">
        <f t="shared" si="120"/>
        <v>102837000</v>
      </c>
      <c r="AM147" s="191">
        <f t="shared" si="114"/>
        <v>115177440.00000001</v>
      </c>
      <c r="AN147" s="191"/>
      <c r="AO147" s="191"/>
      <c r="AP147" s="191"/>
      <c r="AQ147" s="191"/>
      <c r="AR147" s="191"/>
      <c r="AS147" s="191"/>
      <c r="AT147" s="191"/>
      <c r="AU147" s="191"/>
      <c r="AV147" s="191">
        <f t="shared" si="122"/>
        <v>97.55</v>
      </c>
      <c r="AW147" s="190">
        <v>0</v>
      </c>
      <c r="AX147" s="190">
        <f t="shared" si="111"/>
        <v>0</v>
      </c>
      <c r="AY147" s="161" t="s">
        <v>203</v>
      </c>
      <c r="AZ147" s="158"/>
      <c r="BA147" s="158"/>
      <c r="BB147" s="155"/>
      <c r="BC147" s="155" t="s">
        <v>708</v>
      </c>
      <c r="BD147" s="155"/>
      <c r="BE147" s="155"/>
      <c r="BF147" s="155"/>
      <c r="BG147" s="161"/>
      <c r="BH147" s="161"/>
      <c r="BI147" s="161"/>
      <c r="BJ147" s="33"/>
      <c r="BK147" s="4"/>
      <c r="BL147" s="192" t="s">
        <v>709</v>
      </c>
    </row>
    <row r="148" spans="1:64" s="193" customFormat="1" ht="12.95" customHeight="1" x14ac:dyDescent="0.25">
      <c r="A148" s="155" t="s">
        <v>162</v>
      </c>
      <c r="B148" s="155">
        <v>210029197</v>
      </c>
      <c r="C148" s="183" t="s">
        <v>833</v>
      </c>
      <c r="D148" s="155"/>
      <c r="E148" s="155"/>
      <c r="F148" s="158" t="s">
        <v>690</v>
      </c>
      <c r="G148" s="204" t="s">
        <v>691</v>
      </c>
      <c r="H148" s="204" t="s">
        <v>692</v>
      </c>
      <c r="I148" s="161" t="s">
        <v>120</v>
      </c>
      <c r="J148" s="155" t="s">
        <v>693</v>
      </c>
      <c r="K148" s="155" t="s">
        <v>196</v>
      </c>
      <c r="L148" s="158" t="s">
        <v>76</v>
      </c>
      <c r="M148" s="186" t="s">
        <v>197</v>
      </c>
      <c r="N148" s="158" t="s">
        <v>365</v>
      </c>
      <c r="O148" s="254" t="s">
        <v>816</v>
      </c>
      <c r="P148" s="155" t="s">
        <v>125</v>
      </c>
      <c r="Q148" s="199" t="s">
        <v>122</v>
      </c>
      <c r="R148" s="158" t="s">
        <v>635</v>
      </c>
      <c r="S148" s="155" t="s">
        <v>201</v>
      </c>
      <c r="T148" s="158"/>
      <c r="U148" s="155" t="s">
        <v>695</v>
      </c>
      <c r="V148" s="158" t="s">
        <v>696</v>
      </c>
      <c r="W148" s="159">
        <v>30</v>
      </c>
      <c r="X148" s="159">
        <v>60</v>
      </c>
      <c r="Y148" s="159">
        <v>10</v>
      </c>
      <c r="Z148" s="155" t="s">
        <v>697</v>
      </c>
      <c r="AA148" s="161" t="s">
        <v>138</v>
      </c>
      <c r="AB148" s="191"/>
      <c r="AC148" s="191"/>
      <c r="AD148" s="191"/>
      <c r="AE148" s="191"/>
      <c r="AF148" s="191">
        <v>48.58</v>
      </c>
      <c r="AG148" s="191">
        <v>2100000</v>
      </c>
      <c r="AH148" s="191">
        <f t="shared" si="119"/>
        <v>102018000</v>
      </c>
      <c r="AI148" s="191">
        <f t="shared" si="107"/>
        <v>114260160.00000001</v>
      </c>
      <c r="AJ148" s="191">
        <v>48.97</v>
      </c>
      <c r="AK148" s="191">
        <v>2100000</v>
      </c>
      <c r="AL148" s="191">
        <f t="shared" si="120"/>
        <v>102837000</v>
      </c>
      <c r="AM148" s="191">
        <f t="shared" si="114"/>
        <v>115177440.00000001</v>
      </c>
      <c r="AN148" s="191"/>
      <c r="AO148" s="191"/>
      <c r="AP148" s="191"/>
      <c r="AQ148" s="191"/>
      <c r="AR148" s="191"/>
      <c r="AS148" s="191"/>
      <c r="AT148" s="191"/>
      <c r="AU148" s="191"/>
      <c r="AV148" s="191">
        <f t="shared" si="122"/>
        <v>97.55</v>
      </c>
      <c r="AW148" s="190">
        <f t="shared" si="121"/>
        <v>204855000</v>
      </c>
      <c r="AX148" s="190">
        <f t="shared" si="111"/>
        <v>229437600.00000003</v>
      </c>
      <c r="AY148" s="161" t="s">
        <v>203</v>
      </c>
      <c r="AZ148" s="158"/>
      <c r="BA148" s="158"/>
      <c r="BB148" s="155"/>
      <c r="BC148" s="155" t="s">
        <v>708</v>
      </c>
      <c r="BD148" s="155"/>
      <c r="BE148" s="155"/>
      <c r="BF148" s="155"/>
      <c r="BG148" s="161"/>
      <c r="BH148" s="161"/>
      <c r="BI148" s="161"/>
      <c r="BJ148" s="283"/>
      <c r="BK148" s="161">
        <v>14</v>
      </c>
      <c r="BL148" s="192" t="s">
        <v>709</v>
      </c>
    </row>
    <row r="149" spans="1:64" s="193" customFormat="1" ht="12.95" customHeight="1" x14ac:dyDescent="0.25">
      <c r="A149" s="155" t="s">
        <v>162</v>
      </c>
      <c r="B149" s="155">
        <v>210029387</v>
      </c>
      <c r="C149" s="183" t="s">
        <v>758</v>
      </c>
      <c r="D149" s="155"/>
      <c r="E149" s="155"/>
      <c r="F149" s="158" t="s">
        <v>690</v>
      </c>
      <c r="G149" s="204" t="s">
        <v>691</v>
      </c>
      <c r="H149" s="204" t="s">
        <v>692</v>
      </c>
      <c r="I149" s="161" t="s">
        <v>120</v>
      </c>
      <c r="J149" s="155" t="s">
        <v>693</v>
      </c>
      <c r="K149" s="155" t="s">
        <v>196</v>
      </c>
      <c r="L149" s="158" t="s">
        <v>76</v>
      </c>
      <c r="M149" s="186" t="s">
        <v>197</v>
      </c>
      <c r="N149" s="158" t="s">
        <v>365</v>
      </c>
      <c r="O149" s="155" t="s">
        <v>694</v>
      </c>
      <c r="P149" s="155" t="s">
        <v>125</v>
      </c>
      <c r="Q149" s="199" t="s">
        <v>122</v>
      </c>
      <c r="R149" s="158" t="s">
        <v>635</v>
      </c>
      <c r="S149" s="155" t="s">
        <v>201</v>
      </c>
      <c r="T149" s="158"/>
      <c r="U149" s="155" t="s">
        <v>695</v>
      </c>
      <c r="V149" s="158" t="s">
        <v>696</v>
      </c>
      <c r="W149" s="159">
        <v>30</v>
      </c>
      <c r="X149" s="159">
        <v>60</v>
      </c>
      <c r="Y149" s="159">
        <v>10</v>
      </c>
      <c r="Z149" s="155" t="s">
        <v>697</v>
      </c>
      <c r="AA149" s="161" t="s">
        <v>138</v>
      </c>
      <c r="AB149" s="191"/>
      <c r="AC149" s="191"/>
      <c r="AD149" s="191"/>
      <c r="AE149" s="191"/>
      <c r="AF149" s="191">
        <v>33.520000000000003</v>
      </c>
      <c r="AG149" s="191">
        <v>2100000</v>
      </c>
      <c r="AH149" s="191">
        <f t="shared" si="119"/>
        <v>70392000</v>
      </c>
      <c r="AI149" s="191">
        <f t="shared" si="107"/>
        <v>78839040.000000015</v>
      </c>
      <c r="AJ149" s="191">
        <v>35.43</v>
      </c>
      <c r="AK149" s="191">
        <v>2100000</v>
      </c>
      <c r="AL149" s="191">
        <f t="shared" si="120"/>
        <v>74403000</v>
      </c>
      <c r="AM149" s="191">
        <f t="shared" si="114"/>
        <v>83331360.000000015</v>
      </c>
      <c r="AN149" s="191"/>
      <c r="AO149" s="191"/>
      <c r="AP149" s="191"/>
      <c r="AQ149" s="191"/>
      <c r="AR149" s="191"/>
      <c r="AS149" s="191"/>
      <c r="AT149" s="191"/>
      <c r="AU149" s="191"/>
      <c r="AV149" s="191">
        <f t="shared" si="122"/>
        <v>68.95</v>
      </c>
      <c r="AW149" s="190">
        <v>0</v>
      </c>
      <c r="AX149" s="190">
        <f t="shared" si="111"/>
        <v>0</v>
      </c>
      <c r="AY149" s="161" t="s">
        <v>203</v>
      </c>
      <c r="AZ149" s="158"/>
      <c r="BA149" s="158"/>
      <c r="BB149" s="155"/>
      <c r="BC149" s="155" t="s">
        <v>710</v>
      </c>
      <c r="BD149" s="155"/>
      <c r="BE149" s="155"/>
      <c r="BF149" s="155"/>
      <c r="BG149" s="161"/>
      <c r="BH149" s="161"/>
      <c r="BI149" s="161"/>
      <c r="BJ149" s="33"/>
      <c r="BK149" s="4"/>
      <c r="BL149" s="192" t="s">
        <v>711</v>
      </c>
    </row>
    <row r="150" spans="1:64" s="193" customFormat="1" ht="12.95" customHeight="1" x14ac:dyDescent="0.25">
      <c r="A150" s="155" t="s">
        <v>162</v>
      </c>
      <c r="B150" s="155">
        <v>210029387</v>
      </c>
      <c r="C150" s="183" t="s">
        <v>834</v>
      </c>
      <c r="D150" s="155"/>
      <c r="E150" s="155"/>
      <c r="F150" s="158" t="s">
        <v>690</v>
      </c>
      <c r="G150" s="204" t="s">
        <v>691</v>
      </c>
      <c r="H150" s="204" t="s">
        <v>692</v>
      </c>
      <c r="I150" s="161" t="s">
        <v>120</v>
      </c>
      <c r="J150" s="155" t="s">
        <v>693</v>
      </c>
      <c r="K150" s="155" t="s">
        <v>196</v>
      </c>
      <c r="L150" s="158" t="s">
        <v>76</v>
      </c>
      <c r="M150" s="186" t="s">
        <v>197</v>
      </c>
      <c r="N150" s="158" t="s">
        <v>365</v>
      </c>
      <c r="O150" s="254" t="s">
        <v>816</v>
      </c>
      <c r="P150" s="155" t="s">
        <v>125</v>
      </c>
      <c r="Q150" s="199" t="s">
        <v>122</v>
      </c>
      <c r="R150" s="158" t="s">
        <v>635</v>
      </c>
      <c r="S150" s="155" t="s">
        <v>201</v>
      </c>
      <c r="T150" s="158"/>
      <c r="U150" s="155" t="s">
        <v>695</v>
      </c>
      <c r="V150" s="158" t="s">
        <v>696</v>
      </c>
      <c r="W150" s="159">
        <v>30</v>
      </c>
      <c r="X150" s="159">
        <v>60</v>
      </c>
      <c r="Y150" s="159">
        <v>10</v>
      </c>
      <c r="Z150" s="155" t="s">
        <v>697</v>
      </c>
      <c r="AA150" s="161" t="s">
        <v>138</v>
      </c>
      <c r="AB150" s="191"/>
      <c r="AC150" s="191"/>
      <c r="AD150" s="191"/>
      <c r="AE150" s="191"/>
      <c r="AF150" s="191">
        <v>33.520000000000003</v>
      </c>
      <c r="AG150" s="191">
        <v>2100000</v>
      </c>
      <c r="AH150" s="191">
        <f t="shared" si="119"/>
        <v>70392000</v>
      </c>
      <c r="AI150" s="191">
        <f t="shared" si="107"/>
        <v>78839040.000000015</v>
      </c>
      <c r="AJ150" s="191">
        <v>35.43</v>
      </c>
      <c r="AK150" s="191">
        <v>2100000</v>
      </c>
      <c r="AL150" s="191">
        <f t="shared" si="120"/>
        <v>74403000</v>
      </c>
      <c r="AM150" s="191">
        <f t="shared" si="114"/>
        <v>83331360.000000015</v>
      </c>
      <c r="AN150" s="191"/>
      <c r="AO150" s="191"/>
      <c r="AP150" s="191"/>
      <c r="AQ150" s="191"/>
      <c r="AR150" s="191"/>
      <c r="AS150" s="191"/>
      <c r="AT150" s="191"/>
      <c r="AU150" s="191"/>
      <c r="AV150" s="191">
        <f t="shared" si="122"/>
        <v>68.95</v>
      </c>
      <c r="AW150" s="190">
        <f t="shared" si="121"/>
        <v>144795000</v>
      </c>
      <c r="AX150" s="190">
        <f t="shared" si="111"/>
        <v>162170400.00000003</v>
      </c>
      <c r="AY150" s="161" t="s">
        <v>203</v>
      </c>
      <c r="AZ150" s="158"/>
      <c r="BA150" s="158"/>
      <c r="BB150" s="155"/>
      <c r="BC150" s="155" t="s">
        <v>710</v>
      </c>
      <c r="BD150" s="155"/>
      <c r="BE150" s="155"/>
      <c r="BF150" s="155"/>
      <c r="BG150" s="161"/>
      <c r="BH150" s="161"/>
      <c r="BI150" s="161"/>
      <c r="BJ150" s="283"/>
      <c r="BK150" s="161">
        <v>14</v>
      </c>
      <c r="BL150" s="192" t="s">
        <v>711</v>
      </c>
    </row>
    <row r="151" spans="1:64" s="193" customFormat="1" ht="12.95" customHeight="1" x14ac:dyDescent="0.25">
      <c r="A151" s="155" t="s">
        <v>162</v>
      </c>
      <c r="B151" s="155">
        <v>210033758</v>
      </c>
      <c r="C151" s="183" t="s">
        <v>759</v>
      </c>
      <c r="D151" s="155"/>
      <c r="E151" s="155"/>
      <c r="F151" s="158" t="s">
        <v>690</v>
      </c>
      <c r="G151" s="204" t="s">
        <v>691</v>
      </c>
      <c r="H151" s="204" t="s">
        <v>692</v>
      </c>
      <c r="I151" s="161" t="s">
        <v>120</v>
      </c>
      <c r="J151" s="155" t="s">
        <v>693</v>
      </c>
      <c r="K151" s="155" t="s">
        <v>196</v>
      </c>
      <c r="L151" s="158" t="s">
        <v>76</v>
      </c>
      <c r="M151" s="186" t="s">
        <v>197</v>
      </c>
      <c r="N151" s="158" t="s">
        <v>365</v>
      </c>
      <c r="O151" s="155" t="s">
        <v>694</v>
      </c>
      <c r="P151" s="155" t="s">
        <v>125</v>
      </c>
      <c r="Q151" s="199" t="s">
        <v>122</v>
      </c>
      <c r="R151" s="158" t="s">
        <v>635</v>
      </c>
      <c r="S151" s="155" t="s">
        <v>201</v>
      </c>
      <c r="T151" s="158"/>
      <c r="U151" s="155" t="s">
        <v>695</v>
      </c>
      <c r="V151" s="158" t="s">
        <v>696</v>
      </c>
      <c r="W151" s="159">
        <v>30</v>
      </c>
      <c r="X151" s="159">
        <v>60</v>
      </c>
      <c r="Y151" s="159">
        <v>10</v>
      </c>
      <c r="Z151" s="155" t="s">
        <v>697</v>
      </c>
      <c r="AA151" s="161" t="s">
        <v>138</v>
      </c>
      <c r="AB151" s="191"/>
      <c r="AC151" s="191"/>
      <c r="AD151" s="191"/>
      <c r="AE151" s="191"/>
      <c r="AF151" s="191">
        <v>38.630000000000003</v>
      </c>
      <c r="AG151" s="191">
        <v>1764000</v>
      </c>
      <c r="AH151" s="191">
        <f t="shared" si="119"/>
        <v>68143320</v>
      </c>
      <c r="AI151" s="191">
        <f t="shared" si="107"/>
        <v>76320518.400000006</v>
      </c>
      <c r="AJ151" s="191">
        <v>38</v>
      </c>
      <c r="AK151" s="191">
        <v>1764000</v>
      </c>
      <c r="AL151" s="191">
        <f t="shared" si="120"/>
        <v>67032000</v>
      </c>
      <c r="AM151" s="191">
        <f t="shared" si="114"/>
        <v>75075840</v>
      </c>
      <c r="AN151" s="191"/>
      <c r="AO151" s="191"/>
      <c r="AP151" s="191"/>
      <c r="AQ151" s="191"/>
      <c r="AR151" s="191"/>
      <c r="AS151" s="191"/>
      <c r="AT151" s="191"/>
      <c r="AU151" s="191"/>
      <c r="AV151" s="191">
        <f t="shared" si="122"/>
        <v>76.63</v>
      </c>
      <c r="AW151" s="190">
        <v>0</v>
      </c>
      <c r="AX151" s="190">
        <f t="shared" si="111"/>
        <v>0</v>
      </c>
      <c r="AY151" s="161" t="s">
        <v>203</v>
      </c>
      <c r="AZ151" s="158"/>
      <c r="BA151" s="158"/>
      <c r="BB151" s="155"/>
      <c r="BC151" s="155" t="s">
        <v>712</v>
      </c>
      <c r="BD151" s="155"/>
      <c r="BE151" s="155"/>
      <c r="BF151" s="155"/>
      <c r="BG151" s="161"/>
      <c r="BH151" s="161"/>
      <c r="BI151" s="161"/>
      <c r="BJ151" s="33"/>
      <c r="BK151" s="4"/>
      <c r="BL151" s="192" t="s">
        <v>713</v>
      </c>
    </row>
    <row r="152" spans="1:64" s="193" customFormat="1" ht="12.95" customHeight="1" x14ac:dyDescent="0.25">
      <c r="A152" s="155" t="s">
        <v>162</v>
      </c>
      <c r="B152" s="155">
        <v>210033758</v>
      </c>
      <c r="C152" s="183" t="s">
        <v>835</v>
      </c>
      <c r="D152" s="155"/>
      <c r="E152" s="155"/>
      <c r="F152" s="158" t="s">
        <v>690</v>
      </c>
      <c r="G152" s="204" t="s">
        <v>691</v>
      </c>
      <c r="H152" s="204" t="s">
        <v>692</v>
      </c>
      <c r="I152" s="161" t="s">
        <v>120</v>
      </c>
      <c r="J152" s="155" t="s">
        <v>693</v>
      </c>
      <c r="K152" s="155" t="s">
        <v>196</v>
      </c>
      <c r="L152" s="158" t="s">
        <v>76</v>
      </c>
      <c r="M152" s="186" t="s">
        <v>197</v>
      </c>
      <c r="N152" s="158" t="s">
        <v>365</v>
      </c>
      <c r="O152" s="254" t="s">
        <v>816</v>
      </c>
      <c r="P152" s="155" t="s">
        <v>125</v>
      </c>
      <c r="Q152" s="199" t="s">
        <v>122</v>
      </c>
      <c r="R152" s="158" t="s">
        <v>635</v>
      </c>
      <c r="S152" s="155" t="s">
        <v>201</v>
      </c>
      <c r="T152" s="158"/>
      <c r="U152" s="155" t="s">
        <v>695</v>
      </c>
      <c r="V152" s="158" t="s">
        <v>696</v>
      </c>
      <c r="W152" s="159">
        <v>30</v>
      </c>
      <c r="X152" s="159">
        <v>60</v>
      </c>
      <c r="Y152" s="159">
        <v>10</v>
      </c>
      <c r="Z152" s="155" t="s">
        <v>697</v>
      </c>
      <c r="AA152" s="161" t="s">
        <v>138</v>
      </c>
      <c r="AB152" s="191"/>
      <c r="AC152" s="191"/>
      <c r="AD152" s="191"/>
      <c r="AE152" s="191"/>
      <c r="AF152" s="191">
        <v>38.630000000000003</v>
      </c>
      <c r="AG152" s="191">
        <v>1764000</v>
      </c>
      <c r="AH152" s="191">
        <f t="shared" si="119"/>
        <v>68143320</v>
      </c>
      <c r="AI152" s="191">
        <f t="shared" si="107"/>
        <v>76320518.400000006</v>
      </c>
      <c r="AJ152" s="191">
        <v>38</v>
      </c>
      <c r="AK152" s="191">
        <v>1764000</v>
      </c>
      <c r="AL152" s="191">
        <f t="shared" si="120"/>
        <v>67032000</v>
      </c>
      <c r="AM152" s="191">
        <f t="shared" si="114"/>
        <v>75075840</v>
      </c>
      <c r="AN152" s="191"/>
      <c r="AO152" s="191"/>
      <c r="AP152" s="191"/>
      <c r="AQ152" s="191"/>
      <c r="AR152" s="191"/>
      <c r="AS152" s="191"/>
      <c r="AT152" s="191"/>
      <c r="AU152" s="191"/>
      <c r="AV152" s="191">
        <f t="shared" si="122"/>
        <v>76.63</v>
      </c>
      <c r="AW152" s="190">
        <f t="shared" si="121"/>
        <v>135175320</v>
      </c>
      <c r="AX152" s="190">
        <f t="shared" si="111"/>
        <v>151396358.40000001</v>
      </c>
      <c r="AY152" s="161" t="s">
        <v>203</v>
      </c>
      <c r="AZ152" s="158"/>
      <c r="BA152" s="158"/>
      <c r="BB152" s="155"/>
      <c r="BC152" s="155" t="s">
        <v>712</v>
      </c>
      <c r="BD152" s="155"/>
      <c r="BE152" s="155"/>
      <c r="BF152" s="155"/>
      <c r="BG152" s="161"/>
      <c r="BH152" s="161"/>
      <c r="BI152" s="161"/>
      <c r="BJ152" s="283"/>
      <c r="BK152" s="161">
        <v>14</v>
      </c>
      <c r="BL152" s="192" t="s">
        <v>713</v>
      </c>
    </row>
    <row r="153" spans="1:64" s="193" customFormat="1" ht="12.95" customHeight="1" x14ac:dyDescent="0.25">
      <c r="A153" s="155" t="s">
        <v>162</v>
      </c>
      <c r="B153" s="155">
        <v>210033952</v>
      </c>
      <c r="C153" s="183" t="s">
        <v>760</v>
      </c>
      <c r="D153" s="155"/>
      <c r="E153" s="155"/>
      <c r="F153" s="158" t="s">
        <v>690</v>
      </c>
      <c r="G153" s="204" t="s">
        <v>691</v>
      </c>
      <c r="H153" s="204" t="s">
        <v>692</v>
      </c>
      <c r="I153" s="161" t="s">
        <v>120</v>
      </c>
      <c r="J153" s="155" t="s">
        <v>693</v>
      </c>
      <c r="K153" s="155" t="s">
        <v>196</v>
      </c>
      <c r="L153" s="158" t="s">
        <v>76</v>
      </c>
      <c r="M153" s="186" t="s">
        <v>197</v>
      </c>
      <c r="N153" s="158" t="s">
        <v>365</v>
      </c>
      <c r="O153" s="155" t="s">
        <v>694</v>
      </c>
      <c r="P153" s="155" t="s">
        <v>125</v>
      </c>
      <c r="Q153" s="199" t="s">
        <v>122</v>
      </c>
      <c r="R153" s="158" t="s">
        <v>635</v>
      </c>
      <c r="S153" s="155" t="s">
        <v>201</v>
      </c>
      <c r="T153" s="158"/>
      <c r="U153" s="155" t="s">
        <v>695</v>
      </c>
      <c r="V153" s="158" t="s">
        <v>696</v>
      </c>
      <c r="W153" s="159">
        <v>30</v>
      </c>
      <c r="X153" s="159">
        <v>60</v>
      </c>
      <c r="Y153" s="159">
        <v>10</v>
      </c>
      <c r="Z153" s="155" t="s">
        <v>697</v>
      </c>
      <c r="AA153" s="161" t="s">
        <v>138</v>
      </c>
      <c r="AB153" s="191"/>
      <c r="AC153" s="191"/>
      <c r="AD153" s="191"/>
      <c r="AE153" s="191"/>
      <c r="AF153" s="191">
        <v>25.72</v>
      </c>
      <c r="AG153" s="191">
        <v>2079000</v>
      </c>
      <c r="AH153" s="191">
        <f t="shared" si="119"/>
        <v>53471880</v>
      </c>
      <c r="AI153" s="191">
        <f t="shared" si="107"/>
        <v>59888505.600000009</v>
      </c>
      <c r="AJ153" s="191">
        <v>25</v>
      </c>
      <c r="AK153" s="191">
        <v>2079000</v>
      </c>
      <c r="AL153" s="191">
        <f t="shared" si="120"/>
        <v>51975000</v>
      </c>
      <c r="AM153" s="191">
        <f t="shared" si="114"/>
        <v>58212000.000000007</v>
      </c>
      <c r="AN153" s="191"/>
      <c r="AO153" s="191"/>
      <c r="AP153" s="191"/>
      <c r="AQ153" s="191"/>
      <c r="AR153" s="191"/>
      <c r="AS153" s="191"/>
      <c r="AT153" s="191"/>
      <c r="AU153" s="191"/>
      <c r="AV153" s="191">
        <f t="shared" si="122"/>
        <v>50.72</v>
      </c>
      <c r="AW153" s="190">
        <v>0</v>
      </c>
      <c r="AX153" s="190">
        <f t="shared" si="111"/>
        <v>0</v>
      </c>
      <c r="AY153" s="161" t="s">
        <v>203</v>
      </c>
      <c r="AZ153" s="158"/>
      <c r="BA153" s="158"/>
      <c r="BB153" s="155"/>
      <c r="BC153" s="155" t="s">
        <v>714</v>
      </c>
      <c r="BD153" s="155"/>
      <c r="BE153" s="155"/>
      <c r="BF153" s="155"/>
      <c r="BG153" s="161"/>
      <c r="BH153" s="161"/>
      <c r="BI153" s="161"/>
      <c r="BJ153" s="33"/>
      <c r="BK153" s="4"/>
      <c r="BL153" s="192" t="s">
        <v>715</v>
      </c>
    </row>
    <row r="154" spans="1:64" s="193" customFormat="1" ht="12.95" customHeight="1" x14ac:dyDescent="0.25">
      <c r="A154" s="155" t="s">
        <v>162</v>
      </c>
      <c r="B154" s="155">
        <v>210033952</v>
      </c>
      <c r="C154" s="183" t="s">
        <v>836</v>
      </c>
      <c r="D154" s="155"/>
      <c r="E154" s="155"/>
      <c r="F154" s="158" t="s">
        <v>690</v>
      </c>
      <c r="G154" s="204" t="s">
        <v>691</v>
      </c>
      <c r="H154" s="204" t="s">
        <v>692</v>
      </c>
      <c r="I154" s="161" t="s">
        <v>120</v>
      </c>
      <c r="J154" s="155" t="s">
        <v>693</v>
      </c>
      <c r="K154" s="155" t="s">
        <v>196</v>
      </c>
      <c r="L154" s="158" t="s">
        <v>76</v>
      </c>
      <c r="M154" s="186" t="s">
        <v>197</v>
      </c>
      <c r="N154" s="158" t="s">
        <v>365</v>
      </c>
      <c r="O154" s="254" t="s">
        <v>816</v>
      </c>
      <c r="P154" s="155" t="s">
        <v>125</v>
      </c>
      <c r="Q154" s="199" t="s">
        <v>122</v>
      </c>
      <c r="R154" s="158" t="s">
        <v>635</v>
      </c>
      <c r="S154" s="155" t="s">
        <v>201</v>
      </c>
      <c r="T154" s="158"/>
      <c r="U154" s="155" t="s">
        <v>695</v>
      </c>
      <c r="V154" s="158" t="s">
        <v>696</v>
      </c>
      <c r="W154" s="159">
        <v>30</v>
      </c>
      <c r="X154" s="159">
        <v>60</v>
      </c>
      <c r="Y154" s="159">
        <v>10</v>
      </c>
      <c r="Z154" s="155" t="s">
        <v>697</v>
      </c>
      <c r="AA154" s="161" t="s">
        <v>138</v>
      </c>
      <c r="AB154" s="191"/>
      <c r="AC154" s="191"/>
      <c r="AD154" s="191"/>
      <c r="AE154" s="191"/>
      <c r="AF154" s="191">
        <v>25.72</v>
      </c>
      <c r="AG154" s="191">
        <v>2079000</v>
      </c>
      <c r="AH154" s="191">
        <f t="shared" si="119"/>
        <v>53471880</v>
      </c>
      <c r="AI154" s="191">
        <f t="shared" si="107"/>
        <v>59888505.600000009</v>
      </c>
      <c r="AJ154" s="191">
        <v>25</v>
      </c>
      <c r="AK154" s="191">
        <v>2079000</v>
      </c>
      <c r="AL154" s="191">
        <f t="shared" si="120"/>
        <v>51975000</v>
      </c>
      <c r="AM154" s="191">
        <f t="shared" si="114"/>
        <v>58212000.000000007</v>
      </c>
      <c r="AN154" s="191"/>
      <c r="AO154" s="191"/>
      <c r="AP154" s="191"/>
      <c r="AQ154" s="191"/>
      <c r="AR154" s="191"/>
      <c r="AS154" s="191"/>
      <c r="AT154" s="191"/>
      <c r="AU154" s="191"/>
      <c r="AV154" s="191">
        <f t="shared" si="122"/>
        <v>50.72</v>
      </c>
      <c r="AW154" s="190">
        <f t="shared" si="121"/>
        <v>105446880</v>
      </c>
      <c r="AX154" s="190">
        <f t="shared" si="111"/>
        <v>118100505.60000001</v>
      </c>
      <c r="AY154" s="161" t="s">
        <v>203</v>
      </c>
      <c r="AZ154" s="158"/>
      <c r="BA154" s="158"/>
      <c r="BB154" s="155"/>
      <c r="BC154" s="155" t="s">
        <v>714</v>
      </c>
      <c r="BD154" s="155"/>
      <c r="BE154" s="155"/>
      <c r="BF154" s="155"/>
      <c r="BG154" s="161"/>
      <c r="BH154" s="161"/>
      <c r="BI154" s="161"/>
      <c r="BJ154" s="283"/>
      <c r="BK154" s="161">
        <v>14</v>
      </c>
      <c r="BL154" s="192" t="s">
        <v>715</v>
      </c>
    </row>
    <row r="155" spans="1:64" ht="12.95" customHeight="1" x14ac:dyDescent="0.25">
      <c r="A155" s="138"/>
      <c r="B155" s="138"/>
      <c r="C155" s="140"/>
      <c r="D155" s="138"/>
      <c r="E155" s="46" t="s">
        <v>110</v>
      </c>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41"/>
      <c r="AE155" s="141"/>
      <c r="AF155" s="141"/>
      <c r="AG155" s="141"/>
      <c r="AH155" s="141"/>
      <c r="AI155" s="141"/>
      <c r="AJ155" s="141"/>
      <c r="AK155" s="141"/>
      <c r="AL155" s="141"/>
      <c r="AM155" s="141"/>
      <c r="AN155" s="141"/>
      <c r="AO155" s="141"/>
      <c r="AP155" s="141"/>
      <c r="AQ155" s="141"/>
      <c r="AR155" s="141"/>
      <c r="AS155" s="141"/>
      <c r="AT155" s="141"/>
      <c r="AU155" s="141"/>
      <c r="AV155" s="128"/>
      <c r="AW155" s="128">
        <f>SUM(AW18:AW154)</f>
        <v>2026232097.1873</v>
      </c>
      <c r="AX155" s="128">
        <f>SUM(AX18:AX154)</f>
        <v>2269379948.8497763</v>
      </c>
      <c r="AY155" s="138"/>
      <c r="AZ155" s="138"/>
      <c r="BA155" s="138"/>
      <c r="BB155" s="138"/>
      <c r="BC155" s="138"/>
      <c r="BD155" s="138"/>
      <c r="BE155" s="138"/>
      <c r="BF155" s="138"/>
      <c r="BG155" s="138"/>
      <c r="BH155" s="138"/>
      <c r="BI155" s="138"/>
      <c r="BJ155" s="144"/>
      <c r="BK155" s="138"/>
    </row>
    <row r="156" spans="1:64" ht="12.95" customHeight="1" x14ac:dyDescent="0.25">
      <c r="A156" s="138"/>
      <c r="B156" s="138"/>
      <c r="C156" s="138"/>
      <c r="D156" s="138"/>
      <c r="E156" s="46" t="s">
        <v>111</v>
      </c>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41"/>
      <c r="AE156" s="141"/>
      <c r="AF156" s="141"/>
      <c r="AG156" s="141"/>
      <c r="AH156" s="141"/>
      <c r="AI156" s="141"/>
      <c r="AJ156" s="141"/>
      <c r="AK156" s="141"/>
      <c r="AL156" s="141"/>
      <c r="AM156" s="141"/>
      <c r="AN156" s="141"/>
      <c r="AO156" s="141"/>
      <c r="AP156" s="141"/>
      <c r="AQ156" s="141"/>
      <c r="AR156" s="141"/>
      <c r="AS156" s="141"/>
      <c r="AT156" s="141"/>
      <c r="AU156" s="141"/>
      <c r="AV156" s="128"/>
      <c r="AW156" s="128"/>
      <c r="AX156" s="128"/>
      <c r="AY156" s="138"/>
      <c r="AZ156" s="138"/>
      <c r="BA156" s="138"/>
      <c r="BB156" s="138"/>
      <c r="BC156" s="138"/>
      <c r="BD156" s="138"/>
      <c r="BE156" s="138"/>
      <c r="BF156" s="138"/>
      <c r="BG156" s="138"/>
      <c r="BH156" s="138"/>
      <c r="BI156" s="138"/>
      <c r="BJ156" s="144"/>
      <c r="BK156" s="138"/>
    </row>
    <row r="157" spans="1:64" s="16" customFormat="1" ht="12.95" customHeight="1" x14ac:dyDescent="0.25">
      <c r="A157" s="15" t="s">
        <v>217</v>
      </c>
      <c r="B157" s="15" t="s">
        <v>218</v>
      </c>
      <c r="C157" s="179" t="s">
        <v>219</v>
      </c>
      <c r="D157" s="4"/>
      <c r="E157" s="4" t="s">
        <v>220</v>
      </c>
      <c r="F157" s="23" t="s">
        <v>221</v>
      </c>
      <c r="G157" s="23" t="s">
        <v>222</v>
      </c>
      <c r="H157" s="23" t="s">
        <v>223</v>
      </c>
      <c r="I157" s="24" t="s">
        <v>120</v>
      </c>
      <c r="J157" s="24"/>
      <c r="K157" s="24"/>
      <c r="L157" s="23">
        <v>40</v>
      </c>
      <c r="M157" s="5" t="s">
        <v>122</v>
      </c>
      <c r="N157" s="5" t="s">
        <v>224</v>
      </c>
      <c r="O157" s="5" t="s">
        <v>199</v>
      </c>
      <c r="P157" s="24" t="s">
        <v>125</v>
      </c>
      <c r="Q157" s="25">
        <v>230000000</v>
      </c>
      <c r="R157" s="26" t="s">
        <v>225</v>
      </c>
      <c r="S157" s="26"/>
      <c r="T157" s="24"/>
      <c r="U157" s="5" t="s">
        <v>126</v>
      </c>
      <c r="V157" s="24" t="s">
        <v>226</v>
      </c>
      <c r="W157" s="24">
        <v>30</v>
      </c>
      <c r="X157" s="24" t="s">
        <v>106</v>
      </c>
      <c r="Y157" s="24">
        <v>10</v>
      </c>
      <c r="Z157" s="41"/>
      <c r="AA157" s="5" t="s">
        <v>138</v>
      </c>
      <c r="AB157" s="27"/>
      <c r="AC157" s="27"/>
      <c r="AD157" s="27">
        <v>582500000</v>
      </c>
      <c r="AE157" s="27">
        <v>652400000.00000012</v>
      </c>
      <c r="AF157" s="27"/>
      <c r="AG157" s="27"/>
      <c r="AH157" s="27">
        <v>364124686</v>
      </c>
      <c r="AI157" s="27">
        <v>407819648.32000005</v>
      </c>
      <c r="AJ157" s="20">
        <v>0</v>
      </c>
      <c r="AK157" s="20">
        <v>0</v>
      </c>
      <c r="AL157" s="20">
        <v>0</v>
      </c>
      <c r="AM157" s="20">
        <v>0</v>
      </c>
      <c r="AN157" s="20">
        <v>0</v>
      </c>
      <c r="AO157" s="20">
        <v>0</v>
      </c>
      <c r="AP157" s="20">
        <v>0</v>
      </c>
      <c r="AQ157" s="20">
        <v>0</v>
      </c>
      <c r="AR157" s="20">
        <v>0</v>
      </c>
      <c r="AS157" s="20">
        <v>0</v>
      </c>
      <c r="AT157" s="20">
        <v>0</v>
      </c>
      <c r="AU157" s="20">
        <v>0</v>
      </c>
      <c r="AV157" s="43"/>
      <c r="AW157" s="43">
        <v>0</v>
      </c>
      <c r="AX157" s="43">
        <f>AW157*1.12</f>
        <v>0</v>
      </c>
      <c r="AY157" s="1" t="s">
        <v>129</v>
      </c>
      <c r="AZ157" s="1" t="s">
        <v>227</v>
      </c>
      <c r="BA157" s="1" t="s">
        <v>228</v>
      </c>
      <c r="BB157" s="5"/>
      <c r="BC157" s="5"/>
      <c r="BD157" s="5"/>
      <c r="BE157" s="5"/>
      <c r="BF157" s="5"/>
      <c r="BG157" s="5"/>
      <c r="BH157" s="5"/>
      <c r="BI157" s="5"/>
      <c r="BJ157" s="172"/>
      <c r="BK157" s="15"/>
      <c r="BL157" s="170"/>
    </row>
    <row r="158" spans="1:64" s="16" customFormat="1" ht="12.95" customHeight="1" x14ac:dyDescent="0.25">
      <c r="A158" s="15" t="s">
        <v>217</v>
      </c>
      <c r="B158" s="15" t="s">
        <v>218</v>
      </c>
      <c r="C158" s="179" t="s">
        <v>372</v>
      </c>
      <c r="D158" s="4"/>
      <c r="E158" s="4" t="s">
        <v>220</v>
      </c>
      <c r="F158" s="23" t="s">
        <v>221</v>
      </c>
      <c r="G158" s="23" t="s">
        <v>222</v>
      </c>
      <c r="H158" s="23" t="s">
        <v>223</v>
      </c>
      <c r="I158" s="24" t="s">
        <v>120</v>
      </c>
      <c r="J158" s="24"/>
      <c r="K158" s="24"/>
      <c r="L158" s="23">
        <v>40</v>
      </c>
      <c r="M158" s="5" t="s">
        <v>122</v>
      </c>
      <c r="N158" s="5" t="s">
        <v>224</v>
      </c>
      <c r="O158" s="1" t="s">
        <v>126</v>
      </c>
      <c r="P158" s="24" t="s">
        <v>125</v>
      </c>
      <c r="Q158" s="25">
        <v>230000000</v>
      </c>
      <c r="R158" s="26" t="s">
        <v>225</v>
      </c>
      <c r="S158" s="26"/>
      <c r="T158" s="24" t="s">
        <v>226</v>
      </c>
      <c r="U158" s="5"/>
      <c r="V158" s="15"/>
      <c r="W158" s="24">
        <v>30</v>
      </c>
      <c r="X158" s="24" t="s">
        <v>106</v>
      </c>
      <c r="Y158" s="24">
        <v>10</v>
      </c>
      <c r="Z158" s="41"/>
      <c r="AA158" s="5" t="s">
        <v>138</v>
      </c>
      <c r="AB158" s="27"/>
      <c r="AC158" s="27"/>
      <c r="AD158" s="27">
        <v>582500000</v>
      </c>
      <c r="AE158" s="42">
        <f t="shared" ref="AE158:AE162" si="123">AD158*1.12</f>
        <v>652400000.00000012</v>
      </c>
      <c r="AF158" s="27"/>
      <c r="AG158" s="27"/>
      <c r="AH158" s="27">
        <v>364124686</v>
      </c>
      <c r="AI158" s="42">
        <f t="shared" ref="AI158:AI162" si="124">AH158*1.12</f>
        <v>407819648.32000005</v>
      </c>
      <c r="AJ158" s="43">
        <v>0</v>
      </c>
      <c r="AK158" s="43">
        <v>0</v>
      </c>
      <c r="AL158" s="43">
        <v>0</v>
      </c>
      <c r="AM158" s="44">
        <f t="shared" ref="AM158" si="125">AL158*1.12</f>
        <v>0</v>
      </c>
      <c r="AN158" s="43">
        <v>0</v>
      </c>
      <c r="AO158" s="43">
        <v>0</v>
      </c>
      <c r="AP158" s="43">
        <v>0</v>
      </c>
      <c r="AQ158" s="44">
        <f t="shared" ref="AQ158" si="126">AP158*1.12</f>
        <v>0</v>
      </c>
      <c r="AR158" s="43">
        <v>0</v>
      </c>
      <c r="AS158" s="43">
        <v>0</v>
      </c>
      <c r="AT158" s="43">
        <v>0</v>
      </c>
      <c r="AU158" s="44">
        <f t="shared" ref="AU158" si="127">AT158*1.12</f>
        <v>0</v>
      </c>
      <c r="AV158" s="45"/>
      <c r="AW158" s="43">
        <v>0</v>
      </c>
      <c r="AX158" s="43">
        <f>AW158*1.12</f>
        <v>0</v>
      </c>
      <c r="AY158" s="1" t="s">
        <v>129</v>
      </c>
      <c r="AZ158" s="1" t="s">
        <v>227</v>
      </c>
      <c r="BA158" s="1" t="s">
        <v>228</v>
      </c>
      <c r="BB158" s="5"/>
      <c r="BC158" s="5"/>
      <c r="BD158" s="5"/>
      <c r="BE158" s="5"/>
      <c r="BF158" s="5"/>
      <c r="BG158" s="5"/>
      <c r="BH158" s="5"/>
      <c r="BI158" s="5"/>
      <c r="BJ158" s="172"/>
      <c r="BK158" s="15" t="s">
        <v>373</v>
      </c>
      <c r="BL158" s="170"/>
    </row>
    <row r="159" spans="1:64" s="16" customFormat="1" ht="12.95" customHeight="1" x14ac:dyDescent="0.25">
      <c r="A159" s="15" t="s">
        <v>217</v>
      </c>
      <c r="B159" s="15" t="s">
        <v>218</v>
      </c>
      <c r="C159" s="180" t="s">
        <v>517</v>
      </c>
      <c r="D159" s="4"/>
      <c r="E159" s="4" t="s">
        <v>220</v>
      </c>
      <c r="F159" s="23" t="s">
        <v>221</v>
      </c>
      <c r="G159" s="23" t="s">
        <v>222</v>
      </c>
      <c r="H159" s="23" t="s">
        <v>223</v>
      </c>
      <c r="I159" s="24" t="s">
        <v>120</v>
      </c>
      <c r="J159" s="24"/>
      <c r="K159" s="24"/>
      <c r="L159" s="23">
        <v>40</v>
      </c>
      <c r="M159" s="5" t="s">
        <v>122</v>
      </c>
      <c r="N159" s="5" t="s">
        <v>224</v>
      </c>
      <c r="O159" s="1" t="s">
        <v>166</v>
      </c>
      <c r="P159" s="24" t="s">
        <v>125</v>
      </c>
      <c r="Q159" s="25">
        <v>230000000</v>
      </c>
      <c r="R159" s="26" t="s">
        <v>225</v>
      </c>
      <c r="S159" s="26"/>
      <c r="T159" s="24" t="s">
        <v>226</v>
      </c>
      <c r="U159" s="5"/>
      <c r="V159" s="15"/>
      <c r="W159" s="24">
        <v>30</v>
      </c>
      <c r="X159" s="24" t="s">
        <v>106</v>
      </c>
      <c r="Y159" s="24">
        <v>10</v>
      </c>
      <c r="Z159" s="41"/>
      <c r="AA159" s="5" t="s">
        <v>138</v>
      </c>
      <c r="AB159" s="27"/>
      <c r="AC159" s="27"/>
      <c r="AD159" s="27">
        <v>582500000</v>
      </c>
      <c r="AE159" s="19">
        <f t="shared" si="123"/>
        <v>652400000.00000012</v>
      </c>
      <c r="AF159" s="27"/>
      <c r="AG159" s="27"/>
      <c r="AH159" s="27">
        <v>364124686</v>
      </c>
      <c r="AI159" s="19">
        <f t="shared" si="124"/>
        <v>407819648.32000005</v>
      </c>
      <c r="AJ159" s="43">
        <v>0</v>
      </c>
      <c r="AK159" s="43">
        <v>0</v>
      </c>
      <c r="AL159" s="43">
        <v>0</v>
      </c>
      <c r="AM159" s="19">
        <f>AL159*1.12</f>
        <v>0</v>
      </c>
      <c r="AN159" s="43">
        <v>0</v>
      </c>
      <c r="AO159" s="43">
        <v>0</v>
      </c>
      <c r="AP159" s="43">
        <v>0</v>
      </c>
      <c r="AQ159" s="19">
        <f>AP159*1.12</f>
        <v>0</v>
      </c>
      <c r="AR159" s="43">
        <v>0</v>
      </c>
      <c r="AS159" s="43">
        <v>0</v>
      </c>
      <c r="AT159" s="43">
        <v>0</v>
      </c>
      <c r="AU159" s="19">
        <f>AT159*1.12</f>
        <v>0</v>
      </c>
      <c r="AV159" s="43"/>
      <c r="AW159" s="43">
        <v>0</v>
      </c>
      <c r="AX159" s="43">
        <f>AW159*1.12</f>
        <v>0</v>
      </c>
      <c r="AY159" s="1" t="s">
        <v>129</v>
      </c>
      <c r="AZ159" s="1" t="s">
        <v>227</v>
      </c>
      <c r="BA159" s="1" t="s">
        <v>228</v>
      </c>
      <c r="BB159" s="5"/>
      <c r="BC159" s="5"/>
      <c r="BD159" s="5"/>
      <c r="BE159" s="5"/>
      <c r="BF159" s="5"/>
      <c r="BG159" s="5"/>
      <c r="BH159" s="5"/>
      <c r="BI159" s="5"/>
      <c r="BJ159" s="172"/>
      <c r="BK159" s="15">
        <v>14</v>
      </c>
      <c r="BL159" s="170"/>
    </row>
    <row r="160" spans="1:64" s="193" customFormat="1" ht="12.95" customHeight="1" x14ac:dyDescent="0.25">
      <c r="A160" s="4" t="s">
        <v>217</v>
      </c>
      <c r="B160" s="4" t="s">
        <v>218</v>
      </c>
      <c r="C160" s="4" t="s">
        <v>716</v>
      </c>
      <c r="D160" s="4"/>
      <c r="E160" s="4" t="s">
        <v>220</v>
      </c>
      <c r="F160" s="205" t="s">
        <v>221</v>
      </c>
      <c r="G160" s="205" t="s">
        <v>222</v>
      </c>
      <c r="H160" s="205" t="s">
        <v>223</v>
      </c>
      <c r="I160" s="24" t="s">
        <v>120</v>
      </c>
      <c r="J160" s="24"/>
      <c r="K160" s="24"/>
      <c r="L160" s="205">
        <v>40</v>
      </c>
      <c r="M160" s="5" t="s">
        <v>122</v>
      </c>
      <c r="N160" s="5" t="s">
        <v>224</v>
      </c>
      <c r="O160" s="1" t="s">
        <v>144</v>
      </c>
      <c r="P160" s="24" t="s">
        <v>125</v>
      </c>
      <c r="Q160" s="25">
        <v>230000000</v>
      </c>
      <c r="R160" s="26" t="s">
        <v>225</v>
      </c>
      <c r="S160" s="26"/>
      <c r="T160" s="24" t="s">
        <v>226</v>
      </c>
      <c r="U160" s="5"/>
      <c r="V160" s="4"/>
      <c r="W160" s="24">
        <v>30</v>
      </c>
      <c r="X160" s="24" t="s">
        <v>106</v>
      </c>
      <c r="Y160" s="24">
        <v>10</v>
      </c>
      <c r="Z160" s="41"/>
      <c r="AA160" s="5" t="s">
        <v>138</v>
      </c>
      <c r="AB160" s="74"/>
      <c r="AC160" s="74"/>
      <c r="AD160" s="74">
        <v>582500000</v>
      </c>
      <c r="AE160" s="74">
        <f t="shared" si="123"/>
        <v>652400000.00000012</v>
      </c>
      <c r="AF160" s="74"/>
      <c r="AG160" s="74"/>
      <c r="AH160" s="74">
        <v>364124686</v>
      </c>
      <c r="AI160" s="74">
        <f t="shared" si="124"/>
        <v>407819648.32000005</v>
      </c>
      <c r="AJ160" s="74"/>
      <c r="AK160" s="74"/>
      <c r="AL160" s="74"/>
      <c r="AM160" s="74"/>
      <c r="AN160" s="74"/>
      <c r="AO160" s="74"/>
      <c r="AP160" s="74"/>
      <c r="AQ160" s="74"/>
      <c r="AR160" s="74"/>
      <c r="AS160" s="74"/>
      <c r="AT160" s="74"/>
      <c r="AU160" s="74"/>
      <c r="AV160" s="74"/>
      <c r="AW160" s="44">
        <v>0</v>
      </c>
      <c r="AX160" s="44">
        <f t="shared" ref="AX160:AX182" si="128">AW160*1.12</f>
        <v>0</v>
      </c>
      <c r="AY160" s="1" t="s">
        <v>129</v>
      </c>
      <c r="AZ160" s="1" t="s">
        <v>227</v>
      </c>
      <c r="BA160" s="1" t="s">
        <v>228</v>
      </c>
      <c r="BB160" s="5"/>
      <c r="BC160" s="5"/>
      <c r="BD160" s="5"/>
      <c r="BE160" s="5"/>
      <c r="BF160" s="5"/>
      <c r="BG160" s="5"/>
      <c r="BH160" s="5"/>
      <c r="BI160" s="5"/>
      <c r="BJ160" s="172"/>
      <c r="BK160" s="4">
        <v>14</v>
      </c>
      <c r="BL160" s="192"/>
    </row>
    <row r="161" spans="1:64" s="193" customFormat="1" ht="12.95" customHeight="1" x14ac:dyDescent="0.25">
      <c r="A161" s="161" t="s">
        <v>217</v>
      </c>
      <c r="B161" s="161" t="s">
        <v>218</v>
      </c>
      <c r="C161" s="161" t="s">
        <v>771</v>
      </c>
      <c r="D161" s="161"/>
      <c r="E161" s="161" t="s">
        <v>220</v>
      </c>
      <c r="F161" s="184" t="s">
        <v>221</v>
      </c>
      <c r="G161" s="184" t="s">
        <v>222</v>
      </c>
      <c r="H161" s="184" t="s">
        <v>223</v>
      </c>
      <c r="I161" s="185" t="s">
        <v>120</v>
      </c>
      <c r="J161" s="185"/>
      <c r="K161" s="185"/>
      <c r="L161" s="184">
        <v>40</v>
      </c>
      <c r="M161" s="186" t="s">
        <v>122</v>
      </c>
      <c r="N161" s="186" t="s">
        <v>224</v>
      </c>
      <c r="O161" s="155" t="s">
        <v>398</v>
      </c>
      <c r="P161" s="185" t="s">
        <v>125</v>
      </c>
      <c r="Q161" s="187">
        <v>230000000</v>
      </c>
      <c r="R161" s="188" t="s">
        <v>225</v>
      </c>
      <c r="S161" s="188"/>
      <c r="T161" s="155" t="s">
        <v>146</v>
      </c>
      <c r="U161" s="186"/>
      <c r="V161" s="161"/>
      <c r="W161" s="185">
        <v>30</v>
      </c>
      <c r="X161" s="185" t="s">
        <v>106</v>
      </c>
      <c r="Y161" s="185">
        <v>10</v>
      </c>
      <c r="Z161" s="189"/>
      <c r="AA161" s="186" t="s">
        <v>138</v>
      </c>
      <c r="AB161" s="191"/>
      <c r="AC161" s="191"/>
      <c r="AD161" s="191">
        <v>582500000</v>
      </c>
      <c r="AE161" s="191">
        <f t="shared" si="123"/>
        <v>652400000.00000012</v>
      </c>
      <c r="AF161" s="191"/>
      <c r="AG161" s="191"/>
      <c r="AH161" s="191">
        <v>364124686</v>
      </c>
      <c r="AI161" s="191">
        <f t="shared" si="124"/>
        <v>407819648.32000005</v>
      </c>
      <c r="AJ161" s="191"/>
      <c r="AK161" s="191"/>
      <c r="AL161" s="191"/>
      <c r="AM161" s="191"/>
      <c r="AN161" s="191"/>
      <c r="AO161" s="191"/>
      <c r="AP161" s="191"/>
      <c r="AQ161" s="191"/>
      <c r="AR161" s="191"/>
      <c r="AS161" s="191"/>
      <c r="AT161" s="191"/>
      <c r="AU161" s="191"/>
      <c r="AV161" s="191"/>
      <c r="AW161" s="44">
        <v>0</v>
      </c>
      <c r="AX161" s="44">
        <f t="shared" si="128"/>
        <v>0</v>
      </c>
      <c r="AY161" s="155" t="s">
        <v>129</v>
      </c>
      <c r="AZ161" s="155" t="s">
        <v>227</v>
      </c>
      <c r="BA161" s="155" t="s">
        <v>228</v>
      </c>
      <c r="BB161" s="186"/>
      <c r="BC161" s="186"/>
      <c r="BD161" s="186"/>
      <c r="BE161" s="186"/>
      <c r="BF161" s="186"/>
      <c r="BG161" s="186"/>
      <c r="BH161" s="186"/>
      <c r="BI161" s="186"/>
      <c r="BJ161" s="172"/>
      <c r="BK161" s="4">
        <v>14.19</v>
      </c>
      <c r="BL161" s="192"/>
    </row>
    <row r="162" spans="1:64" s="165" customFormat="1" ht="12.95" customHeight="1" x14ac:dyDescent="0.25">
      <c r="A162" s="219" t="s">
        <v>217</v>
      </c>
      <c r="B162" s="219" t="s">
        <v>218</v>
      </c>
      <c r="C162" s="219" t="s">
        <v>821</v>
      </c>
      <c r="D162" s="219"/>
      <c r="E162" s="219" t="s">
        <v>220</v>
      </c>
      <c r="F162" s="226" t="s">
        <v>221</v>
      </c>
      <c r="G162" s="226" t="s">
        <v>222</v>
      </c>
      <c r="H162" s="226" t="s">
        <v>223</v>
      </c>
      <c r="I162" s="227" t="s">
        <v>120</v>
      </c>
      <c r="J162" s="227"/>
      <c r="K162" s="227"/>
      <c r="L162" s="226">
        <v>40</v>
      </c>
      <c r="M162" s="228" t="s">
        <v>122</v>
      </c>
      <c r="N162" s="228" t="s">
        <v>224</v>
      </c>
      <c r="O162" s="229" t="s">
        <v>694</v>
      </c>
      <c r="P162" s="227" t="s">
        <v>125</v>
      </c>
      <c r="Q162" s="230">
        <v>230000000</v>
      </c>
      <c r="R162" s="231" t="s">
        <v>225</v>
      </c>
      <c r="S162" s="231"/>
      <c r="T162" s="229" t="s">
        <v>146</v>
      </c>
      <c r="U162" s="228"/>
      <c r="V162" s="219"/>
      <c r="W162" s="227">
        <v>30</v>
      </c>
      <c r="X162" s="227" t="s">
        <v>106</v>
      </c>
      <c r="Y162" s="227">
        <v>10</v>
      </c>
      <c r="Z162" s="232"/>
      <c r="AA162" s="228" t="s">
        <v>138</v>
      </c>
      <c r="AB162" s="233"/>
      <c r="AC162" s="233"/>
      <c r="AD162" s="233">
        <v>582500000</v>
      </c>
      <c r="AE162" s="233">
        <f t="shared" si="123"/>
        <v>652400000.00000012</v>
      </c>
      <c r="AF162" s="233"/>
      <c r="AG162" s="233"/>
      <c r="AH162" s="233">
        <v>364124686</v>
      </c>
      <c r="AI162" s="233">
        <f t="shared" si="124"/>
        <v>407819648.32000005</v>
      </c>
      <c r="AJ162" s="233"/>
      <c r="AK162" s="233"/>
      <c r="AL162" s="233"/>
      <c r="AM162" s="233"/>
      <c r="AN162" s="233"/>
      <c r="AO162" s="233"/>
      <c r="AP162" s="233"/>
      <c r="AQ162" s="233"/>
      <c r="AR162" s="233"/>
      <c r="AS162" s="233"/>
      <c r="AT162" s="233"/>
      <c r="AU162" s="233"/>
      <c r="AV162" s="233"/>
      <c r="AW162" s="234">
        <f t="shared" ref="AW162" si="129">AD162+AH162+AL162+AP162+AT162</f>
        <v>946624686</v>
      </c>
      <c r="AX162" s="234">
        <f t="shared" si="128"/>
        <v>1060219648.3200001</v>
      </c>
      <c r="AY162" s="229" t="s">
        <v>129</v>
      </c>
      <c r="AZ162" s="229" t="s">
        <v>227</v>
      </c>
      <c r="BA162" s="229" t="s">
        <v>228</v>
      </c>
      <c r="BB162" s="228"/>
      <c r="BC162" s="228"/>
      <c r="BD162" s="228"/>
      <c r="BE162" s="228"/>
      <c r="BF162" s="228"/>
      <c r="BG162" s="228"/>
      <c r="BH162" s="228"/>
      <c r="BI162" s="228"/>
      <c r="BJ162" s="235"/>
      <c r="BK162" s="219">
        <v>14.19</v>
      </c>
      <c r="BL162" s="166"/>
    </row>
    <row r="163" spans="1:64" s="16" customFormat="1" ht="12.95" customHeight="1" x14ac:dyDescent="0.25">
      <c r="A163" s="15" t="s">
        <v>217</v>
      </c>
      <c r="B163" s="15" t="s">
        <v>218</v>
      </c>
      <c r="C163" s="179" t="s">
        <v>229</v>
      </c>
      <c r="D163" s="4"/>
      <c r="E163" s="4" t="s">
        <v>230</v>
      </c>
      <c r="F163" s="23" t="s">
        <v>221</v>
      </c>
      <c r="G163" s="23" t="s">
        <v>222</v>
      </c>
      <c r="H163" s="23" t="s">
        <v>223</v>
      </c>
      <c r="I163" s="24" t="s">
        <v>120</v>
      </c>
      <c r="J163" s="24"/>
      <c r="K163" s="24"/>
      <c r="L163" s="23">
        <v>40</v>
      </c>
      <c r="M163" s="5" t="s">
        <v>122</v>
      </c>
      <c r="N163" s="5" t="s">
        <v>224</v>
      </c>
      <c r="O163" s="5" t="s">
        <v>199</v>
      </c>
      <c r="P163" s="24" t="s">
        <v>125</v>
      </c>
      <c r="Q163" s="25">
        <v>230000000</v>
      </c>
      <c r="R163" s="26" t="s">
        <v>231</v>
      </c>
      <c r="S163" s="26"/>
      <c r="T163" s="24"/>
      <c r="U163" s="5" t="s">
        <v>126</v>
      </c>
      <c r="V163" s="24" t="s">
        <v>226</v>
      </c>
      <c r="W163" s="24">
        <v>30</v>
      </c>
      <c r="X163" s="24" t="s">
        <v>106</v>
      </c>
      <c r="Y163" s="24">
        <v>10</v>
      </c>
      <c r="Z163" s="41"/>
      <c r="AA163" s="5" t="s">
        <v>138</v>
      </c>
      <c r="AB163" s="27"/>
      <c r="AC163" s="27"/>
      <c r="AD163" s="27">
        <v>650000000</v>
      </c>
      <c r="AE163" s="27">
        <v>728000000.00000012</v>
      </c>
      <c r="AF163" s="27"/>
      <c r="AG163" s="27"/>
      <c r="AH163" s="27">
        <v>443584839</v>
      </c>
      <c r="AI163" s="27">
        <v>496815019.68000007</v>
      </c>
      <c r="AJ163" s="20">
        <v>0</v>
      </c>
      <c r="AK163" s="20">
        <v>0</v>
      </c>
      <c r="AL163" s="20">
        <v>0</v>
      </c>
      <c r="AM163" s="20">
        <v>0</v>
      </c>
      <c r="AN163" s="20">
        <v>0</v>
      </c>
      <c r="AO163" s="20">
        <v>0</v>
      </c>
      <c r="AP163" s="20">
        <v>0</v>
      </c>
      <c r="AQ163" s="20">
        <v>0</v>
      </c>
      <c r="AR163" s="20">
        <v>0</v>
      </c>
      <c r="AS163" s="20">
        <v>0</v>
      </c>
      <c r="AT163" s="20">
        <v>0</v>
      </c>
      <c r="AU163" s="20">
        <v>0</v>
      </c>
      <c r="AV163" s="45"/>
      <c r="AW163" s="43">
        <v>0</v>
      </c>
      <c r="AX163" s="43">
        <f t="shared" si="128"/>
        <v>0</v>
      </c>
      <c r="AY163" s="1" t="s">
        <v>129</v>
      </c>
      <c r="AZ163" s="1" t="s">
        <v>232</v>
      </c>
      <c r="BA163" s="1" t="s">
        <v>233</v>
      </c>
      <c r="BB163" s="5"/>
      <c r="BC163" s="5"/>
      <c r="BD163" s="5"/>
      <c r="BE163" s="5"/>
      <c r="BF163" s="5"/>
      <c r="BG163" s="5"/>
      <c r="BH163" s="5"/>
      <c r="BI163" s="5"/>
      <c r="BJ163" s="172"/>
      <c r="BK163" s="15"/>
      <c r="BL163" s="170"/>
    </row>
    <row r="164" spans="1:64" s="16" customFormat="1" ht="12.95" customHeight="1" x14ac:dyDescent="0.25">
      <c r="A164" s="15" t="s">
        <v>217</v>
      </c>
      <c r="B164" s="15" t="s">
        <v>218</v>
      </c>
      <c r="C164" s="179" t="s">
        <v>374</v>
      </c>
      <c r="D164" s="4"/>
      <c r="E164" s="4" t="s">
        <v>230</v>
      </c>
      <c r="F164" s="23" t="s">
        <v>221</v>
      </c>
      <c r="G164" s="23" t="s">
        <v>222</v>
      </c>
      <c r="H164" s="23" t="s">
        <v>223</v>
      </c>
      <c r="I164" s="24" t="s">
        <v>120</v>
      </c>
      <c r="J164" s="24"/>
      <c r="K164" s="24"/>
      <c r="L164" s="23">
        <v>40</v>
      </c>
      <c r="M164" s="5" t="s">
        <v>122</v>
      </c>
      <c r="N164" s="5" t="s">
        <v>224</v>
      </c>
      <c r="O164" s="1" t="s">
        <v>126</v>
      </c>
      <c r="P164" s="24" t="s">
        <v>125</v>
      </c>
      <c r="Q164" s="25">
        <v>230000000</v>
      </c>
      <c r="R164" s="26" t="s">
        <v>231</v>
      </c>
      <c r="S164" s="26"/>
      <c r="T164" s="24" t="s">
        <v>226</v>
      </c>
      <c r="U164" s="5"/>
      <c r="V164" s="15"/>
      <c r="W164" s="24">
        <v>30</v>
      </c>
      <c r="X164" s="24" t="s">
        <v>106</v>
      </c>
      <c r="Y164" s="24">
        <v>10</v>
      </c>
      <c r="Z164" s="41"/>
      <c r="AA164" s="5" t="s">
        <v>138</v>
      </c>
      <c r="AB164" s="27"/>
      <c r="AC164" s="27"/>
      <c r="AD164" s="27">
        <v>650000000</v>
      </c>
      <c r="AE164" s="42">
        <f t="shared" ref="AE164:AE167" si="130">AD164*1.12</f>
        <v>728000000.00000012</v>
      </c>
      <c r="AF164" s="27"/>
      <c r="AG164" s="27"/>
      <c r="AH164" s="27">
        <v>443584839</v>
      </c>
      <c r="AI164" s="42">
        <f t="shared" ref="AI164:AI167" si="131">AH164*1.12</f>
        <v>496815019.68000007</v>
      </c>
      <c r="AJ164" s="43">
        <v>0</v>
      </c>
      <c r="AK164" s="43">
        <v>0</v>
      </c>
      <c r="AL164" s="43">
        <v>0</v>
      </c>
      <c r="AM164" s="44">
        <f t="shared" ref="AM164" si="132">AL164*1.12</f>
        <v>0</v>
      </c>
      <c r="AN164" s="43">
        <v>0</v>
      </c>
      <c r="AO164" s="43">
        <v>0</v>
      </c>
      <c r="AP164" s="43">
        <v>0</v>
      </c>
      <c r="AQ164" s="44">
        <f t="shared" ref="AQ164" si="133">AP164*1.12</f>
        <v>0</v>
      </c>
      <c r="AR164" s="43">
        <v>0</v>
      </c>
      <c r="AS164" s="43">
        <v>0</v>
      </c>
      <c r="AT164" s="43">
        <v>0</v>
      </c>
      <c r="AU164" s="44">
        <f t="shared" ref="AU164" si="134">AT164*1.12</f>
        <v>0</v>
      </c>
      <c r="AV164" s="45"/>
      <c r="AW164" s="43">
        <v>0</v>
      </c>
      <c r="AX164" s="43">
        <f>AW164*1.12</f>
        <v>0</v>
      </c>
      <c r="AY164" s="1" t="s">
        <v>129</v>
      </c>
      <c r="AZ164" s="1" t="s">
        <v>232</v>
      </c>
      <c r="BA164" s="1" t="s">
        <v>233</v>
      </c>
      <c r="BB164" s="5"/>
      <c r="BC164" s="5"/>
      <c r="BD164" s="5"/>
      <c r="BE164" s="5"/>
      <c r="BF164" s="5"/>
      <c r="BG164" s="5"/>
      <c r="BH164" s="5"/>
      <c r="BI164" s="5"/>
      <c r="BJ164" s="172"/>
      <c r="BK164" s="15" t="s">
        <v>373</v>
      </c>
      <c r="BL164" s="170"/>
    </row>
    <row r="165" spans="1:64" s="16" customFormat="1" ht="12.95" customHeight="1" x14ac:dyDescent="0.25">
      <c r="A165" s="15" t="s">
        <v>217</v>
      </c>
      <c r="B165" s="15" t="s">
        <v>218</v>
      </c>
      <c r="C165" s="180" t="s">
        <v>518</v>
      </c>
      <c r="D165" s="4"/>
      <c r="E165" s="4" t="s">
        <v>230</v>
      </c>
      <c r="F165" s="23" t="s">
        <v>221</v>
      </c>
      <c r="G165" s="23" t="s">
        <v>222</v>
      </c>
      <c r="H165" s="23" t="s">
        <v>223</v>
      </c>
      <c r="I165" s="24" t="s">
        <v>120</v>
      </c>
      <c r="J165" s="24"/>
      <c r="K165" s="24"/>
      <c r="L165" s="23">
        <v>40</v>
      </c>
      <c r="M165" s="5" t="s">
        <v>122</v>
      </c>
      <c r="N165" s="5" t="s">
        <v>224</v>
      </c>
      <c r="O165" s="1" t="s">
        <v>166</v>
      </c>
      <c r="P165" s="24" t="s">
        <v>125</v>
      </c>
      <c r="Q165" s="25">
        <v>230000000</v>
      </c>
      <c r="R165" s="26" t="s">
        <v>231</v>
      </c>
      <c r="S165" s="26"/>
      <c r="T165" s="24" t="s">
        <v>226</v>
      </c>
      <c r="U165" s="5"/>
      <c r="V165" s="15"/>
      <c r="W165" s="24">
        <v>30</v>
      </c>
      <c r="X165" s="24" t="s">
        <v>106</v>
      </c>
      <c r="Y165" s="24">
        <v>10</v>
      </c>
      <c r="Z165" s="41"/>
      <c r="AA165" s="5" t="s">
        <v>138</v>
      </c>
      <c r="AB165" s="27"/>
      <c r="AC165" s="27"/>
      <c r="AD165" s="27">
        <v>650000000</v>
      </c>
      <c r="AE165" s="19">
        <f t="shared" si="130"/>
        <v>728000000.00000012</v>
      </c>
      <c r="AF165" s="27"/>
      <c r="AG165" s="27"/>
      <c r="AH165" s="27">
        <v>443584839</v>
      </c>
      <c r="AI165" s="19">
        <f t="shared" si="131"/>
        <v>496815019.68000007</v>
      </c>
      <c r="AJ165" s="43">
        <v>0</v>
      </c>
      <c r="AK165" s="43">
        <v>0</v>
      </c>
      <c r="AL165" s="43">
        <v>0</v>
      </c>
      <c r="AM165" s="44">
        <v>0</v>
      </c>
      <c r="AN165" s="43">
        <v>0</v>
      </c>
      <c r="AO165" s="43">
        <v>0</v>
      </c>
      <c r="AP165" s="43">
        <v>0</v>
      </c>
      <c r="AQ165" s="19">
        <f>AP165*1.12</f>
        <v>0</v>
      </c>
      <c r="AR165" s="43">
        <v>0</v>
      </c>
      <c r="AS165" s="43">
        <v>0</v>
      </c>
      <c r="AT165" s="43">
        <v>0</v>
      </c>
      <c r="AU165" s="19">
        <f>AT165*1.12</f>
        <v>0</v>
      </c>
      <c r="AV165" s="43"/>
      <c r="AW165" s="43">
        <v>0</v>
      </c>
      <c r="AX165" s="43">
        <f>AW165*1.12</f>
        <v>0</v>
      </c>
      <c r="AY165" s="1" t="s">
        <v>129</v>
      </c>
      <c r="AZ165" s="1" t="s">
        <v>232</v>
      </c>
      <c r="BA165" s="1" t="s">
        <v>233</v>
      </c>
      <c r="BB165" s="5"/>
      <c r="BC165" s="5"/>
      <c r="BD165" s="5"/>
      <c r="BE165" s="5"/>
      <c r="BF165" s="5"/>
      <c r="BG165" s="5"/>
      <c r="BH165" s="5"/>
      <c r="BI165" s="5"/>
      <c r="BJ165" s="172"/>
      <c r="BK165" s="15">
        <v>14</v>
      </c>
      <c r="BL165" s="170"/>
    </row>
    <row r="166" spans="1:64" s="193" customFormat="1" ht="12.95" customHeight="1" x14ac:dyDescent="0.25">
      <c r="A166" s="4" t="s">
        <v>217</v>
      </c>
      <c r="B166" s="4" t="s">
        <v>218</v>
      </c>
      <c r="C166" s="4" t="s">
        <v>717</v>
      </c>
      <c r="D166" s="4"/>
      <c r="E166" s="4" t="s">
        <v>230</v>
      </c>
      <c r="F166" s="205" t="s">
        <v>221</v>
      </c>
      <c r="G166" s="205" t="s">
        <v>222</v>
      </c>
      <c r="H166" s="205" t="s">
        <v>223</v>
      </c>
      <c r="I166" s="24" t="s">
        <v>120</v>
      </c>
      <c r="J166" s="24"/>
      <c r="K166" s="24"/>
      <c r="L166" s="205">
        <v>40</v>
      </c>
      <c r="M166" s="5" t="s">
        <v>122</v>
      </c>
      <c r="N166" s="5" t="s">
        <v>224</v>
      </c>
      <c r="O166" s="1" t="s">
        <v>144</v>
      </c>
      <c r="P166" s="24" t="s">
        <v>125</v>
      </c>
      <c r="Q166" s="25">
        <v>230000000</v>
      </c>
      <c r="R166" s="26" t="s">
        <v>231</v>
      </c>
      <c r="S166" s="26"/>
      <c r="T166" s="24" t="s">
        <v>226</v>
      </c>
      <c r="U166" s="5"/>
      <c r="V166" s="4"/>
      <c r="W166" s="24">
        <v>30</v>
      </c>
      <c r="X166" s="24" t="s">
        <v>106</v>
      </c>
      <c r="Y166" s="24">
        <v>10</v>
      </c>
      <c r="Z166" s="41"/>
      <c r="AA166" s="5" t="s">
        <v>138</v>
      </c>
      <c r="AB166" s="74"/>
      <c r="AC166" s="74"/>
      <c r="AD166" s="74">
        <v>650000000</v>
      </c>
      <c r="AE166" s="74">
        <f t="shared" si="130"/>
        <v>728000000.00000012</v>
      </c>
      <c r="AF166" s="74"/>
      <c r="AG166" s="74"/>
      <c r="AH166" s="74">
        <v>443584839</v>
      </c>
      <c r="AI166" s="74">
        <f t="shared" si="131"/>
        <v>496815019.68000007</v>
      </c>
      <c r="AJ166" s="74"/>
      <c r="AK166" s="74"/>
      <c r="AL166" s="74"/>
      <c r="AM166" s="74"/>
      <c r="AN166" s="74"/>
      <c r="AO166" s="74"/>
      <c r="AP166" s="74"/>
      <c r="AQ166" s="74"/>
      <c r="AR166" s="74"/>
      <c r="AS166" s="74"/>
      <c r="AT166" s="74"/>
      <c r="AU166" s="74"/>
      <c r="AV166" s="74"/>
      <c r="AW166" s="44">
        <v>0</v>
      </c>
      <c r="AX166" s="44">
        <f t="shared" si="128"/>
        <v>0</v>
      </c>
      <c r="AY166" s="1" t="s">
        <v>129</v>
      </c>
      <c r="AZ166" s="1" t="s">
        <v>232</v>
      </c>
      <c r="BA166" s="1" t="s">
        <v>233</v>
      </c>
      <c r="BB166" s="5"/>
      <c r="BC166" s="5"/>
      <c r="BD166" s="5"/>
      <c r="BE166" s="5"/>
      <c r="BF166" s="5"/>
      <c r="BG166" s="5"/>
      <c r="BH166" s="5"/>
      <c r="BI166" s="5"/>
      <c r="BJ166" s="172"/>
      <c r="BK166" s="4">
        <v>14</v>
      </c>
      <c r="BL166" s="192"/>
    </row>
    <row r="167" spans="1:64" s="193" customFormat="1" ht="12.95" customHeight="1" x14ac:dyDescent="0.25">
      <c r="A167" s="161" t="s">
        <v>217</v>
      </c>
      <c r="B167" s="161" t="s">
        <v>218</v>
      </c>
      <c r="C167" s="161" t="s">
        <v>772</v>
      </c>
      <c r="D167" s="161"/>
      <c r="E167" s="161" t="s">
        <v>230</v>
      </c>
      <c r="F167" s="184" t="s">
        <v>221</v>
      </c>
      <c r="G167" s="184" t="s">
        <v>222</v>
      </c>
      <c r="H167" s="184" t="s">
        <v>223</v>
      </c>
      <c r="I167" s="185" t="s">
        <v>120</v>
      </c>
      <c r="J167" s="185"/>
      <c r="K167" s="185"/>
      <c r="L167" s="184">
        <v>40</v>
      </c>
      <c r="M167" s="186" t="s">
        <v>122</v>
      </c>
      <c r="N167" s="186" t="s">
        <v>224</v>
      </c>
      <c r="O167" s="155" t="s">
        <v>398</v>
      </c>
      <c r="P167" s="185" t="s">
        <v>125</v>
      </c>
      <c r="Q167" s="187">
        <v>230000000</v>
      </c>
      <c r="R167" s="188" t="s">
        <v>231</v>
      </c>
      <c r="S167" s="188"/>
      <c r="T167" s="155" t="s">
        <v>146</v>
      </c>
      <c r="U167" s="186"/>
      <c r="V167" s="161"/>
      <c r="W167" s="185">
        <v>30</v>
      </c>
      <c r="X167" s="185" t="s">
        <v>106</v>
      </c>
      <c r="Y167" s="185">
        <v>10</v>
      </c>
      <c r="Z167" s="189"/>
      <c r="AA167" s="186" t="s">
        <v>138</v>
      </c>
      <c r="AB167" s="191"/>
      <c r="AC167" s="191"/>
      <c r="AD167" s="191">
        <v>650000000</v>
      </c>
      <c r="AE167" s="191">
        <f t="shared" si="130"/>
        <v>728000000.00000012</v>
      </c>
      <c r="AF167" s="191"/>
      <c r="AG167" s="191"/>
      <c r="AH167" s="191">
        <v>443584839</v>
      </c>
      <c r="AI167" s="191">
        <f t="shared" si="131"/>
        <v>496815019.68000007</v>
      </c>
      <c r="AJ167" s="191"/>
      <c r="AK167" s="191"/>
      <c r="AL167" s="191"/>
      <c r="AM167" s="191"/>
      <c r="AN167" s="191"/>
      <c r="AO167" s="191"/>
      <c r="AP167" s="191"/>
      <c r="AQ167" s="191"/>
      <c r="AR167" s="191"/>
      <c r="AS167" s="191"/>
      <c r="AT167" s="191"/>
      <c r="AU167" s="191"/>
      <c r="AV167" s="191"/>
      <c r="AW167" s="190">
        <f t="shared" ref="AW167" si="135">AD167+AH167+AL167+AP167+AT167</f>
        <v>1093584839</v>
      </c>
      <c r="AX167" s="190">
        <f t="shared" si="128"/>
        <v>1224815019.6800001</v>
      </c>
      <c r="AY167" s="155" t="s">
        <v>129</v>
      </c>
      <c r="AZ167" s="155" t="s">
        <v>232</v>
      </c>
      <c r="BA167" s="155" t="s">
        <v>233</v>
      </c>
      <c r="BB167" s="186"/>
      <c r="BC167" s="186"/>
      <c r="BD167" s="186"/>
      <c r="BE167" s="186"/>
      <c r="BF167" s="186"/>
      <c r="BG167" s="186"/>
      <c r="BH167" s="186"/>
      <c r="BI167" s="186"/>
      <c r="BJ167" s="172"/>
      <c r="BK167" s="4">
        <v>14.19</v>
      </c>
      <c r="BL167" s="192"/>
    </row>
    <row r="168" spans="1:64" s="32" customFormat="1" ht="12.95" customHeight="1" x14ac:dyDescent="0.25">
      <c r="A168" s="1" t="s">
        <v>150</v>
      </c>
      <c r="B168" s="6" t="s">
        <v>152</v>
      </c>
      <c r="C168" s="179" t="s">
        <v>230</v>
      </c>
      <c r="D168" s="1"/>
      <c r="E168" s="1"/>
      <c r="F168" s="9" t="s">
        <v>140</v>
      </c>
      <c r="G168" s="9" t="s">
        <v>141</v>
      </c>
      <c r="H168" s="9" t="s">
        <v>142</v>
      </c>
      <c r="I168" s="6" t="s">
        <v>143</v>
      </c>
      <c r="J168" s="6" t="s">
        <v>149</v>
      </c>
      <c r="K168" s="175"/>
      <c r="L168" s="12">
        <v>30</v>
      </c>
      <c r="M168" s="6" t="s">
        <v>122</v>
      </c>
      <c r="N168" s="6" t="s">
        <v>123</v>
      </c>
      <c r="O168" s="6" t="s">
        <v>144</v>
      </c>
      <c r="P168" s="6" t="s">
        <v>125</v>
      </c>
      <c r="Q168" s="6" t="s">
        <v>122</v>
      </c>
      <c r="R168" s="6" t="s">
        <v>145</v>
      </c>
      <c r="S168" s="6"/>
      <c r="T168" s="6" t="s">
        <v>146</v>
      </c>
      <c r="U168" s="6"/>
      <c r="V168" s="6"/>
      <c r="W168" s="17">
        <v>0</v>
      </c>
      <c r="X168" s="5">
        <v>100</v>
      </c>
      <c r="Y168" s="17">
        <v>0</v>
      </c>
      <c r="Z168" s="6"/>
      <c r="AA168" s="4" t="s">
        <v>138</v>
      </c>
      <c r="AB168" s="10"/>
      <c r="AC168" s="8">
        <v>72300000</v>
      </c>
      <c r="AD168" s="8">
        <v>72300000</v>
      </c>
      <c r="AE168" s="8">
        <f>AD168*1.12</f>
        <v>80976000.000000015</v>
      </c>
      <c r="AF168" s="8"/>
      <c r="AG168" s="8">
        <v>71500000</v>
      </c>
      <c r="AH168" s="8">
        <v>71500000</v>
      </c>
      <c r="AI168" s="8">
        <f>AH168*1.12</f>
        <v>80080000.000000015</v>
      </c>
      <c r="AJ168" s="10"/>
      <c r="AK168" s="11"/>
      <c r="AL168" s="11"/>
      <c r="AM168" s="11"/>
      <c r="AN168" s="11"/>
      <c r="AO168" s="11"/>
      <c r="AP168" s="11"/>
      <c r="AQ168" s="11"/>
      <c r="AR168" s="11"/>
      <c r="AS168" s="11"/>
      <c r="AT168" s="11"/>
      <c r="AU168" s="11"/>
      <c r="AV168" s="53"/>
      <c r="AW168" s="43">
        <v>0</v>
      </c>
      <c r="AX168" s="43">
        <f t="shared" si="128"/>
        <v>0</v>
      </c>
      <c r="AY168" s="13" t="s">
        <v>129</v>
      </c>
      <c r="AZ168" s="4" t="s">
        <v>147</v>
      </c>
      <c r="BA168" s="4" t="s">
        <v>148</v>
      </c>
      <c r="BB168" s="1"/>
      <c r="BC168" s="1"/>
      <c r="BD168" s="1"/>
      <c r="BE168" s="1"/>
      <c r="BF168" s="1"/>
      <c r="BG168" s="1"/>
      <c r="BH168" s="1"/>
      <c r="BI168" s="1"/>
      <c r="BJ168" s="29"/>
      <c r="BK168" s="15" t="s">
        <v>375</v>
      </c>
      <c r="BL168" s="169"/>
    </row>
    <row r="169" spans="1:64" s="16" customFormat="1" ht="12.95" customHeight="1" x14ac:dyDescent="0.25">
      <c r="A169" s="6" t="s">
        <v>151</v>
      </c>
      <c r="B169" s="6" t="s">
        <v>152</v>
      </c>
      <c r="C169" s="179" t="s">
        <v>220</v>
      </c>
      <c r="D169" s="1"/>
      <c r="E169" s="1"/>
      <c r="F169" s="15" t="s">
        <v>153</v>
      </c>
      <c r="G169" s="15" t="s">
        <v>154</v>
      </c>
      <c r="H169" s="28" t="s">
        <v>154</v>
      </c>
      <c r="I169" s="4" t="s">
        <v>120</v>
      </c>
      <c r="J169" s="15"/>
      <c r="K169" s="15"/>
      <c r="L169" s="4">
        <v>45</v>
      </c>
      <c r="M169" s="4">
        <v>230000000</v>
      </c>
      <c r="N169" s="2" t="s">
        <v>123</v>
      </c>
      <c r="O169" s="6" t="s">
        <v>126</v>
      </c>
      <c r="P169" s="1" t="s">
        <v>125</v>
      </c>
      <c r="Q169" s="4">
        <v>230000000</v>
      </c>
      <c r="R169" s="2" t="s">
        <v>187</v>
      </c>
      <c r="S169" s="15"/>
      <c r="T169" s="6" t="s">
        <v>127</v>
      </c>
      <c r="U169" s="29"/>
      <c r="V169" s="15"/>
      <c r="W169" s="17">
        <v>0</v>
      </c>
      <c r="X169" s="17">
        <v>90</v>
      </c>
      <c r="Y169" s="17">
        <v>10</v>
      </c>
      <c r="Z169" s="15"/>
      <c r="AA169" s="4" t="s">
        <v>138</v>
      </c>
      <c r="AB169" s="15"/>
      <c r="AC169" s="15"/>
      <c r="AD169" s="8">
        <v>46800000</v>
      </c>
      <c r="AE169" s="8">
        <v>52416000.000000015</v>
      </c>
      <c r="AF169" s="8">
        <v>0</v>
      </c>
      <c r="AG169" s="8">
        <v>0</v>
      </c>
      <c r="AH169" s="8">
        <v>54756000</v>
      </c>
      <c r="AI169" s="8">
        <v>61326720.000000015</v>
      </c>
      <c r="AJ169" s="8">
        <v>0</v>
      </c>
      <c r="AK169" s="8">
        <v>0</v>
      </c>
      <c r="AL169" s="8">
        <v>50618880</v>
      </c>
      <c r="AM169" s="8">
        <v>56693145.600000001</v>
      </c>
      <c r="AN169" s="15"/>
      <c r="AO169" s="15"/>
      <c r="AP169" s="8"/>
      <c r="AQ169" s="30"/>
      <c r="AR169" s="30"/>
      <c r="AS169" s="30"/>
      <c r="AT169" s="30"/>
      <c r="AU169" s="30"/>
      <c r="AV169" s="54"/>
      <c r="AW169" s="43">
        <f t="shared" ref="AW169:AW182" si="136">AD169+AH169+AL169+AP169+AT169</f>
        <v>152174880</v>
      </c>
      <c r="AX169" s="43">
        <f t="shared" si="128"/>
        <v>170435865.60000002</v>
      </c>
      <c r="AY169" s="13" t="s">
        <v>129</v>
      </c>
      <c r="AZ169" s="1" t="s">
        <v>155</v>
      </c>
      <c r="BA169" s="31" t="s">
        <v>156</v>
      </c>
      <c r="BB169" s="15"/>
      <c r="BC169" s="15"/>
      <c r="BD169" s="15"/>
      <c r="BE169" s="15"/>
      <c r="BF169" s="15"/>
      <c r="BG169" s="15"/>
      <c r="BH169" s="15"/>
      <c r="BI169" s="15"/>
      <c r="BJ169" s="28"/>
      <c r="BK169" s="15"/>
      <c r="BL169" s="170"/>
    </row>
    <row r="170" spans="1:64" s="32" customFormat="1" ht="12.95" customHeight="1" x14ac:dyDescent="0.25">
      <c r="A170" s="15" t="s">
        <v>217</v>
      </c>
      <c r="B170" s="46"/>
      <c r="C170" s="195" t="s">
        <v>501</v>
      </c>
      <c r="D170" s="90"/>
      <c r="E170" s="46"/>
      <c r="F170" s="1" t="s">
        <v>502</v>
      </c>
      <c r="G170" s="1" t="s">
        <v>503</v>
      </c>
      <c r="H170" s="1" t="s">
        <v>503</v>
      </c>
      <c r="I170" s="1" t="s">
        <v>120</v>
      </c>
      <c r="J170" s="1"/>
      <c r="K170" s="1"/>
      <c r="L170" s="115">
        <v>40</v>
      </c>
      <c r="M170" s="115" t="s">
        <v>122</v>
      </c>
      <c r="N170" s="115" t="s">
        <v>165</v>
      </c>
      <c r="O170" s="115" t="s">
        <v>166</v>
      </c>
      <c r="P170" s="115" t="s">
        <v>125</v>
      </c>
      <c r="Q170" s="1">
        <v>230000000</v>
      </c>
      <c r="R170" s="115" t="s">
        <v>504</v>
      </c>
      <c r="S170" s="115"/>
      <c r="T170" s="115" t="s">
        <v>146</v>
      </c>
      <c r="U170" s="115"/>
      <c r="V170" s="115"/>
      <c r="W170" s="1">
        <v>30</v>
      </c>
      <c r="X170" s="1" t="s">
        <v>106</v>
      </c>
      <c r="Y170" s="1">
        <v>10</v>
      </c>
      <c r="Z170" s="116"/>
      <c r="AA170" s="115" t="s">
        <v>138</v>
      </c>
      <c r="AB170" s="115"/>
      <c r="AC170" s="117"/>
      <c r="AD170" s="117">
        <v>400000000</v>
      </c>
      <c r="AE170" s="117">
        <f>AD170*1.12</f>
        <v>448000000.00000006</v>
      </c>
      <c r="AF170" s="117"/>
      <c r="AG170" s="117"/>
      <c r="AH170" s="22">
        <v>236225383</v>
      </c>
      <c r="AI170" s="22">
        <f t="shared" ref="AI170:AI182" si="137">AH170*1.12</f>
        <v>264572428.96000004</v>
      </c>
      <c r="AJ170" s="117"/>
      <c r="AK170" s="117"/>
      <c r="AL170" s="22"/>
      <c r="AM170" s="22"/>
      <c r="AN170" s="117"/>
      <c r="AO170" s="117"/>
      <c r="AP170" s="22"/>
      <c r="AQ170" s="117"/>
      <c r="AR170" s="117"/>
      <c r="AS170" s="117"/>
      <c r="AT170" s="22"/>
      <c r="AU170" s="117"/>
      <c r="AV170" s="117"/>
      <c r="AW170" s="43">
        <v>0</v>
      </c>
      <c r="AX170" s="43">
        <f>AW170*1.12</f>
        <v>0</v>
      </c>
      <c r="AY170" s="115" t="s">
        <v>129</v>
      </c>
      <c r="AZ170" s="1" t="s">
        <v>505</v>
      </c>
      <c r="BA170" s="1" t="s">
        <v>506</v>
      </c>
      <c r="BB170" s="46"/>
      <c r="BC170" s="46"/>
      <c r="BD170" s="46"/>
      <c r="BE170" s="46"/>
      <c r="BF170" s="46"/>
      <c r="BG170" s="46"/>
      <c r="BH170" s="46"/>
      <c r="BI170" s="46"/>
      <c r="BJ170" s="90"/>
      <c r="BK170" s="1"/>
      <c r="BL170" s="169"/>
    </row>
    <row r="171" spans="1:64" s="32" customFormat="1" ht="12.95" customHeight="1" x14ac:dyDescent="0.25">
      <c r="A171" s="4" t="s">
        <v>217</v>
      </c>
      <c r="B171" s="46"/>
      <c r="C171" s="4" t="s">
        <v>718</v>
      </c>
      <c r="D171" s="46"/>
      <c r="E171" s="46"/>
      <c r="F171" s="1" t="s">
        <v>502</v>
      </c>
      <c r="G171" s="1" t="s">
        <v>503</v>
      </c>
      <c r="H171" s="1" t="s">
        <v>503</v>
      </c>
      <c r="I171" s="1" t="s">
        <v>120</v>
      </c>
      <c r="J171" s="1"/>
      <c r="K171" s="1"/>
      <c r="L171" s="1">
        <v>40</v>
      </c>
      <c r="M171" s="1" t="s">
        <v>122</v>
      </c>
      <c r="N171" s="5" t="s">
        <v>224</v>
      </c>
      <c r="O171" s="1" t="s">
        <v>144</v>
      </c>
      <c r="P171" s="1" t="s">
        <v>125</v>
      </c>
      <c r="Q171" s="1">
        <v>230000000</v>
      </c>
      <c r="R171" s="1" t="s">
        <v>504</v>
      </c>
      <c r="S171" s="1"/>
      <c r="T171" s="1" t="s">
        <v>146</v>
      </c>
      <c r="U171" s="1"/>
      <c r="V171" s="1"/>
      <c r="W171" s="1">
        <v>30</v>
      </c>
      <c r="X171" s="1" t="s">
        <v>106</v>
      </c>
      <c r="Y171" s="1">
        <v>10</v>
      </c>
      <c r="Z171" s="5"/>
      <c r="AA171" s="1" t="s">
        <v>138</v>
      </c>
      <c r="AB171" s="74"/>
      <c r="AC171" s="74"/>
      <c r="AD171" s="74">
        <v>400000000</v>
      </c>
      <c r="AE171" s="74">
        <f t="shared" ref="AE171:AE173" si="138">AD171*1.12</f>
        <v>448000000.00000006</v>
      </c>
      <c r="AF171" s="74"/>
      <c r="AG171" s="74"/>
      <c r="AH171" s="74">
        <v>236225383</v>
      </c>
      <c r="AI171" s="74">
        <f t="shared" si="137"/>
        <v>264572428.96000004</v>
      </c>
      <c r="AJ171" s="74"/>
      <c r="AK171" s="74"/>
      <c r="AL171" s="74"/>
      <c r="AM171" s="74"/>
      <c r="AN171" s="74"/>
      <c r="AO171" s="74"/>
      <c r="AP171" s="74"/>
      <c r="AQ171" s="74"/>
      <c r="AR171" s="74"/>
      <c r="AS171" s="74"/>
      <c r="AT171" s="74"/>
      <c r="AU171" s="74"/>
      <c r="AV171" s="74"/>
      <c r="AW171" s="44">
        <v>0</v>
      </c>
      <c r="AX171" s="44">
        <f t="shared" si="128"/>
        <v>0</v>
      </c>
      <c r="AY171" s="1" t="s">
        <v>129</v>
      </c>
      <c r="AZ171" s="1" t="s">
        <v>505</v>
      </c>
      <c r="BA171" s="1" t="s">
        <v>506</v>
      </c>
      <c r="BB171" s="46"/>
      <c r="BC171" s="46"/>
      <c r="BD171" s="46"/>
      <c r="BE171" s="46"/>
      <c r="BF171" s="46"/>
      <c r="BG171" s="46"/>
      <c r="BH171" s="46"/>
      <c r="BI171" s="46"/>
      <c r="BJ171" s="90"/>
      <c r="BK171" s="4">
        <v>14</v>
      </c>
      <c r="BL171" s="169"/>
    </row>
    <row r="172" spans="1:64" s="32" customFormat="1" ht="12.95" customHeight="1" x14ac:dyDescent="0.25">
      <c r="A172" s="161" t="s">
        <v>217</v>
      </c>
      <c r="B172" s="201"/>
      <c r="C172" s="161" t="s">
        <v>773</v>
      </c>
      <c r="D172" s="201"/>
      <c r="E172" s="201"/>
      <c r="F172" s="155" t="s">
        <v>502</v>
      </c>
      <c r="G172" s="155" t="s">
        <v>503</v>
      </c>
      <c r="H172" s="155" t="s">
        <v>503</v>
      </c>
      <c r="I172" s="155" t="s">
        <v>120</v>
      </c>
      <c r="J172" s="155"/>
      <c r="K172" s="155"/>
      <c r="L172" s="155">
        <v>40</v>
      </c>
      <c r="M172" s="155" t="s">
        <v>122</v>
      </c>
      <c r="N172" s="186" t="s">
        <v>224</v>
      </c>
      <c r="O172" s="155" t="s">
        <v>398</v>
      </c>
      <c r="P172" s="155" t="s">
        <v>125</v>
      </c>
      <c r="Q172" s="155">
        <v>230000000</v>
      </c>
      <c r="R172" s="155" t="s">
        <v>504</v>
      </c>
      <c r="S172" s="155"/>
      <c r="T172" s="155" t="s">
        <v>146</v>
      </c>
      <c r="U172" s="155"/>
      <c r="V172" s="155"/>
      <c r="W172" s="155">
        <v>30</v>
      </c>
      <c r="X172" s="155" t="s">
        <v>106</v>
      </c>
      <c r="Y172" s="155">
        <v>10</v>
      </c>
      <c r="Z172" s="186"/>
      <c r="AA172" s="155" t="s">
        <v>138</v>
      </c>
      <c r="AB172" s="191"/>
      <c r="AC172" s="191"/>
      <c r="AD172" s="191">
        <v>400000000</v>
      </c>
      <c r="AE172" s="191">
        <f t="shared" si="138"/>
        <v>448000000.00000006</v>
      </c>
      <c r="AF172" s="191"/>
      <c r="AG172" s="191"/>
      <c r="AH172" s="191">
        <v>236225383</v>
      </c>
      <c r="AI172" s="191">
        <f t="shared" si="137"/>
        <v>264572428.96000004</v>
      </c>
      <c r="AJ172" s="191"/>
      <c r="AK172" s="191"/>
      <c r="AL172" s="191"/>
      <c r="AM172" s="191"/>
      <c r="AN172" s="191"/>
      <c r="AO172" s="191"/>
      <c r="AP172" s="191"/>
      <c r="AQ172" s="191"/>
      <c r="AR172" s="191"/>
      <c r="AS172" s="191"/>
      <c r="AT172" s="191"/>
      <c r="AU172" s="191"/>
      <c r="AV172" s="191"/>
      <c r="AW172" s="44">
        <v>0</v>
      </c>
      <c r="AX172" s="44">
        <f t="shared" si="128"/>
        <v>0</v>
      </c>
      <c r="AY172" s="155" t="s">
        <v>129</v>
      </c>
      <c r="AZ172" s="155" t="s">
        <v>505</v>
      </c>
      <c r="BA172" s="155" t="s">
        <v>506</v>
      </c>
      <c r="BB172" s="201"/>
      <c r="BC172" s="201"/>
      <c r="BD172" s="201"/>
      <c r="BE172" s="201"/>
      <c r="BF172" s="201"/>
      <c r="BG172" s="201"/>
      <c r="BH172" s="201"/>
      <c r="BI172" s="201"/>
      <c r="BJ172" s="90"/>
      <c r="BK172" s="4">
        <v>14</v>
      </c>
      <c r="BL172" s="169"/>
    </row>
    <row r="173" spans="1:64" s="56" customFormat="1" ht="12.95" customHeight="1" x14ac:dyDescent="0.25">
      <c r="A173" s="219" t="s">
        <v>217</v>
      </c>
      <c r="B173" s="220"/>
      <c r="C173" s="219" t="s">
        <v>822</v>
      </c>
      <c r="D173" s="220"/>
      <c r="E173" s="220"/>
      <c r="F173" s="229" t="s">
        <v>502</v>
      </c>
      <c r="G173" s="229" t="s">
        <v>503</v>
      </c>
      <c r="H173" s="229" t="s">
        <v>503</v>
      </c>
      <c r="I173" s="229" t="s">
        <v>120</v>
      </c>
      <c r="J173" s="229"/>
      <c r="K173" s="229"/>
      <c r="L173" s="229">
        <v>40</v>
      </c>
      <c r="M173" s="229" t="s">
        <v>122</v>
      </c>
      <c r="N173" s="228" t="s">
        <v>224</v>
      </c>
      <c r="O173" s="229" t="s">
        <v>694</v>
      </c>
      <c r="P173" s="229" t="s">
        <v>125</v>
      </c>
      <c r="Q173" s="229">
        <v>230000000</v>
      </c>
      <c r="R173" s="229" t="s">
        <v>504</v>
      </c>
      <c r="S173" s="229"/>
      <c r="T173" s="229" t="s">
        <v>146</v>
      </c>
      <c r="U173" s="229"/>
      <c r="V173" s="229"/>
      <c r="W173" s="229">
        <v>30</v>
      </c>
      <c r="X173" s="229" t="s">
        <v>106</v>
      </c>
      <c r="Y173" s="229">
        <v>10</v>
      </c>
      <c r="Z173" s="228"/>
      <c r="AA173" s="229" t="s">
        <v>138</v>
      </c>
      <c r="AB173" s="233"/>
      <c r="AC173" s="233"/>
      <c r="AD173" s="233">
        <v>400000000</v>
      </c>
      <c r="AE173" s="233">
        <f t="shared" si="138"/>
        <v>448000000.00000006</v>
      </c>
      <c r="AF173" s="233"/>
      <c r="AG173" s="233"/>
      <c r="AH173" s="233">
        <v>236225383</v>
      </c>
      <c r="AI173" s="233">
        <f t="shared" si="137"/>
        <v>264572428.96000004</v>
      </c>
      <c r="AJ173" s="233"/>
      <c r="AK173" s="233"/>
      <c r="AL173" s="233"/>
      <c r="AM173" s="233"/>
      <c r="AN173" s="233"/>
      <c r="AO173" s="233"/>
      <c r="AP173" s="233"/>
      <c r="AQ173" s="233"/>
      <c r="AR173" s="233"/>
      <c r="AS173" s="233"/>
      <c r="AT173" s="233"/>
      <c r="AU173" s="233"/>
      <c r="AV173" s="233"/>
      <c r="AW173" s="234">
        <f t="shared" si="136"/>
        <v>636225383</v>
      </c>
      <c r="AX173" s="234">
        <f t="shared" si="128"/>
        <v>712572428.96000004</v>
      </c>
      <c r="AY173" s="229" t="s">
        <v>129</v>
      </c>
      <c r="AZ173" s="229" t="s">
        <v>505</v>
      </c>
      <c r="BA173" s="229" t="s">
        <v>506</v>
      </c>
      <c r="BB173" s="220"/>
      <c r="BC173" s="220"/>
      <c r="BD173" s="220"/>
      <c r="BE173" s="220"/>
      <c r="BF173" s="220"/>
      <c r="BG173" s="220"/>
      <c r="BH173" s="220"/>
      <c r="BI173" s="220"/>
      <c r="BJ173" s="236"/>
      <c r="BK173" s="219">
        <v>14</v>
      </c>
      <c r="BL173" s="171"/>
    </row>
    <row r="174" spans="1:64" s="32" customFormat="1" ht="12.95" customHeight="1" x14ac:dyDescent="0.25">
      <c r="A174" s="15" t="s">
        <v>217</v>
      </c>
      <c r="B174" s="46"/>
      <c r="C174" s="180" t="s">
        <v>507</v>
      </c>
      <c r="D174" s="90"/>
      <c r="E174" s="46"/>
      <c r="F174" s="1" t="s">
        <v>221</v>
      </c>
      <c r="G174" s="1" t="s">
        <v>222</v>
      </c>
      <c r="H174" s="1" t="s">
        <v>223</v>
      </c>
      <c r="I174" s="1" t="s">
        <v>120</v>
      </c>
      <c r="J174" s="1"/>
      <c r="K174" s="1"/>
      <c r="L174" s="115">
        <v>40</v>
      </c>
      <c r="M174" s="115" t="s">
        <v>122</v>
      </c>
      <c r="N174" s="115" t="s">
        <v>165</v>
      </c>
      <c r="O174" s="115" t="s">
        <v>166</v>
      </c>
      <c r="P174" s="115" t="s">
        <v>125</v>
      </c>
      <c r="Q174" s="1">
        <v>230000000</v>
      </c>
      <c r="R174" s="115" t="s">
        <v>504</v>
      </c>
      <c r="S174" s="115"/>
      <c r="T174" s="115" t="s">
        <v>146</v>
      </c>
      <c r="U174" s="115"/>
      <c r="V174" s="115"/>
      <c r="W174" s="1">
        <v>30</v>
      </c>
      <c r="X174" s="1" t="s">
        <v>106</v>
      </c>
      <c r="Y174" s="1">
        <v>10</v>
      </c>
      <c r="Z174" s="116"/>
      <c r="AA174" s="115" t="s">
        <v>138</v>
      </c>
      <c r="AB174" s="115"/>
      <c r="AC174" s="117"/>
      <c r="AD174" s="117">
        <v>752391231</v>
      </c>
      <c r="AE174" s="117">
        <f>AD174*1.12</f>
        <v>842678178.72000003</v>
      </c>
      <c r="AF174" s="117"/>
      <c r="AG174" s="117"/>
      <c r="AH174" s="22">
        <v>255000000</v>
      </c>
      <c r="AI174" s="22">
        <f t="shared" si="137"/>
        <v>285600000</v>
      </c>
      <c r="AJ174" s="117"/>
      <c r="AK174" s="117"/>
      <c r="AL174" s="22"/>
      <c r="AM174" s="22"/>
      <c r="AN174" s="117"/>
      <c r="AO174" s="117"/>
      <c r="AP174" s="22"/>
      <c r="AQ174" s="117"/>
      <c r="AR174" s="117"/>
      <c r="AS174" s="117"/>
      <c r="AT174" s="22"/>
      <c r="AU174" s="117"/>
      <c r="AV174" s="117"/>
      <c r="AW174" s="43">
        <v>0</v>
      </c>
      <c r="AX174" s="43">
        <f>AW174*1.12</f>
        <v>0</v>
      </c>
      <c r="AY174" s="115" t="s">
        <v>129</v>
      </c>
      <c r="AZ174" s="1" t="s">
        <v>508</v>
      </c>
      <c r="BA174" s="1" t="s">
        <v>509</v>
      </c>
      <c r="BB174" s="46"/>
      <c r="BC174" s="46"/>
      <c r="BD174" s="46"/>
      <c r="BE174" s="46"/>
      <c r="BF174" s="46"/>
      <c r="BG174" s="46"/>
      <c r="BH174" s="46"/>
      <c r="BI174" s="46"/>
      <c r="BJ174" s="90"/>
      <c r="BK174" s="1"/>
      <c r="BL174" s="169"/>
    </row>
    <row r="175" spans="1:64" s="32" customFormat="1" ht="12.95" customHeight="1" x14ac:dyDescent="0.25">
      <c r="A175" s="4" t="s">
        <v>217</v>
      </c>
      <c r="B175" s="46"/>
      <c r="C175" s="4" t="s">
        <v>719</v>
      </c>
      <c r="D175" s="46"/>
      <c r="E175" s="46"/>
      <c r="F175" s="1" t="s">
        <v>221</v>
      </c>
      <c r="G175" s="1" t="s">
        <v>222</v>
      </c>
      <c r="H175" s="1" t="s">
        <v>223</v>
      </c>
      <c r="I175" s="1" t="s">
        <v>120</v>
      </c>
      <c r="J175" s="1"/>
      <c r="K175" s="1"/>
      <c r="L175" s="1">
        <v>40</v>
      </c>
      <c r="M175" s="1" t="s">
        <v>122</v>
      </c>
      <c r="N175" s="5" t="s">
        <v>224</v>
      </c>
      <c r="O175" s="1" t="s">
        <v>144</v>
      </c>
      <c r="P175" s="1" t="s">
        <v>125</v>
      </c>
      <c r="Q175" s="1">
        <v>230000000</v>
      </c>
      <c r="R175" s="1" t="s">
        <v>504</v>
      </c>
      <c r="S175" s="1"/>
      <c r="T175" s="1" t="s">
        <v>146</v>
      </c>
      <c r="U175" s="1"/>
      <c r="V175" s="1"/>
      <c r="W175" s="1">
        <v>30</v>
      </c>
      <c r="X175" s="1" t="s">
        <v>106</v>
      </c>
      <c r="Y175" s="1">
        <v>10</v>
      </c>
      <c r="Z175" s="5"/>
      <c r="AA175" s="1" t="s">
        <v>138</v>
      </c>
      <c r="AB175" s="74"/>
      <c r="AC175" s="74"/>
      <c r="AD175" s="74">
        <v>752391231</v>
      </c>
      <c r="AE175" s="74">
        <f t="shared" ref="AE175:AE176" si="139">AD175*1.12</f>
        <v>842678178.72000003</v>
      </c>
      <c r="AF175" s="74"/>
      <c r="AG175" s="74"/>
      <c r="AH175" s="74">
        <v>255000000</v>
      </c>
      <c r="AI175" s="74">
        <f t="shared" si="137"/>
        <v>285600000</v>
      </c>
      <c r="AJ175" s="74"/>
      <c r="AK175" s="74"/>
      <c r="AL175" s="74"/>
      <c r="AM175" s="74"/>
      <c r="AN175" s="74"/>
      <c r="AO175" s="74"/>
      <c r="AP175" s="74"/>
      <c r="AQ175" s="74"/>
      <c r="AR175" s="74"/>
      <c r="AS175" s="74"/>
      <c r="AT175" s="74"/>
      <c r="AU175" s="74"/>
      <c r="AV175" s="74"/>
      <c r="AW175" s="43">
        <v>0</v>
      </c>
      <c r="AX175" s="43">
        <f>AW175*1.12</f>
        <v>0</v>
      </c>
      <c r="AY175" s="1" t="s">
        <v>129</v>
      </c>
      <c r="AZ175" s="1" t="s">
        <v>508</v>
      </c>
      <c r="BA175" s="1" t="s">
        <v>509</v>
      </c>
      <c r="BB175" s="46"/>
      <c r="BC175" s="46"/>
      <c r="BD175" s="46"/>
      <c r="BE175" s="46"/>
      <c r="BF175" s="46"/>
      <c r="BG175" s="46"/>
      <c r="BH175" s="46"/>
      <c r="BI175" s="46"/>
      <c r="BJ175" s="90"/>
      <c r="BK175" s="4">
        <v>14</v>
      </c>
      <c r="BL175" s="169"/>
    </row>
    <row r="176" spans="1:64" s="32" customFormat="1" ht="12.95" customHeight="1" x14ac:dyDescent="0.25">
      <c r="A176" s="161" t="s">
        <v>217</v>
      </c>
      <c r="B176" s="201"/>
      <c r="C176" s="161" t="s">
        <v>774</v>
      </c>
      <c r="D176" s="201"/>
      <c r="E176" s="201"/>
      <c r="F176" s="155" t="s">
        <v>221</v>
      </c>
      <c r="G176" s="155" t="s">
        <v>222</v>
      </c>
      <c r="H176" s="155" t="s">
        <v>223</v>
      </c>
      <c r="I176" s="155" t="s">
        <v>120</v>
      </c>
      <c r="J176" s="155"/>
      <c r="K176" s="155"/>
      <c r="L176" s="155">
        <v>40</v>
      </c>
      <c r="M176" s="155" t="s">
        <v>122</v>
      </c>
      <c r="N176" s="186" t="s">
        <v>224</v>
      </c>
      <c r="O176" s="155" t="s">
        <v>398</v>
      </c>
      <c r="P176" s="155" t="s">
        <v>125</v>
      </c>
      <c r="Q176" s="155">
        <v>230000000</v>
      </c>
      <c r="R176" s="155" t="s">
        <v>504</v>
      </c>
      <c r="S176" s="155"/>
      <c r="T176" s="155" t="s">
        <v>146</v>
      </c>
      <c r="U176" s="155"/>
      <c r="V176" s="155"/>
      <c r="W176" s="155">
        <v>30</v>
      </c>
      <c r="X176" s="155" t="s">
        <v>106</v>
      </c>
      <c r="Y176" s="155">
        <v>10</v>
      </c>
      <c r="Z176" s="186"/>
      <c r="AA176" s="155" t="s">
        <v>138</v>
      </c>
      <c r="AB176" s="191"/>
      <c r="AC176" s="191"/>
      <c r="AD176" s="191">
        <v>752391231</v>
      </c>
      <c r="AE176" s="191">
        <f t="shared" si="139"/>
        <v>842678178.72000003</v>
      </c>
      <c r="AF176" s="191"/>
      <c r="AG176" s="191"/>
      <c r="AH176" s="191">
        <v>255000000</v>
      </c>
      <c r="AI176" s="191">
        <f t="shared" si="137"/>
        <v>285600000</v>
      </c>
      <c r="AJ176" s="191"/>
      <c r="AK176" s="191"/>
      <c r="AL176" s="191"/>
      <c r="AM176" s="191"/>
      <c r="AN176" s="191"/>
      <c r="AO176" s="191"/>
      <c r="AP176" s="191"/>
      <c r="AQ176" s="191"/>
      <c r="AR176" s="191"/>
      <c r="AS176" s="191"/>
      <c r="AT176" s="191"/>
      <c r="AU176" s="191"/>
      <c r="AV176" s="191"/>
      <c r="AW176" s="190">
        <f t="shared" si="136"/>
        <v>1007391231</v>
      </c>
      <c r="AX176" s="190">
        <f t="shared" si="128"/>
        <v>1128278178.72</v>
      </c>
      <c r="AY176" s="155" t="s">
        <v>129</v>
      </c>
      <c r="AZ176" s="155" t="s">
        <v>508</v>
      </c>
      <c r="BA176" s="155" t="s">
        <v>509</v>
      </c>
      <c r="BB176" s="201"/>
      <c r="BC176" s="201"/>
      <c r="BD176" s="201"/>
      <c r="BE176" s="201"/>
      <c r="BF176" s="201"/>
      <c r="BG176" s="201"/>
      <c r="BH176" s="201"/>
      <c r="BI176" s="201"/>
      <c r="BJ176" s="90"/>
      <c r="BK176" s="4">
        <v>14</v>
      </c>
      <c r="BL176" s="169"/>
    </row>
    <row r="177" spans="1:64" s="32" customFormat="1" ht="12.95" customHeight="1" x14ac:dyDescent="0.25">
      <c r="A177" s="15" t="s">
        <v>217</v>
      </c>
      <c r="B177" s="46"/>
      <c r="C177" s="180" t="s">
        <v>510</v>
      </c>
      <c r="D177" s="90"/>
      <c r="E177" s="46"/>
      <c r="F177" s="1" t="s">
        <v>502</v>
      </c>
      <c r="G177" s="1" t="s">
        <v>503</v>
      </c>
      <c r="H177" s="1" t="s">
        <v>503</v>
      </c>
      <c r="I177" s="1" t="s">
        <v>120</v>
      </c>
      <c r="J177" s="1"/>
      <c r="K177" s="1"/>
      <c r="L177" s="1">
        <v>40</v>
      </c>
      <c r="M177" s="115">
        <v>230000000</v>
      </c>
      <c r="N177" s="115" t="s">
        <v>165</v>
      </c>
      <c r="O177" s="115" t="s">
        <v>166</v>
      </c>
      <c r="P177" s="115" t="s">
        <v>125</v>
      </c>
      <c r="Q177" s="115">
        <v>230000000</v>
      </c>
      <c r="R177" s="1" t="s">
        <v>511</v>
      </c>
      <c r="S177" s="115"/>
      <c r="T177" s="115" t="s">
        <v>146</v>
      </c>
      <c r="U177" s="115"/>
      <c r="V177" s="115"/>
      <c r="W177" s="115">
        <v>30</v>
      </c>
      <c r="X177" s="115" t="s">
        <v>106</v>
      </c>
      <c r="Y177" s="115">
        <v>10</v>
      </c>
      <c r="Z177" s="117"/>
      <c r="AA177" s="116" t="s">
        <v>138</v>
      </c>
      <c r="AB177" s="115"/>
      <c r="AC177" s="115"/>
      <c r="AD177" s="117">
        <v>754673185</v>
      </c>
      <c r="AE177" s="117">
        <f>AD177*1.12</f>
        <v>845233967.20000005</v>
      </c>
      <c r="AF177" s="117"/>
      <c r="AG177" s="117"/>
      <c r="AH177" s="117">
        <v>500000000</v>
      </c>
      <c r="AI177" s="22">
        <f t="shared" si="137"/>
        <v>560000000</v>
      </c>
      <c r="AJ177" s="117"/>
      <c r="AK177" s="117"/>
      <c r="AL177" s="117"/>
      <c r="AM177" s="22"/>
      <c r="AN177" s="117"/>
      <c r="AO177" s="117"/>
      <c r="AP177" s="117"/>
      <c r="AQ177" s="22"/>
      <c r="AR177" s="117"/>
      <c r="AS177" s="117"/>
      <c r="AT177" s="117"/>
      <c r="AU177" s="22"/>
      <c r="AV177" s="117"/>
      <c r="AW177" s="43">
        <v>0</v>
      </c>
      <c r="AX177" s="43">
        <f>AW177*1.12</f>
        <v>0</v>
      </c>
      <c r="AY177" s="115" t="s">
        <v>129</v>
      </c>
      <c r="AZ177" s="1" t="s">
        <v>512</v>
      </c>
      <c r="BA177" s="115" t="s">
        <v>513</v>
      </c>
      <c r="BB177" s="46"/>
      <c r="BC177" s="46"/>
      <c r="BD177" s="46"/>
      <c r="BE177" s="46"/>
      <c r="BF177" s="46"/>
      <c r="BG177" s="46"/>
      <c r="BH177" s="46"/>
      <c r="BI177" s="46"/>
      <c r="BJ177" s="90"/>
      <c r="BK177" s="1"/>
      <c r="BL177" s="169"/>
    </row>
    <row r="178" spans="1:64" s="32" customFormat="1" ht="12.95" customHeight="1" x14ac:dyDescent="0.25">
      <c r="A178" s="4" t="s">
        <v>217</v>
      </c>
      <c r="B178" s="46"/>
      <c r="C178" s="4" t="s">
        <v>720</v>
      </c>
      <c r="D178" s="46"/>
      <c r="E178" s="46"/>
      <c r="F178" s="1" t="s">
        <v>502</v>
      </c>
      <c r="G178" s="1" t="s">
        <v>503</v>
      </c>
      <c r="H178" s="1" t="s">
        <v>503</v>
      </c>
      <c r="I178" s="1" t="s">
        <v>120</v>
      </c>
      <c r="J178" s="1"/>
      <c r="K178" s="1"/>
      <c r="L178" s="1">
        <v>40</v>
      </c>
      <c r="M178" s="1">
        <v>230000000</v>
      </c>
      <c r="N178" s="5" t="s">
        <v>224</v>
      </c>
      <c r="O178" s="1" t="s">
        <v>144</v>
      </c>
      <c r="P178" s="1" t="s">
        <v>125</v>
      </c>
      <c r="Q178" s="1">
        <v>230000000</v>
      </c>
      <c r="R178" s="1" t="s">
        <v>511</v>
      </c>
      <c r="S178" s="1"/>
      <c r="T178" s="1" t="s">
        <v>146</v>
      </c>
      <c r="U178" s="1"/>
      <c r="V178" s="1"/>
      <c r="W178" s="1">
        <v>30</v>
      </c>
      <c r="X178" s="1" t="s">
        <v>106</v>
      </c>
      <c r="Y178" s="1">
        <v>10</v>
      </c>
      <c r="Z178" s="22"/>
      <c r="AA178" s="5" t="s">
        <v>138</v>
      </c>
      <c r="AB178" s="74"/>
      <c r="AC178" s="74"/>
      <c r="AD178" s="74">
        <v>754673185</v>
      </c>
      <c r="AE178" s="74">
        <f t="shared" ref="AE178:AE179" si="140">AD178*1.12</f>
        <v>845233967.20000005</v>
      </c>
      <c r="AF178" s="74"/>
      <c r="AG178" s="74"/>
      <c r="AH178" s="74">
        <v>500000000</v>
      </c>
      <c r="AI178" s="74">
        <f t="shared" si="137"/>
        <v>560000000</v>
      </c>
      <c r="AJ178" s="74"/>
      <c r="AK178" s="74"/>
      <c r="AL178" s="74"/>
      <c r="AM178" s="74"/>
      <c r="AN178" s="74"/>
      <c r="AO178" s="74"/>
      <c r="AP178" s="74"/>
      <c r="AQ178" s="74"/>
      <c r="AR178" s="74"/>
      <c r="AS178" s="74"/>
      <c r="AT178" s="74"/>
      <c r="AU178" s="74"/>
      <c r="AV178" s="74"/>
      <c r="AW178" s="43">
        <v>0</v>
      </c>
      <c r="AX178" s="43">
        <f>AW178*1.12</f>
        <v>0</v>
      </c>
      <c r="AY178" s="1" t="s">
        <v>129</v>
      </c>
      <c r="AZ178" s="1" t="s">
        <v>512</v>
      </c>
      <c r="BA178" s="1" t="s">
        <v>513</v>
      </c>
      <c r="BB178" s="46"/>
      <c r="BC178" s="46"/>
      <c r="BD178" s="46"/>
      <c r="BE178" s="46"/>
      <c r="BF178" s="46"/>
      <c r="BG178" s="46"/>
      <c r="BH178" s="46"/>
      <c r="BI178" s="46"/>
      <c r="BJ178" s="90"/>
      <c r="BK178" s="4">
        <v>14</v>
      </c>
      <c r="BL178" s="169"/>
    </row>
    <row r="179" spans="1:64" s="32" customFormat="1" ht="12.95" customHeight="1" x14ac:dyDescent="0.25">
      <c r="A179" s="161" t="s">
        <v>217</v>
      </c>
      <c r="B179" s="201"/>
      <c r="C179" s="161" t="s">
        <v>775</v>
      </c>
      <c r="D179" s="201"/>
      <c r="E179" s="201"/>
      <c r="F179" s="155" t="s">
        <v>502</v>
      </c>
      <c r="G179" s="155" t="s">
        <v>503</v>
      </c>
      <c r="H179" s="155" t="s">
        <v>503</v>
      </c>
      <c r="I179" s="155" t="s">
        <v>120</v>
      </c>
      <c r="J179" s="155"/>
      <c r="K179" s="155"/>
      <c r="L179" s="155">
        <v>40</v>
      </c>
      <c r="M179" s="155">
        <v>230000000</v>
      </c>
      <c r="N179" s="186" t="s">
        <v>224</v>
      </c>
      <c r="O179" s="155" t="s">
        <v>398</v>
      </c>
      <c r="P179" s="155" t="s">
        <v>125</v>
      </c>
      <c r="Q179" s="155">
        <v>230000000</v>
      </c>
      <c r="R179" s="155" t="s">
        <v>511</v>
      </c>
      <c r="S179" s="155"/>
      <c r="T179" s="155" t="s">
        <v>146</v>
      </c>
      <c r="U179" s="155"/>
      <c r="V179" s="155"/>
      <c r="W179" s="155">
        <v>30</v>
      </c>
      <c r="X179" s="155" t="s">
        <v>106</v>
      </c>
      <c r="Y179" s="155">
        <v>10</v>
      </c>
      <c r="Z179" s="177"/>
      <c r="AA179" s="186" t="s">
        <v>138</v>
      </c>
      <c r="AB179" s="191"/>
      <c r="AC179" s="191"/>
      <c r="AD179" s="191">
        <v>754673185</v>
      </c>
      <c r="AE179" s="191">
        <f t="shared" si="140"/>
        <v>845233967.20000005</v>
      </c>
      <c r="AF179" s="191"/>
      <c r="AG179" s="191"/>
      <c r="AH179" s="191">
        <v>500000000</v>
      </c>
      <c r="AI179" s="191">
        <f t="shared" si="137"/>
        <v>560000000</v>
      </c>
      <c r="AJ179" s="191"/>
      <c r="AK179" s="191"/>
      <c r="AL179" s="191"/>
      <c r="AM179" s="191"/>
      <c r="AN179" s="191"/>
      <c r="AO179" s="191"/>
      <c r="AP179" s="191"/>
      <c r="AQ179" s="191"/>
      <c r="AR179" s="191"/>
      <c r="AS179" s="191"/>
      <c r="AT179" s="191"/>
      <c r="AU179" s="191"/>
      <c r="AV179" s="191"/>
      <c r="AW179" s="190">
        <f t="shared" si="136"/>
        <v>1254673185</v>
      </c>
      <c r="AX179" s="190">
        <f t="shared" si="128"/>
        <v>1405233967.2</v>
      </c>
      <c r="AY179" s="155" t="s">
        <v>129</v>
      </c>
      <c r="AZ179" s="155" t="s">
        <v>512</v>
      </c>
      <c r="BA179" s="155" t="s">
        <v>513</v>
      </c>
      <c r="BB179" s="201"/>
      <c r="BC179" s="201"/>
      <c r="BD179" s="201"/>
      <c r="BE179" s="201"/>
      <c r="BF179" s="201"/>
      <c r="BG179" s="201"/>
      <c r="BH179" s="201"/>
      <c r="BI179" s="201"/>
      <c r="BJ179" s="90"/>
      <c r="BK179" s="4">
        <v>14</v>
      </c>
      <c r="BL179" s="169"/>
    </row>
    <row r="180" spans="1:64" s="32" customFormat="1" ht="12.95" customHeight="1" x14ac:dyDescent="0.25">
      <c r="A180" s="15" t="s">
        <v>217</v>
      </c>
      <c r="B180" s="46"/>
      <c r="C180" s="180" t="s">
        <v>514</v>
      </c>
      <c r="D180" s="90"/>
      <c r="E180" s="46"/>
      <c r="F180" s="1" t="s">
        <v>502</v>
      </c>
      <c r="G180" s="1" t="s">
        <v>503</v>
      </c>
      <c r="H180" s="1" t="s">
        <v>503</v>
      </c>
      <c r="I180" s="1" t="s">
        <v>120</v>
      </c>
      <c r="J180" s="1"/>
      <c r="K180" s="1"/>
      <c r="L180" s="1">
        <v>40</v>
      </c>
      <c r="M180" s="115">
        <v>230000000</v>
      </c>
      <c r="N180" s="115" t="s">
        <v>165</v>
      </c>
      <c r="O180" s="115" t="s">
        <v>166</v>
      </c>
      <c r="P180" s="115" t="s">
        <v>125</v>
      </c>
      <c r="Q180" s="115">
        <v>230000000</v>
      </c>
      <c r="R180" s="1" t="s">
        <v>511</v>
      </c>
      <c r="S180" s="115"/>
      <c r="T180" s="115" t="s">
        <v>146</v>
      </c>
      <c r="U180" s="115"/>
      <c r="V180" s="115"/>
      <c r="W180" s="115">
        <v>30</v>
      </c>
      <c r="X180" s="115" t="s">
        <v>106</v>
      </c>
      <c r="Y180" s="115">
        <v>10</v>
      </c>
      <c r="Z180" s="117"/>
      <c r="AA180" s="116" t="s">
        <v>138</v>
      </c>
      <c r="AB180" s="115"/>
      <c r="AC180" s="115"/>
      <c r="AD180" s="117">
        <v>146045130</v>
      </c>
      <c r="AE180" s="117">
        <f>AD180*1.12</f>
        <v>163570545.60000002</v>
      </c>
      <c r="AF180" s="117"/>
      <c r="AG180" s="117"/>
      <c r="AH180" s="117">
        <v>188195495</v>
      </c>
      <c r="AI180" s="22">
        <f t="shared" si="137"/>
        <v>210778954.40000001</v>
      </c>
      <c r="AJ180" s="117"/>
      <c r="AK180" s="117"/>
      <c r="AL180" s="117"/>
      <c r="AM180" s="22"/>
      <c r="AN180" s="117"/>
      <c r="AO180" s="117"/>
      <c r="AP180" s="117"/>
      <c r="AQ180" s="22"/>
      <c r="AR180" s="117"/>
      <c r="AS180" s="117"/>
      <c r="AT180" s="117"/>
      <c r="AU180" s="22"/>
      <c r="AV180" s="117"/>
      <c r="AW180" s="43">
        <v>0</v>
      </c>
      <c r="AX180" s="43">
        <f>AW180*1.12</f>
        <v>0</v>
      </c>
      <c r="AY180" s="115" t="s">
        <v>129</v>
      </c>
      <c r="AZ180" s="1" t="s">
        <v>515</v>
      </c>
      <c r="BA180" s="115" t="s">
        <v>516</v>
      </c>
      <c r="BB180" s="46"/>
      <c r="BC180" s="46"/>
      <c r="BD180" s="46"/>
      <c r="BE180" s="46"/>
      <c r="BF180" s="46"/>
      <c r="BG180" s="46"/>
      <c r="BH180" s="46"/>
      <c r="BI180" s="46"/>
      <c r="BJ180" s="90"/>
      <c r="BK180" s="1"/>
      <c r="BL180" s="169"/>
    </row>
    <row r="181" spans="1:64" s="32" customFormat="1" ht="12.95" customHeight="1" x14ac:dyDescent="0.25">
      <c r="A181" s="4" t="s">
        <v>217</v>
      </c>
      <c r="B181" s="46"/>
      <c r="C181" s="4" t="s">
        <v>721</v>
      </c>
      <c r="D181" s="46"/>
      <c r="E181" s="46"/>
      <c r="F181" s="1" t="s">
        <v>502</v>
      </c>
      <c r="G181" s="1" t="s">
        <v>503</v>
      </c>
      <c r="H181" s="1" t="s">
        <v>503</v>
      </c>
      <c r="I181" s="1" t="s">
        <v>120</v>
      </c>
      <c r="J181" s="1"/>
      <c r="K181" s="1"/>
      <c r="L181" s="1">
        <v>40</v>
      </c>
      <c r="M181" s="1">
        <v>230000000</v>
      </c>
      <c r="N181" s="5" t="s">
        <v>224</v>
      </c>
      <c r="O181" s="1" t="s">
        <v>144</v>
      </c>
      <c r="P181" s="1" t="s">
        <v>125</v>
      </c>
      <c r="Q181" s="1">
        <v>230000000</v>
      </c>
      <c r="R181" s="1" t="s">
        <v>511</v>
      </c>
      <c r="S181" s="1"/>
      <c r="T181" s="1" t="s">
        <v>146</v>
      </c>
      <c r="U181" s="1"/>
      <c r="V181" s="1"/>
      <c r="W181" s="1">
        <v>30</v>
      </c>
      <c r="X181" s="1" t="s">
        <v>106</v>
      </c>
      <c r="Y181" s="1">
        <v>10</v>
      </c>
      <c r="Z181" s="22"/>
      <c r="AA181" s="5" t="s">
        <v>138</v>
      </c>
      <c r="AB181" s="74"/>
      <c r="AC181" s="74"/>
      <c r="AD181" s="74">
        <v>146045130</v>
      </c>
      <c r="AE181" s="74">
        <f t="shared" ref="AE181:AE182" si="141">AD181*1.12</f>
        <v>163570545.60000002</v>
      </c>
      <c r="AF181" s="74"/>
      <c r="AG181" s="74"/>
      <c r="AH181" s="74">
        <v>188195495</v>
      </c>
      <c r="AI181" s="74">
        <f t="shared" si="137"/>
        <v>210778954.40000001</v>
      </c>
      <c r="AJ181" s="74"/>
      <c r="AK181" s="74"/>
      <c r="AL181" s="74"/>
      <c r="AM181" s="74"/>
      <c r="AN181" s="74"/>
      <c r="AO181" s="74"/>
      <c r="AP181" s="74"/>
      <c r="AQ181" s="74"/>
      <c r="AR181" s="74"/>
      <c r="AS181" s="74"/>
      <c r="AT181" s="74"/>
      <c r="AU181" s="74"/>
      <c r="AV181" s="74"/>
      <c r="AW181" s="44">
        <v>0</v>
      </c>
      <c r="AX181" s="44">
        <f t="shared" si="128"/>
        <v>0</v>
      </c>
      <c r="AY181" s="1" t="s">
        <v>129</v>
      </c>
      <c r="AZ181" s="1" t="s">
        <v>515</v>
      </c>
      <c r="BA181" s="1" t="s">
        <v>516</v>
      </c>
      <c r="BB181" s="46"/>
      <c r="BC181" s="46"/>
      <c r="BD181" s="46"/>
      <c r="BE181" s="46"/>
      <c r="BF181" s="46"/>
      <c r="BG181" s="46"/>
      <c r="BH181" s="46"/>
      <c r="BI181" s="46"/>
      <c r="BJ181" s="90"/>
      <c r="BK181" s="4">
        <v>14</v>
      </c>
      <c r="BL181" s="169"/>
    </row>
    <row r="182" spans="1:64" s="32" customFormat="1" ht="12.95" customHeight="1" x14ac:dyDescent="0.25">
      <c r="A182" s="161" t="s">
        <v>217</v>
      </c>
      <c r="B182" s="201"/>
      <c r="C182" s="161" t="s">
        <v>810</v>
      </c>
      <c r="D182" s="201"/>
      <c r="E182" s="201"/>
      <c r="F182" s="155" t="s">
        <v>502</v>
      </c>
      <c r="G182" s="155" t="s">
        <v>503</v>
      </c>
      <c r="H182" s="155" t="s">
        <v>503</v>
      </c>
      <c r="I182" s="155" t="s">
        <v>120</v>
      </c>
      <c r="J182" s="155"/>
      <c r="K182" s="155"/>
      <c r="L182" s="155">
        <v>40</v>
      </c>
      <c r="M182" s="155">
        <v>230000000</v>
      </c>
      <c r="N182" s="186" t="s">
        <v>224</v>
      </c>
      <c r="O182" s="155" t="s">
        <v>694</v>
      </c>
      <c r="P182" s="155" t="s">
        <v>125</v>
      </c>
      <c r="Q182" s="155">
        <v>230000000</v>
      </c>
      <c r="R182" s="155" t="s">
        <v>511</v>
      </c>
      <c r="S182" s="155"/>
      <c r="T182" s="155" t="s">
        <v>146</v>
      </c>
      <c r="U182" s="155"/>
      <c r="V182" s="155"/>
      <c r="W182" s="155">
        <v>30</v>
      </c>
      <c r="X182" s="155" t="s">
        <v>106</v>
      </c>
      <c r="Y182" s="155">
        <v>10</v>
      </c>
      <c r="Z182" s="177"/>
      <c r="AA182" s="186" t="s">
        <v>138</v>
      </c>
      <c r="AB182" s="191"/>
      <c r="AC182" s="191"/>
      <c r="AD182" s="191">
        <v>146045130</v>
      </c>
      <c r="AE182" s="191">
        <f t="shared" si="141"/>
        <v>163570545.60000002</v>
      </c>
      <c r="AF182" s="191"/>
      <c r="AG182" s="191"/>
      <c r="AH182" s="191">
        <v>188195495</v>
      </c>
      <c r="AI182" s="191">
        <f t="shared" si="137"/>
        <v>210778954.40000001</v>
      </c>
      <c r="AJ182" s="191"/>
      <c r="AK182" s="191"/>
      <c r="AL182" s="191"/>
      <c r="AM182" s="191"/>
      <c r="AN182" s="191"/>
      <c r="AO182" s="191"/>
      <c r="AP182" s="191"/>
      <c r="AQ182" s="191"/>
      <c r="AR182" s="191"/>
      <c r="AS182" s="191"/>
      <c r="AT182" s="191"/>
      <c r="AU182" s="191"/>
      <c r="AV182" s="191"/>
      <c r="AW182" s="164">
        <f t="shared" si="136"/>
        <v>334240625</v>
      </c>
      <c r="AX182" s="164">
        <f t="shared" si="128"/>
        <v>374349500.00000006</v>
      </c>
      <c r="AY182" s="155" t="s">
        <v>129</v>
      </c>
      <c r="AZ182" s="155" t="s">
        <v>515</v>
      </c>
      <c r="BA182" s="155" t="s">
        <v>516</v>
      </c>
      <c r="BB182" s="201"/>
      <c r="BC182" s="201"/>
      <c r="BD182" s="201"/>
      <c r="BE182" s="201"/>
      <c r="BF182" s="201"/>
      <c r="BG182" s="201"/>
      <c r="BH182" s="201"/>
      <c r="BI182" s="201"/>
      <c r="BJ182" s="201"/>
      <c r="BK182" s="161">
        <v>14</v>
      </c>
      <c r="BL182" s="201"/>
    </row>
    <row r="183" spans="1:64" s="193" customFormat="1" ht="12.95" customHeight="1" x14ac:dyDescent="0.25">
      <c r="A183" s="1" t="s">
        <v>217</v>
      </c>
      <c r="B183" s="1"/>
      <c r="C183" s="183" t="s">
        <v>761</v>
      </c>
      <c r="D183" s="1"/>
      <c r="E183" s="1"/>
      <c r="F183" s="1" t="s">
        <v>722</v>
      </c>
      <c r="G183" s="1" t="s">
        <v>723</v>
      </c>
      <c r="H183" s="1" t="s">
        <v>723</v>
      </c>
      <c r="I183" s="4" t="s">
        <v>120</v>
      </c>
      <c r="J183" s="1"/>
      <c r="K183" s="1"/>
      <c r="L183" s="2" t="s">
        <v>724</v>
      </c>
      <c r="M183" s="5">
        <v>230000000</v>
      </c>
      <c r="N183" s="2" t="s">
        <v>224</v>
      </c>
      <c r="O183" s="1" t="s">
        <v>144</v>
      </c>
      <c r="P183" s="1" t="s">
        <v>125</v>
      </c>
      <c r="Q183" s="9">
        <v>230000000</v>
      </c>
      <c r="R183" s="2" t="s">
        <v>174</v>
      </c>
      <c r="S183" s="1"/>
      <c r="T183" s="2" t="s">
        <v>127</v>
      </c>
      <c r="U183" s="1" t="s">
        <v>725</v>
      </c>
      <c r="V183" s="2" t="s">
        <v>725</v>
      </c>
      <c r="W183" s="17">
        <v>0</v>
      </c>
      <c r="X183" s="17">
        <v>90</v>
      </c>
      <c r="Y183" s="17">
        <v>10</v>
      </c>
      <c r="Z183" s="1"/>
      <c r="AA183" s="4" t="s">
        <v>138</v>
      </c>
      <c r="AB183" s="74"/>
      <c r="AC183" s="74"/>
      <c r="AD183" s="74">
        <v>33000000</v>
      </c>
      <c r="AE183" s="74">
        <f>AD183*1.12</f>
        <v>36960000</v>
      </c>
      <c r="AF183" s="74"/>
      <c r="AG183" s="74"/>
      <c r="AH183" s="74">
        <v>34650000</v>
      </c>
      <c r="AI183" s="74">
        <f>AH183*1.12</f>
        <v>38808000</v>
      </c>
      <c r="AJ183" s="74"/>
      <c r="AK183" s="74"/>
      <c r="AL183" s="74">
        <v>36382500</v>
      </c>
      <c r="AM183" s="74">
        <f>AL183*1.12</f>
        <v>40748400.000000007</v>
      </c>
      <c r="AN183" s="74"/>
      <c r="AO183" s="74"/>
      <c r="AP183" s="74"/>
      <c r="AQ183" s="74"/>
      <c r="AR183" s="74"/>
      <c r="AS183" s="74"/>
      <c r="AT183" s="74"/>
      <c r="AU183" s="74"/>
      <c r="AV183" s="74"/>
      <c r="AW183" s="44">
        <f>AD183+AH183+AL183+AP183+AT183</f>
        <v>104032500</v>
      </c>
      <c r="AX183" s="44">
        <f>AW183*1.12</f>
        <v>116516400.00000001</v>
      </c>
      <c r="AY183" s="1" t="s">
        <v>129</v>
      </c>
      <c r="AZ183" s="2" t="s">
        <v>726</v>
      </c>
      <c r="BA183" s="2" t="s">
        <v>726</v>
      </c>
      <c r="BB183" s="1"/>
      <c r="BC183" s="1"/>
      <c r="BD183" s="1"/>
      <c r="BE183" s="1"/>
      <c r="BF183" s="1"/>
      <c r="BG183" s="4"/>
      <c r="BH183" s="4"/>
      <c r="BI183" s="4"/>
      <c r="BJ183" s="33"/>
      <c r="BK183" s="4"/>
      <c r="BL183" s="192"/>
    </row>
    <row r="184" spans="1:64" s="193" customFormat="1" ht="12.95" customHeight="1" x14ac:dyDescent="0.25">
      <c r="A184" s="1" t="s">
        <v>217</v>
      </c>
      <c r="B184" s="1"/>
      <c r="C184" s="183" t="s">
        <v>762</v>
      </c>
      <c r="D184" s="1"/>
      <c r="E184" s="1"/>
      <c r="F184" s="2" t="s">
        <v>727</v>
      </c>
      <c r="G184" s="3" t="s">
        <v>728</v>
      </c>
      <c r="H184" s="3" t="s">
        <v>729</v>
      </c>
      <c r="I184" s="4" t="s">
        <v>120</v>
      </c>
      <c r="J184" s="1"/>
      <c r="K184" s="1"/>
      <c r="L184" s="2">
        <v>40</v>
      </c>
      <c r="M184" s="5">
        <v>230000000</v>
      </c>
      <c r="N184" s="2" t="s">
        <v>224</v>
      </c>
      <c r="O184" s="1" t="s">
        <v>144</v>
      </c>
      <c r="P184" s="1" t="s">
        <v>125</v>
      </c>
      <c r="Q184" s="9">
        <v>230000000</v>
      </c>
      <c r="R184" s="2" t="s">
        <v>521</v>
      </c>
      <c r="S184" s="1"/>
      <c r="T184" s="2" t="s">
        <v>167</v>
      </c>
      <c r="U184" s="1" t="s">
        <v>725</v>
      </c>
      <c r="V184" s="2" t="s">
        <v>725</v>
      </c>
      <c r="W184" s="17">
        <v>30</v>
      </c>
      <c r="X184" s="17" t="s">
        <v>106</v>
      </c>
      <c r="Y184" s="17">
        <v>10</v>
      </c>
      <c r="Z184" s="1"/>
      <c r="AA184" s="4" t="s">
        <v>138</v>
      </c>
      <c r="AB184" s="74"/>
      <c r="AC184" s="74"/>
      <c r="AD184" s="74">
        <v>810000000</v>
      </c>
      <c r="AE184" s="74">
        <f t="shared" ref="AE184:AE193" si="142">AD184*1.12</f>
        <v>907200000.00000012</v>
      </c>
      <c r="AF184" s="74"/>
      <c r="AG184" s="74"/>
      <c r="AH184" s="74">
        <v>714000000</v>
      </c>
      <c r="AI184" s="74">
        <f t="shared" ref="AI184:AI193" si="143">AH184*1.12</f>
        <v>799680000.00000012</v>
      </c>
      <c r="AJ184" s="74"/>
      <c r="AK184" s="74"/>
      <c r="AL184" s="74">
        <v>699720000</v>
      </c>
      <c r="AM184" s="74">
        <f t="shared" ref="AM184:AM191" si="144">AL184*1.12</f>
        <v>783686400.00000012</v>
      </c>
      <c r="AN184" s="74"/>
      <c r="AO184" s="74"/>
      <c r="AP184" s="74">
        <v>734706000</v>
      </c>
      <c r="AQ184" s="74">
        <f t="shared" ref="AQ184:AQ191" si="145">AP184*1.12</f>
        <v>822870720.00000012</v>
      </c>
      <c r="AR184" s="74"/>
      <c r="AS184" s="74"/>
      <c r="AT184" s="74">
        <v>771441300</v>
      </c>
      <c r="AU184" s="74">
        <f t="shared" ref="AU184:AU191" si="146">AT184*1.12</f>
        <v>864014256.00000012</v>
      </c>
      <c r="AV184" s="74"/>
      <c r="AW184" s="43">
        <v>0</v>
      </c>
      <c r="AX184" s="43">
        <f>AW184*1.12</f>
        <v>0</v>
      </c>
      <c r="AY184" s="1" t="s">
        <v>129</v>
      </c>
      <c r="AZ184" s="2" t="s">
        <v>730</v>
      </c>
      <c r="BA184" s="2" t="s">
        <v>731</v>
      </c>
      <c r="BB184" s="1"/>
      <c r="BC184" s="1"/>
      <c r="BD184" s="1"/>
      <c r="BE184" s="1"/>
      <c r="BF184" s="1"/>
      <c r="BG184" s="4"/>
      <c r="BH184" s="4"/>
      <c r="BI184" s="4"/>
      <c r="BJ184" s="33"/>
      <c r="BK184" s="4"/>
      <c r="BL184" s="192"/>
    </row>
    <row r="185" spans="1:64" s="193" customFormat="1" ht="12.95" customHeight="1" x14ac:dyDescent="0.25">
      <c r="A185" s="1" t="s">
        <v>217</v>
      </c>
      <c r="B185" s="1"/>
      <c r="C185" s="183" t="s">
        <v>776</v>
      </c>
      <c r="D185" s="1"/>
      <c r="E185" s="1"/>
      <c r="F185" s="2" t="s">
        <v>727</v>
      </c>
      <c r="G185" s="3" t="s">
        <v>728</v>
      </c>
      <c r="H185" s="3" t="s">
        <v>729</v>
      </c>
      <c r="I185" s="4" t="s">
        <v>120</v>
      </c>
      <c r="J185" s="1"/>
      <c r="K185" s="1"/>
      <c r="L185" s="2">
        <v>40</v>
      </c>
      <c r="M185" s="5">
        <v>230000000</v>
      </c>
      <c r="N185" s="2" t="s">
        <v>224</v>
      </c>
      <c r="O185" s="1" t="s">
        <v>398</v>
      </c>
      <c r="P185" s="1" t="s">
        <v>125</v>
      </c>
      <c r="Q185" s="9">
        <v>230000000</v>
      </c>
      <c r="R185" s="2" t="s">
        <v>521</v>
      </c>
      <c r="S185" s="1"/>
      <c r="T185" s="2" t="s">
        <v>167</v>
      </c>
      <c r="U185" s="1" t="s">
        <v>725</v>
      </c>
      <c r="V185" s="2" t="s">
        <v>725</v>
      </c>
      <c r="W185" s="17">
        <v>30</v>
      </c>
      <c r="X185" s="17" t="s">
        <v>106</v>
      </c>
      <c r="Y185" s="17">
        <v>10</v>
      </c>
      <c r="Z185" s="1"/>
      <c r="AA185" s="4" t="s">
        <v>138</v>
      </c>
      <c r="AB185" s="74"/>
      <c r="AC185" s="74"/>
      <c r="AD185" s="74">
        <v>810000000</v>
      </c>
      <c r="AE185" s="74">
        <f t="shared" si="142"/>
        <v>907200000.00000012</v>
      </c>
      <c r="AF185" s="74"/>
      <c r="AG185" s="74"/>
      <c r="AH185" s="74">
        <v>714000000</v>
      </c>
      <c r="AI185" s="74">
        <f t="shared" si="143"/>
        <v>799680000.00000012</v>
      </c>
      <c r="AJ185" s="74"/>
      <c r="AK185" s="74"/>
      <c r="AL185" s="74">
        <v>699720000</v>
      </c>
      <c r="AM185" s="74">
        <f t="shared" si="144"/>
        <v>783686400.00000012</v>
      </c>
      <c r="AN185" s="74"/>
      <c r="AO185" s="74"/>
      <c r="AP185" s="74">
        <v>734706000</v>
      </c>
      <c r="AQ185" s="74">
        <f t="shared" si="145"/>
        <v>822870720.00000012</v>
      </c>
      <c r="AR185" s="74"/>
      <c r="AS185" s="74"/>
      <c r="AT185" s="74">
        <v>771441300</v>
      </c>
      <c r="AU185" s="74">
        <f t="shared" si="146"/>
        <v>864014256.00000012</v>
      </c>
      <c r="AV185" s="74"/>
      <c r="AW185" s="44">
        <f t="shared" ref="AW185:AW191" si="147">AD185+AH185+AL185+AP185+AT185</f>
        <v>3729867300</v>
      </c>
      <c r="AX185" s="44">
        <f t="shared" ref="AX185:AX193" si="148">AW185*1.12</f>
        <v>4177451376.0000005</v>
      </c>
      <c r="AY185" s="1" t="s">
        <v>129</v>
      </c>
      <c r="AZ185" s="2" t="s">
        <v>730</v>
      </c>
      <c r="BA185" s="2" t="s">
        <v>731</v>
      </c>
      <c r="BB185" s="1"/>
      <c r="BC185" s="1"/>
      <c r="BD185" s="1"/>
      <c r="BE185" s="1"/>
      <c r="BF185" s="1"/>
      <c r="BG185" s="4"/>
      <c r="BH185" s="4"/>
      <c r="BI185" s="4"/>
      <c r="BJ185" s="33"/>
      <c r="BK185" s="4">
        <v>14</v>
      </c>
      <c r="BL185" s="192"/>
    </row>
    <row r="186" spans="1:64" s="193" customFormat="1" ht="12.95" customHeight="1" x14ac:dyDescent="0.25">
      <c r="A186" s="1" t="s">
        <v>217</v>
      </c>
      <c r="B186" s="1"/>
      <c r="C186" s="183" t="s">
        <v>763</v>
      </c>
      <c r="D186" s="1"/>
      <c r="E186" s="1"/>
      <c r="F186" s="2" t="s">
        <v>727</v>
      </c>
      <c r="G186" s="3" t="s">
        <v>728</v>
      </c>
      <c r="H186" s="3" t="s">
        <v>729</v>
      </c>
      <c r="I186" s="4" t="s">
        <v>120</v>
      </c>
      <c r="J186" s="1"/>
      <c r="K186" s="1"/>
      <c r="L186" s="2">
        <v>40</v>
      </c>
      <c r="M186" s="5">
        <v>230000000</v>
      </c>
      <c r="N186" s="2" t="s">
        <v>224</v>
      </c>
      <c r="O186" s="1" t="s">
        <v>144</v>
      </c>
      <c r="P186" s="1" t="s">
        <v>125</v>
      </c>
      <c r="Q186" s="9">
        <v>230000000</v>
      </c>
      <c r="R186" s="2" t="s">
        <v>225</v>
      </c>
      <c r="S186" s="1"/>
      <c r="T186" s="2" t="s">
        <v>167</v>
      </c>
      <c r="U186" s="1" t="s">
        <v>725</v>
      </c>
      <c r="V186" s="2" t="s">
        <v>725</v>
      </c>
      <c r="W186" s="17">
        <v>30</v>
      </c>
      <c r="X186" s="17" t="s">
        <v>106</v>
      </c>
      <c r="Y186" s="17">
        <v>10</v>
      </c>
      <c r="Z186" s="1"/>
      <c r="AA186" s="4" t="s">
        <v>138</v>
      </c>
      <c r="AB186" s="74"/>
      <c r="AC186" s="74"/>
      <c r="AD186" s="74">
        <v>525000000</v>
      </c>
      <c r="AE186" s="74">
        <f t="shared" si="142"/>
        <v>588000000</v>
      </c>
      <c r="AF186" s="74"/>
      <c r="AG186" s="74"/>
      <c r="AH186" s="74">
        <v>445000000</v>
      </c>
      <c r="AI186" s="74">
        <f t="shared" si="143"/>
        <v>498400000.00000006</v>
      </c>
      <c r="AJ186" s="74"/>
      <c r="AK186" s="74"/>
      <c r="AL186" s="74">
        <v>493000000</v>
      </c>
      <c r="AM186" s="74">
        <f t="shared" si="144"/>
        <v>552160000</v>
      </c>
      <c r="AN186" s="74"/>
      <c r="AO186" s="74"/>
      <c r="AP186" s="74">
        <v>517650000</v>
      </c>
      <c r="AQ186" s="74">
        <f t="shared" si="145"/>
        <v>579768000</v>
      </c>
      <c r="AR186" s="74"/>
      <c r="AS186" s="74"/>
      <c r="AT186" s="74">
        <v>543532500</v>
      </c>
      <c r="AU186" s="74">
        <f t="shared" si="146"/>
        <v>608756400</v>
      </c>
      <c r="AV186" s="74"/>
      <c r="AW186" s="43">
        <v>0</v>
      </c>
      <c r="AX186" s="43">
        <f>AW186*1.12</f>
        <v>0</v>
      </c>
      <c r="AY186" s="1" t="s">
        <v>129</v>
      </c>
      <c r="AZ186" s="2" t="s">
        <v>732</v>
      </c>
      <c r="BA186" s="2" t="s">
        <v>733</v>
      </c>
      <c r="BB186" s="1"/>
      <c r="BC186" s="1"/>
      <c r="BD186" s="1"/>
      <c r="BE186" s="1"/>
      <c r="BF186" s="1"/>
      <c r="BG186" s="4"/>
      <c r="BH186" s="4"/>
      <c r="BI186" s="4"/>
      <c r="BJ186" s="33"/>
      <c r="BK186" s="4"/>
      <c r="BL186" s="192"/>
    </row>
    <row r="187" spans="1:64" s="193" customFormat="1" ht="12.95" customHeight="1" x14ac:dyDescent="0.25">
      <c r="A187" s="1" t="s">
        <v>217</v>
      </c>
      <c r="B187" s="1"/>
      <c r="C187" s="183" t="s">
        <v>777</v>
      </c>
      <c r="D187" s="1"/>
      <c r="E187" s="1"/>
      <c r="F187" s="2" t="s">
        <v>727</v>
      </c>
      <c r="G187" s="3" t="s">
        <v>728</v>
      </c>
      <c r="H187" s="3" t="s">
        <v>729</v>
      </c>
      <c r="I187" s="4" t="s">
        <v>120</v>
      </c>
      <c r="J187" s="1"/>
      <c r="K187" s="1"/>
      <c r="L187" s="2">
        <v>40</v>
      </c>
      <c r="M187" s="5">
        <v>230000000</v>
      </c>
      <c r="N187" s="2" t="s">
        <v>224</v>
      </c>
      <c r="O187" s="1" t="s">
        <v>398</v>
      </c>
      <c r="P187" s="1" t="s">
        <v>125</v>
      </c>
      <c r="Q187" s="9">
        <v>230000000</v>
      </c>
      <c r="R187" s="2" t="s">
        <v>225</v>
      </c>
      <c r="S187" s="1"/>
      <c r="T187" s="2" t="s">
        <v>167</v>
      </c>
      <c r="U187" s="1" t="s">
        <v>725</v>
      </c>
      <c r="V187" s="2" t="s">
        <v>725</v>
      </c>
      <c r="W187" s="17">
        <v>30</v>
      </c>
      <c r="X187" s="17" t="s">
        <v>106</v>
      </c>
      <c r="Y187" s="17">
        <v>10</v>
      </c>
      <c r="Z187" s="1"/>
      <c r="AA187" s="4" t="s">
        <v>138</v>
      </c>
      <c r="AB187" s="74"/>
      <c r="AC187" s="74"/>
      <c r="AD187" s="74">
        <v>525000000</v>
      </c>
      <c r="AE187" s="74">
        <f t="shared" si="142"/>
        <v>588000000</v>
      </c>
      <c r="AF187" s="74"/>
      <c r="AG187" s="74"/>
      <c r="AH187" s="74">
        <v>445000000</v>
      </c>
      <c r="AI187" s="74">
        <f t="shared" si="143"/>
        <v>498400000.00000006</v>
      </c>
      <c r="AJ187" s="74"/>
      <c r="AK187" s="74"/>
      <c r="AL187" s="74">
        <v>493000000</v>
      </c>
      <c r="AM187" s="74">
        <f t="shared" si="144"/>
        <v>552160000</v>
      </c>
      <c r="AN187" s="74"/>
      <c r="AO187" s="74"/>
      <c r="AP187" s="74">
        <v>517650000</v>
      </c>
      <c r="AQ187" s="74">
        <f t="shared" si="145"/>
        <v>579768000</v>
      </c>
      <c r="AR187" s="74"/>
      <c r="AS187" s="74"/>
      <c r="AT187" s="74">
        <v>543532500</v>
      </c>
      <c r="AU187" s="74">
        <f t="shared" si="146"/>
        <v>608756400</v>
      </c>
      <c r="AV187" s="74"/>
      <c r="AW187" s="44">
        <f t="shared" si="147"/>
        <v>2524182500</v>
      </c>
      <c r="AX187" s="44">
        <f t="shared" si="148"/>
        <v>2827084400.0000005</v>
      </c>
      <c r="AY187" s="1" t="s">
        <v>129</v>
      </c>
      <c r="AZ187" s="2" t="s">
        <v>732</v>
      </c>
      <c r="BA187" s="2" t="s">
        <v>733</v>
      </c>
      <c r="BB187" s="1"/>
      <c r="BC187" s="1"/>
      <c r="BD187" s="1"/>
      <c r="BE187" s="1"/>
      <c r="BF187" s="1"/>
      <c r="BG187" s="4"/>
      <c r="BH187" s="4"/>
      <c r="BI187" s="4"/>
      <c r="BJ187" s="33"/>
      <c r="BK187" s="4">
        <v>14</v>
      </c>
      <c r="BL187" s="192"/>
    </row>
    <row r="188" spans="1:64" s="193" customFormat="1" ht="12.95" customHeight="1" x14ac:dyDescent="0.25">
      <c r="A188" s="1" t="s">
        <v>217</v>
      </c>
      <c r="B188" s="1"/>
      <c r="C188" s="183" t="s">
        <v>764</v>
      </c>
      <c r="D188" s="1"/>
      <c r="E188" s="1"/>
      <c r="F188" s="2" t="s">
        <v>727</v>
      </c>
      <c r="G188" s="3" t="s">
        <v>728</v>
      </c>
      <c r="H188" s="3" t="s">
        <v>729</v>
      </c>
      <c r="I188" s="4" t="s">
        <v>120</v>
      </c>
      <c r="J188" s="1"/>
      <c r="K188" s="1"/>
      <c r="L188" s="2">
        <v>40</v>
      </c>
      <c r="M188" s="5">
        <v>230000000</v>
      </c>
      <c r="N188" s="2" t="s">
        <v>224</v>
      </c>
      <c r="O188" s="1" t="s">
        <v>144</v>
      </c>
      <c r="P188" s="1" t="s">
        <v>125</v>
      </c>
      <c r="Q188" s="9">
        <v>230000000</v>
      </c>
      <c r="R188" s="2" t="s">
        <v>734</v>
      </c>
      <c r="S188" s="1"/>
      <c r="T188" s="2" t="s">
        <v>167</v>
      </c>
      <c r="U188" s="1" t="s">
        <v>725</v>
      </c>
      <c r="V188" s="2" t="s">
        <v>725</v>
      </c>
      <c r="W188" s="17">
        <v>30</v>
      </c>
      <c r="X188" s="17" t="s">
        <v>106</v>
      </c>
      <c r="Y188" s="17">
        <v>10</v>
      </c>
      <c r="Z188" s="1"/>
      <c r="AA188" s="4" t="s">
        <v>138</v>
      </c>
      <c r="AB188" s="74"/>
      <c r="AC188" s="74"/>
      <c r="AD188" s="74">
        <v>945395412</v>
      </c>
      <c r="AE188" s="74">
        <f t="shared" si="142"/>
        <v>1058842861.4400001</v>
      </c>
      <c r="AF188" s="74"/>
      <c r="AG188" s="74"/>
      <c r="AH188" s="74">
        <v>220000000</v>
      </c>
      <c r="AI188" s="74">
        <f t="shared" si="143"/>
        <v>246400000.00000003</v>
      </c>
      <c r="AJ188" s="74"/>
      <c r="AK188" s="74"/>
      <c r="AL188" s="74">
        <v>220000000</v>
      </c>
      <c r="AM188" s="74">
        <f t="shared" si="144"/>
        <v>246400000.00000003</v>
      </c>
      <c r="AN188" s="74"/>
      <c r="AO188" s="74"/>
      <c r="AP188" s="74">
        <v>220000000</v>
      </c>
      <c r="AQ188" s="74">
        <f t="shared" si="145"/>
        <v>246400000.00000003</v>
      </c>
      <c r="AR188" s="74"/>
      <c r="AS188" s="74"/>
      <c r="AT188" s="74">
        <v>220000000</v>
      </c>
      <c r="AU188" s="74">
        <f t="shared" si="146"/>
        <v>246400000.00000003</v>
      </c>
      <c r="AV188" s="74"/>
      <c r="AW188" s="43">
        <v>0</v>
      </c>
      <c r="AX188" s="43">
        <f>AW188*1.12</f>
        <v>0</v>
      </c>
      <c r="AY188" s="1" t="s">
        <v>129</v>
      </c>
      <c r="AZ188" s="2" t="s">
        <v>735</v>
      </c>
      <c r="BA188" s="2" t="s">
        <v>736</v>
      </c>
      <c r="BB188" s="1"/>
      <c r="BC188" s="1"/>
      <c r="BD188" s="1"/>
      <c r="BE188" s="1"/>
      <c r="BF188" s="1"/>
      <c r="BG188" s="4"/>
      <c r="BH188" s="4"/>
      <c r="BI188" s="4"/>
      <c r="BJ188" s="33"/>
      <c r="BK188" s="4"/>
      <c r="BL188" s="192"/>
    </row>
    <row r="189" spans="1:64" s="193" customFormat="1" ht="12.95" customHeight="1" x14ac:dyDescent="0.25">
      <c r="A189" s="1" t="s">
        <v>217</v>
      </c>
      <c r="B189" s="1"/>
      <c r="C189" s="183" t="s">
        <v>778</v>
      </c>
      <c r="D189" s="1"/>
      <c r="E189" s="1"/>
      <c r="F189" s="2" t="s">
        <v>727</v>
      </c>
      <c r="G189" s="3" t="s">
        <v>728</v>
      </c>
      <c r="H189" s="3" t="s">
        <v>729</v>
      </c>
      <c r="I189" s="4" t="s">
        <v>120</v>
      </c>
      <c r="J189" s="1"/>
      <c r="K189" s="1"/>
      <c r="L189" s="2">
        <v>40</v>
      </c>
      <c r="M189" s="5">
        <v>230000000</v>
      </c>
      <c r="N189" s="2" t="s">
        <v>224</v>
      </c>
      <c r="O189" s="1" t="s">
        <v>398</v>
      </c>
      <c r="P189" s="1" t="s">
        <v>125</v>
      </c>
      <c r="Q189" s="9">
        <v>230000000</v>
      </c>
      <c r="R189" s="2" t="s">
        <v>734</v>
      </c>
      <c r="S189" s="1"/>
      <c r="T189" s="2" t="s">
        <v>167</v>
      </c>
      <c r="U189" s="1" t="s">
        <v>725</v>
      </c>
      <c r="V189" s="2" t="s">
        <v>725</v>
      </c>
      <c r="W189" s="17">
        <v>30</v>
      </c>
      <c r="X189" s="17" t="s">
        <v>106</v>
      </c>
      <c r="Y189" s="17">
        <v>10</v>
      </c>
      <c r="Z189" s="1"/>
      <c r="AA189" s="4" t="s">
        <v>138</v>
      </c>
      <c r="AB189" s="74"/>
      <c r="AC189" s="74"/>
      <c r="AD189" s="119">
        <v>505000000</v>
      </c>
      <c r="AE189" s="74">
        <f t="shared" si="142"/>
        <v>565600000</v>
      </c>
      <c r="AF189" s="74"/>
      <c r="AG189" s="74"/>
      <c r="AH189" s="74">
        <v>220000000</v>
      </c>
      <c r="AI189" s="74">
        <f t="shared" si="143"/>
        <v>246400000.00000003</v>
      </c>
      <c r="AJ189" s="74"/>
      <c r="AK189" s="74"/>
      <c r="AL189" s="74">
        <v>220000000</v>
      </c>
      <c r="AM189" s="74">
        <f t="shared" si="144"/>
        <v>246400000.00000003</v>
      </c>
      <c r="AN189" s="74"/>
      <c r="AO189" s="74"/>
      <c r="AP189" s="74">
        <v>220000000</v>
      </c>
      <c r="AQ189" s="74">
        <f t="shared" si="145"/>
        <v>246400000.00000003</v>
      </c>
      <c r="AR189" s="74"/>
      <c r="AS189" s="74"/>
      <c r="AT189" s="74">
        <v>220000000</v>
      </c>
      <c r="AU189" s="74">
        <f t="shared" si="146"/>
        <v>246400000.00000003</v>
      </c>
      <c r="AV189" s="74"/>
      <c r="AW189" s="44">
        <f t="shared" si="147"/>
        <v>1385000000</v>
      </c>
      <c r="AX189" s="44">
        <f t="shared" si="148"/>
        <v>1551200000.0000002</v>
      </c>
      <c r="AY189" s="1" t="s">
        <v>129</v>
      </c>
      <c r="AZ189" s="2" t="s">
        <v>735</v>
      </c>
      <c r="BA189" s="2" t="s">
        <v>736</v>
      </c>
      <c r="BB189" s="1"/>
      <c r="BC189" s="1"/>
      <c r="BD189" s="1"/>
      <c r="BE189" s="1"/>
      <c r="BF189" s="1"/>
      <c r="BG189" s="4"/>
      <c r="BH189" s="4"/>
      <c r="BI189" s="4"/>
      <c r="BJ189" s="33"/>
      <c r="BK189" s="4" t="s">
        <v>779</v>
      </c>
      <c r="BL189" s="192"/>
    </row>
    <row r="190" spans="1:64" s="193" customFormat="1" ht="12.95" customHeight="1" x14ac:dyDescent="0.25">
      <c r="A190" s="1" t="s">
        <v>217</v>
      </c>
      <c r="B190" s="1"/>
      <c r="C190" s="183" t="s">
        <v>765</v>
      </c>
      <c r="D190" s="1"/>
      <c r="E190" s="1"/>
      <c r="F190" s="2" t="s">
        <v>727</v>
      </c>
      <c r="G190" s="3" t="s">
        <v>728</v>
      </c>
      <c r="H190" s="3" t="s">
        <v>729</v>
      </c>
      <c r="I190" s="4" t="s">
        <v>120</v>
      </c>
      <c r="J190" s="1"/>
      <c r="K190" s="1"/>
      <c r="L190" s="2">
        <v>40</v>
      </c>
      <c r="M190" s="5">
        <v>230000000</v>
      </c>
      <c r="N190" s="2" t="s">
        <v>224</v>
      </c>
      <c r="O190" s="1" t="s">
        <v>144</v>
      </c>
      <c r="P190" s="1" t="s">
        <v>125</v>
      </c>
      <c r="Q190" s="9">
        <v>230000000</v>
      </c>
      <c r="R190" s="2" t="s">
        <v>511</v>
      </c>
      <c r="S190" s="1"/>
      <c r="T190" s="2" t="s">
        <v>167</v>
      </c>
      <c r="U190" s="1" t="s">
        <v>725</v>
      </c>
      <c r="V190" s="2" t="s">
        <v>725</v>
      </c>
      <c r="W190" s="17">
        <v>30</v>
      </c>
      <c r="X190" s="17" t="s">
        <v>106</v>
      </c>
      <c r="Y190" s="17">
        <v>10</v>
      </c>
      <c r="Z190" s="1"/>
      <c r="AA190" s="4" t="s">
        <v>138</v>
      </c>
      <c r="AB190" s="74"/>
      <c r="AC190" s="74"/>
      <c r="AD190" s="74">
        <v>574851800</v>
      </c>
      <c r="AE190" s="74">
        <f t="shared" si="142"/>
        <v>643834016.00000012</v>
      </c>
      <c r="AF190" s="74"/>
      <c r="AG190" s="74"/>
      <c r="AH190" s="74">
        <v>250000000</v>
      </c>
      <c r="AI190" s="74">
        <f t="shared" si="143"/>
        <v>280000000</v>
      </c>
      <c r="AJ190" s="74"/>
      <c r="AK190" s="74"/>
      <c r="AL190" s="74">
        <v>265000000</v>
      </c>
      <c r="AM190" s="74">
        <f t="shared" si="144"/>
        <v>296800000</v>
      </c>
      <c r="AN190" s="74"/>
      <c r="AO190" s="74"/>
      <c r="AP190" s="74">
        <v>265000000</v>
      </c>
      <c r="AQ190" s="74">
        <f t="shared" si="145"/>
        <v>296800000</v>
      </c>
      <c r="AR190" s="74"/>
      <c r="AS190" s="74"/>
      <c r="AT190" s="74">
        <v>265000000</v>
      </c>
      <c r="AU190" s="74">
        <f t="shared" si="146"/>
        <v>296800000</v>
      </c>
      <c r="AV190" s="74"/>
      <c r="AW190" s="43">
        <v>0</v>
      </c>
      <c r="AX190" s="43">
        <f>AW190*1.12</f>
        <v>0</v>
      </c>
      <c r="AY190" s="1" t="s">
        <v>129</v>
      </c>
      <c r="AZ190" s="2" t="s">
        <v>737</v>
      </c>
      <c r="BA190" s="2" t="s">
        <v>738</v>
      </c>
      <c r="BB190" s="1"/>
      <c r="BC190" s="1"/>
      <c r="BD190" s="1"/>
      <c r="BE190" s="1"/>
      <c r="BF190" s="1"/>
      <c r="BG190" s="4"/>
      <c r="BH190" s="4"/>
      <c r="BI190" s="4"/>
      <c r="BJ190" s="33"/>
      <c r="BK190" s="4"/>
      <c r="BL190" s="192"/>
    </row>
    <row r="191" spans="1:64" s="193" customFormat="1" ht="12.95" customHeight="1" x14ac:dyDescent="0.25">
      <c r="A191" s="1" t="s">
        <v>217</v>
      </c>
      <c r="B191" s="1"/>
      <c r="C191" s="183" t="s">
        <v>780</v>
      </c>
      <c r="D191" s="1"/>
      <c r="E191" s="1"/>
      <c r="F191" s="2" t="s">
        <v>727</v>
      </c>
      <c r="G191" s="3" t="s">
        <v>728</v>
      </c>
      <c r="H191" s="3" t="s">
        <v>729</v>
      </c>
      <c r="I191" s="4" t="s">
        <v>120</v>
      </c>
      <c r="J191" s="1"/>
      <c r="K191" s="1"/>
      <c r="L191" s="2">
        <v>40</v>
      </c>
      <c r="M191" s="5">
        <v>230000000</v>
      </c>
      <c r="N191" s="2" t="s">
        <v>224</v>
      </c>
      <c r="O191" s="1" t="s">
        <v>398</v>
      </c>
      <c r="P191" s="1" t="s">
        <v>125</v>
      </c>
      <c r="Q191" s="9">
        <v>230000000</v>
      </c>
      <c r="R191" s="2" t="s">
        <v>511</v>
      </c>
      <c r="S191" s="1"/>
      <c r="T191" s="2" t="s">
        <v>167</v>
      </c>
      <c r="U191" s="1" t="s">
        <v>725</v>
      </c>
      <c r="V191" s="2" t="s">
        <v>725</v>
      </c>
      <c r="W191" s="17">
        <v>30</v>
      </c>
      <c r="X191" s="17" t="s">
        <v>106</v>
      </c>
      <c r="Y191" s="17">
        <v>10</v>
      </c>
      <c r="Z191" s="1"/>
      <c r="AA191" s="4" t="s">
        <v>138</v>
      </c>
      <c r="AB191" s="74"/>
      <c r="AC191" s="74"/>
      <c r="AD191" s="74">
        <v>574851800</v>
      </c>
      <c r="AE191" s="74">
        <f t="shared" si="142"/>
        <v>643834016.00000012</v>
      </c>
      <c r="AF191" s="74"/>
      <c r="AG191" s="74"/>
      <c r="AH191" s="74">
        <v>250000000</v>
      </c>
      <c r="AI191" s="74">
        <f t="shared" si="143"/>
        <v>280000000</v>
      </c>
      <c r="AJ191" s="74"/>
      <c r="AK191" s="74"/>
      <c r="AL191" s="74">
        <v>265000000</v>
      </c>
      <c r="AM191" s="74">
        <f t="shared" si="144"/>
        <v>296800000</v>
      </c>
      <c r="AN191" s="74"/>
      <c r="AO191" s="74"/>
      <c r="AP191" s="74">
        <v>265000000</v>
      </c>
      <c r="AQ191" s="74">
        <f t="shared" si="145"/>
        <v>296800000</v>
      </c>
      <c r="AR191" s="74"/>
      <c r="AS191" s="74"/>
      <c r="AT191" s="74">
        <v>265000000</v>
      </c>
      <c r="AU191" s="74">
        <f t="shared" si="146"/>
        <v>296800000</v>
      </c>
      <c r="AV191" s="74"/>
      <c r="AW191" s="44">
        <f t="shared" si="147"/>
        <v>1619851800</v>
      </c>
      <c r="AX191" s="44">
        <f t="shared" si="148"/>
        <v>1814234016.0000002</v>
      </c>
      <c r="AY191" s="1" t="s">
        <v>129</v>
      </c>
      <c r="AZ191" s="2" t="s">
        <v>737</v>
      </c>
      <c r="BA191" s="2" t="s">
        <v>738</v>
      </c>
      <c r="BB191" s="1"/>
      <c r="BC191" s="1"/>
      <c r="BD191" s="1"/>
      <c r="BE191" s="1"/>
      <c r="BF191" s="1"/>
      <c r="BG191" s="4"/>
      <c r="BH191" s="4"/>
      <c r="BI191" s="4"/>
      <c r="BJ191" s="33"/>
      <c r="BK191" s="4">
        <v>14</v>
      </c>
      <c r="BL191" s="192"/>
    </row>
    <row r="192" spans="1:64" s="193" customFormat="1" ht="12.95" customHeight="1" x14ac:dyDescent="0.25">
      <c r="A192" s="1" t="s">
        <v>217</v>
      </c>
      <c r="B192" s="1"/>
      <c r="C192" s="179" t="s">
        <v>800</v>
      </c>
      <c r="D192" s="1"/>
      <c r="E192" s="1"/>
      <c r="F192" s="2" t="s">
        <v>221</v>
      </c>
      <c r="G192" s="3" t="s">
        <v>222</v>
      </c>
      <c r="H192" s="3" t="s">
        <v>223</v>
      </c>
      <c r="I192" s="4" t="s">
        <v>120</v>
      </c>
      <c r="J192" s="1"/>
      <c r="K192" s="1"/>
      <c r="L192" s="2">
        <v>40</v>
      </c>
      <c r="M192" s="5" t="s">
        <v>122</v>
      </c>
      <c r="N192" s="2" t="s">
        <v>224</v>
      </c>
      <c r="O192" s="1" t="s">
        <v>398</v>
      </c>
      <c r="P192" s="1" t="s">
        <v>125</v>
      </c>
      <c r="Q192" s="9">
        <v>230000000</v>
      </c>
      <c r="R192" s="2" t="s">
        <v>511</v>
      </c>
      <c r="S192" s="1"/>
      <c r="T192" s="2" t="s">
        <v>146</v>
      </c>
      <c r="U192" s="1"/>
      <c r="V192" s="2"/>
      <c r="W192" s="17">
        <v>30</v>
      </c>
      <c r="X192" s="17" t="s">
        <v>106</v>
      </c>
      <c r="Y192" s="17">
        <v>10</v>
      </c>
      <c r="Z192" s="1"/>
      <c r="AA192" s="4" t="s">
        <v>138</v>
      </c>
      <c r="AB192" s="74"/>
      <c r="AC192" s="74"/>
      <c r="AD192" s="74">
        <v>235000360</v>
      </c>
      <c r="AE192" s="74">
        <f t="shared" si="142"/>
        <v>263200403.20000002</v>
      </c>
      <c r="AF192" s="74"/>
      <c r="AG192" s="74"/>
      <c r="AH192" s="74">
        <v>370143686</v>
      </c>
      <c r="AI192" s="74">
        <f t="shared" si="143"/>
        <v>414560928.32000005</v>
      </c>
      <c r="AJ192" s="74"/>
      <c r="AK192" s="74"/>
      <c r="AL192" s="74"/>
      <c r="AM192" s="74"/>
      <c r="AN192" s="74"/>
      <c r="AO192" s="74"/>
      <c r="AP192" s="74"/>
      <c r="AQ192" s="74"/>
      <c r="AR192" s="74"/>
      <c r="AS192" s="74"/>
      <c r="AT192" s="74"/>
      <c r="AU192" s="74"/>
      <c r="AV192" s="74"/>
      <c r="AW192" s="44">
        <v>0</v>
      </c>
      <c r="AX192" s="44">
        <f t="shared" si="148"/>
        <v>0</v>
      </c>
      <c r="AY192" s="1" t="s">
        <v>129</v>
      </c>
      <c r="AZ192" s="2" t="s">
        <v>786</v>
      </c>
      <c r="BA192" s="2" t="s">
        <v>787</v>
      </c>
      <c r="BB192" s="1"/>
      <c r="BC192" s="1"/>
      <c r="BD192" s="1"/>
      <c r="BE192" s="1"/>
      <c r="BF192" s="1"/>
      <c r="BG192" s="4"/>
      <c r="BH192" s="4"/>
      <c r="BI192" s="4"/>
      <c r="BJ192" s="33"/>
      <c r="BK192" s="4" t="s">
        <v>403</v>
      </c>
      <c r="BL192" s="192"/>
    </row>
    <row r="193" spans="1:64" s="193" customFormat="1" ht="12.95" customHeight="1" x14ac:dyDescent="0.25">
      <c r="A193" s="155" t="s">
        <v>217</v>
      </c>
      <c r="B193" s="155"/>
      <c r="C193" s="161" t="s">
        <v>811</v>
      </c>
      <c r="D193" s="155"/>
      <c r="E193" s="155"/>
      <c r="F193" s="158" t="s">
        <v>221</v>
      </c>
      <c r="G193" s="204" t="s">
        <v>222</v>
      </c>
      <c r="H193" s="204" t="s">
        <v>223</v>
      </c>
      <c r="I193" s="161" t="s">
        <v>120</v>
      </c>
      <c r="J193" s="155"/>
      <c r="K193" s="155"/>
      <c r="L193" s="158">
        <v>40</v>
      </c>
      <c r="M193" s="186" t="s">
        <v>122</v>
      </c>
      <c r="N193" s="158" t="s">
        <v>224</v>
      </c>
      <c r="O193" s="155" t="s">
        <v>694</v>
      </c>
      <c r="P193" s="155" t="s">
        <v>125</v>
      </c>
      <c r="Q193" s="199">
        <v>230000000</v>
      </c>
      <c r="R193" s="158" t="s">
        <v>511</v>
      </c>
      <c r="S193" s="155"/>
      <c r="T193" s="158" t="s">
        <v>146</v>
      </c>
      <c r="U193" s="155"/>
      <c r="V193" s="158"/>
      <c r="W193" s="159">
        <v>30</v>
      </c>
      <c r="X193" s="159" t="s">
        <v>106</v>
      </c>
      <c r="Y193" s="159">
        <v>10</v>
      </c>
      <c r="Z193" s="155"/>
      <c r="AA193" s="161" t="s">
        <v>138</v>
      </c>
      <c r="AB193" s="191"/>
      <c r="AC193" s="191"/>
      <c r="AD193" s="177">
        <v>275000000</v>
      </c>
      <c r="AE193" s="191">
        <f t="shared" si="142"/>
        <v>308000000</v>
      </c>
      <c r="AF193" s="191"/>
      <c r="AG193" s="191"/>
      <c r="AH193" s="177">
        <v>330144046</v>
      </c>
      <c r="AI193" s="191">
        <f t="shared" si="143"/>
        <v>369761331.52000004</v>
      </c>
      <c r="AJ193" s="191"/>
      <c r="AK193" s="191"/>
      <c r="AL193" s="191"/>
      <c r="AM193" s="191"/>
      <c r="AN193" s="191"/>
      <c r="AO193" s="191"/>
      <c r="AP193" s="191"/>
      <c r="AQ193" s="191"/>
      <c r="AR193" s="191"/>
      <c r="AS193" s="191"/>
      <c r="AT193" s="191"/>
      <c r="AU193" s="191"/>
      <c r="AV193" s="191"/>
      <c r="AW193" s="164">
        <v>0</v>
      </c>
      <c r="AX193" s="164">
        <f t="shared" si="148"/>
        <v>0</v>
      </c>
      <c r="AY193" s="155" t="s">
        <v>129</v>
      </c>
      <c r="AZ193" s="158" t="s">
        <v>786</v>
      </c>
      <c r="BA193" s="158" t="s">
        <v>787</v>
      </c>
      <c r="BB193" s="155"/>
      <c r="BC193" s="155"/>
      <c r="BD193" s="155"/>
      <c r="BE193" s="155"/>
      <c r="BF193" s="155"/>
      <c r="BG193" s="161"/>
      <c r="BH193" s="161"/>
      <c r="BI193" s="161"/>
      <c r="BJ193" s="161"/>
      <c r="BK193" s="161">
        <v>14</v>
      </c>
      <c r="BL193" s="161"/>
    </row>
    <row r="194" spans="1:64" s="265" customFormat="1" ht="12.95" customHeight="1" x14ac:dyDescent="0.25">
      <c r="A194" s="254" t="s">
        <v>217</v>
      </c>
      <c r="B194" s="237"/>
      <c r="C194" s="255" t="s">
        <v>837</v>
      </c>
      <c r="D194" s="256"/>
      <c r="E194" s="237" t="s">
        <v>220</v>
      </c>
      <c r="F194" s="237" t="s">
        <v>221</v>
      </c>
      <c r="G194" s="237" t="s">
        <v>222</v>
      </c>
      <c r="H194" s="257" t="s">
        <v>223</v>
      </c>
      <c r="I194" s="254" t="s">
        <v>120</v>
      </c>
      <c r="J194" s="254"/>
      <c r="K194" s="254"/>
      <c r="L194" s="254">
        <v>40</v>
      </c>
      <c r="M194" s="254" t="s">
        <v>122</v>
      </c>
      <c r="N194" s="254" t="s">
        <v>224</v>
      </c>
      <c r="O194" s="254" t="s">
        <v>816</v>
      </c>
      <c r="P194" s="254" t="s">
        <v>125</v>
      </c>
      <c r="Q194" s="254">
        <v>230000000</v>
      </c>
      <c r="R194" s="254" t="s">
        <v>511</v>
      </c>
      <c r="S194" s="254"/>
      <c r="T194" s="258" t="s">
        <v>146</v>
      </c>
      <c r="U194" s="254"/>
      <c r="V194" s="254"/>
      <c r="W194" s="254">
        <v>30</v>
      </c>
      <c r="X194" s="254" t="s">
        <v>106</v>
      </c>
      <c r="Y194" s="254">
        <v>10</v>
      </c>
      <c r="Z194" s="259"/>
      <c r="AA194" s="260" t="s">
        <v>138</v>
      </c>
      <c r="AB194" s="254"/>
      <c r="AC194" s="254"/>
      <c r="AD194" s="259">
        <v>235000360</v>
      </c>
      <c r="AE194" s="261">
        <f>AD194*1.12</f>
        <v>263200403.20000002</v>
      </c>
      <c r="AF194" s="259"/>
      <c r="AG194" s="259"/>
      <c r="AH194" s="259">
        <v>370143686</v>
      </c>
      <c r="AI194" s="261">
        <f>AH194*1.12</f>
        <v>414560928.32000005</v>
      </c>
      <c r="AJ194" s="259">
        <v>0</v>
      </c>
      <c r="AK194" s="259">
        <v>0</v>
      </c>
      <c r="AL194" s="259">
        <v>0</v>
      </c>
      <c r="AM194" s="259">
        <v>0</v>
      </c>
      <c r="AN194" s="259">
        <v>0</v>
      </c>
      <c r="AO194" s="259">
        <v>0</v>
      </c>
      <c r="AP194" s="259">
        <v>0</v>
      </c>
      <c r="AQ194" s="259">
        <v>0</v>
      </c>
      <c r="AR194" s="259">
        <v>0</v>
      </c>
      <c r="AS194" s="259">
        <v>0</v>
      </c>
      <c r="AT194" s="259">
        <v>0</v>
      </c>
      <c r="AU194" s="259">
        <v>0</v>
      </c>
      <c r="AV194" s="259"/>
      <c r="AW194" s="261">
        <v>0</v>
      </c>
      <c r="AX194" s="261">
        <v>0</v>
      </c>
      <c r="AY194" s="254" t="s">
        <v>129</v>
      </c>
      <c r="AZ194" s="254" t="s">
        <v>786</v>
      </c>
      <c r="BA194" s="257" t="s">
        <v>787</v>
      </c>
      <c r="BB194" s="262"/>
      <c r="BC194" s="263"/>
      <c r="BD194" s="263"/>
      <c r="BE194" s="263"/>
      <c r="BF194" s="263"/>
      <c r="BG194" s="264"/>
      <c r="BH194" s="264"/>
      <c r="BI194" s="264"/>
      <c r="BJ194" s="264"/>
      <c r="BK194" s="259" t="s">
        <v>838</v>
      </c>
    </row>
    <row r="195" spans="1:64" s="265" customFormat="1" ht="12.95" customHeight="1" x14ac:dyDescent="0.25">
      <c r="A195" s="297" t="s">
        <v>217</v>
      </c>
      <c r="B195" s="298"/>
      <c r="C195" s="299" t="s">
        <v>852</v>
      </c>
      <c r="D195" s="300"/>
      <c r="E195" s="298"/>
      <c r="F195" s="298" t="s">
        <v>221</v>
      </c>
      <c r="G195" s="298" t="s">
        <v>222</v>
      </c>
      <c r="H195" s="301" t="s">
        <v>223</v>
      </c>
      <c r="I195" s="297" t="s">
        <v>120</v>
      </c>
      <c r="J195" s="297"/>
      <c r="K195" s="297"/>
      <c r="L195" s="297">
        <v>40</v>
      </c>
      <c r="M195" s="297" t="s">
        <v>122</v>
      </c>
      <c r="N195" s="297" t="s">
        <v>224</v>
      </c>
      <c r="O195" s="225" t="s">
        <v>851</v>
      </c>
      <c r="P195" s="297" t="s">
        <v>125</v>
      </c>
      <c r="Q195" s="297">
        <v>230000000</v>
      </c>
      <c r="R195" s="297" t="s">
        <v>511</v>
      </c>
      <c r="S195" s="297"/>
      <c r="T195" s="302" t="s">
        <v>146</v>
      </c>
      <c r="U195" s="297"/>
      <c r="V195" s="297"/>
      <c r="W195" s="297">
        <v>30</v>
      </c>
      <c r="X195" s="297" t="s">
        <v>106</v>
      </c>
      <c r="Y195" s="297">
        <v>10</v>
      </c>
      <c r="Z195" s="303"/>
      <c r="AA195" s="304" t="s">
        <v>138</v>
      </c>
      <c r="AB195" s="297"/>
      <c r="AC195" s="297"/>
      <c r="AD195" s="303">
        <v>275000000</v>
      </c>
      <c r="AE195" s="305">
        <v>308000000</v>
      </c>
      <c r="AF195" s="303"/>
      <c r="AG195" s="303"/>
      <c r="AH195" s="303">
        <v>330144046</v>
      </c>
      <c r="AI195" s="305">
        <v>369761331.52000004</v>
      </c>
      <c r="AJ195" s="303"/>
      <c r="AK195" s="303"/>
      <c r="AL195" s="303"/>
      <c r="AM195" s="303"/>
      <c r="AN195" s="303"/>
      <c r="AO195" s="303"/>
      <c r="AP195" s="303"/>
      <c r="AQ195" s="303"/>
      <c r="AR195" s="303"/>
      <c r="AS195" s="303"/>
      <c r="AT195" s="303"/>
      <c r="AU195" s="303"/>
      <c r="AV195" s="303"/>
      <c r="AW195" s="305">
        <f>AD195+AH195</f>
        <v>605144046</v>
      </c>
      <c r="AX195" s="305">
        <f>AW195*1.12</f>
        <v>677761331.5200001</v>
      </c>
      <c r="AY195" s="297" t="s">
        <v>129</v>
      </c>
      <c r="AZ195" s="297" t="s">
        <v>786</v>
      </c>
      <c r="BA195" s="301" t="s">
        <v>787</v>
      </c>
      <c r="BB195" s="306"/>
      <c r="BC195" s="307"/>
      <c r="BD195" s="307"/>
      <c r="BE195" s="307"/>
      <c r="BF195" s="307"/>
      <c r="BG195" s="308"/>
      <c r="BH195" s="308"/>
      <c r="BI195" s="308"/>
      <c r="BJ195" s="308"/>
      <c r="BK195" s="259" t="s">
        <v>838</v>
      </c>
    </row>
    <row r="196" spans="1:64" s="282" customFormat="1" ht="21" customHeight="1" x14ac:dyDescent="0.25">
      <c r="A196" s="266" t="s">
        <v>150</v>
      </c>
      <c r="B196" s="266"/>
      <c r="C196" s="266" t="s">
        <v>839</v>
      </c>
      <c r="D196" s="266"/>
      <c r="E196" s="238"/>
      <c r="F196" s="267" t="s">
        <v>840</v>
      </c>
      <c r="G196" s="268" t="s">
        <v>841</v>
      </c>
      <c r="H196" s="268" t="s">
        <v>842</v>
      </c>
      <c r="I196" s="269" t="s">
        <v>120</v>
      </c>
      <c r="J196" s="266"/>
      <c r="K196" s="269"/>
      <c r="L196" s="270">
        <v>30</v>
      </c>
      <c r="M196" s="271">
        <v>230000000</v>
      </c>
      <c r="N196" s="271" t="s">
        <v>123</v>
      </c>
      <c r="O196" s="266" t="s">
        <v>816</v>
      </c>
      <c r="P196" s="271" t="s">
        <v>125</v>
      </c>
      <c r="Q196" s="267">
        <v>230000000</v>
      </c>
      <c r="R196" s="272" t="s">
        <v>382</v>
      </c>
      <c r="S196" s="266"/>
      <c r="T196" s="266" t="s">
        <v>146</v>
      </c>
      <c r="U196" s="266"/>
      <c r="V196" s="266"/>
      <c r="W196" s="270">
        <v>0</v>
      </c>
      <c r="X196" s="273">
        <v>100</v>
      </c>
      <c r="Y196" s="270">
        <v>0</v>
      </c>
      <c r="Z196" s="269"/>
      <c r="AA196" s="266" t="s">
        <v>138</v>
      </c>
      <c r="AB196" s="269"/>
      <c r="AC196" s="274">
        <v>551061225</v>
      </c>
      <c r="AD196" s="274">
        <v>551061225</v>
      </c>
      <c r="AE196" s="274">
        <f>AD196*1.12</f>
        <v>617188572</v>
      </c>
      <c r="AF196" s="274"/>
      <c r="AG196" s="274">
        <v>65083557</v>
      </c>
      <c r="AH196" s="274">
        <v>65083557</v>
      </c>
      <c r="AI196" s="274">
        <f>AH196*1.12</f>
        <v>72893583.840000004</v>
      </c>
      <c r="AJ196" s="274"/>
      <c r="AK196" s="274"/>
      <c r="AL196" s="274"/>
      <c r="AM196" s="274">
        <f>AL196*1.12</f>
        <v>0</v>
      </c>
      <c r="AN196" s="275"/>
      <c r="AO196" s="274"/>
      <c r="AP196" s="274"/>
      <c r="AQ196" s="274"/>
      <c r="AR196" s="275"/>
      <c r="AS196" s="276"/>
      <c r="AT196" s="276"/>
      <c r="AU196" s="276"/>
      <c r="AV196" s="266"/>
      <c r="AW196" s="274">
        <v>0</v>
      </c>
      <c r="AX196" s="274">
        <v>0</v>
      </c>
      <c r="AY196" s="277" t="s">
        <v>129</v>
      </c>
      <c r="AZ196" s="278" t="s">
        <v>843</v>
      </c>
      <c r="BA196" s="278" t="s">
        <v>844</v>
      </c>
      <c r="BB196" s="279"/>
      <c r="BC196" s="279"/>
      <c r="BD196" s="279"/>
      <c r="BE196" s="279"/>
      <c r="BF196" s="279"/>
      <c r="BG196" s="279"/>
      <c r="BH196" s="279"/>
      <c r="BI196" s="279"/>
      <c r="BJ196" s="279"/>
      <c r="BK196" s="280" t="s">
        <v>403</v>
      </c>
      <c r="BL196" s="281"/>
    </row>
    <row r="197" spans="1:64" s="296" customFormat="1" ht="12.95" customHeight="1" x14ac:dyDescent="0.25">
      <c r="A197" s="297" t="s">
        <v>150</v>
      </c>
      <c r="B197" s="298"/>
      <c r="C197" s="299" t="s">
        <v>850</v>
      </c>
      <c r="D197" s="300"/>
      <c r="E197" s="298"/>
      <c r="F197" s="298" t="s">
        <v>840</v>
      </c>
      <c r="G197" s="298" t="s">
        <v>841</v>
      </c>
      <c r="H197" s="301" t="s">
        <v>842</v>
      </c>
      <c r="I197" s="297" t="s">
        <v>120</v>
      </c>
      <c r="J197" s="297"/>
      <c r="K197" s="297"/>
      <c r="L197" s="297">
        <v>30</v>
      </c>
      <c r="M197" s="297">
        <v>230000000</v>
      </c>
      <c r="N197" s="297" t="s">
        <v>123</v>
      </c>
      <c r="O197" s="225" t="s">
        <v>851</v>
      </c>
      <c r="P197" s="297" t="s">
        <v>125</v>
      </c>
      <c r="Q197" s="297">
        <v>230000000</v>
      </c>
      <c r="R197" s="297" t="s">
        <v>382</v>
      </c>
      <c r="S197" s="297"/>
      <c r="T197" s="302" t="s">
        <v>146</v>
      </c>
      <c r="U197" s="297"/>
      <c r="V197" s="297"/>
      <c r="W197" s="297">
        <v>0</v>
      </c>
      <c r="X197" s="297">
        <v>100</v>
      </c>
      <c r="Y197" s="297">
        <v>0</v>
      </c>
      <c r="Z197" s="303"/>
      <c r="AA197" s="304" t="s">
        <v>138</v>
      </c>
      <c r="AB197" s="297"/>
      <c r="AC197" s="297">
        <v>551061225</v>
      </c>
      <c r="AD197" s="303">
        <v>551061225</v>
      </c>
      <c r="AE197" s="305">
        <v>617188572</v>
      </c>
      <c r="AF197" s="303"/>
      <c r="AG197" s="303">
        <v>65083557</v>
      </c>
      <c r="AH197" s="303">
        <v>65083557</v>
      </c>
      <c r="AI197" s="305">
        <v>72893583.840000004</v>
      </c>
      <c r="AJ197" s="303"/>
      <c r="AK197" s="303"/>
      <c r="AL197" s="303"/>
      <c r="AM197" s="303">
        <v>0</v>
      </c>
      <c r="AN197" s="303"/>
      <c r="AO197" s="303"/>
      <c r="AP197" s="303"/>
      <c r="AQ197" s="303"/>
      <c r="AR197" s="303"/>
      <c r="AS197" s="303"/>
      <c r="AT197" s="303"/>
      <c r="AU197" s="303"/>
      <c r="AV197" s="303"/>
      <c r="AW197" s="305">
        <f>AD197+AH197</f>
        <v>616144782</v>
      </c>
      <c r="AX197" s="305">
        <v>690082155.84000003</v>
      </c>
      <c r="AY197" s="297" t="s">
        <v>129</v>
      </c>
      <c r="AZ197" s="297" t="s">
        <v>843</v>
      </c>
      <c r="BA197" s="301" t="s">
        <v>844</v>
      </c>
      <c r="BB197" s="306"/>
      <c r="BC197" s="307"/>
      <c r="BD197" s="307"/>
      <c r="BE197" s="307"/>
      <c r="BF197" s="307"/>
      <c r="BG197" s="308"/>
      <c r="BH197" s="308"/>
      <c r="BI197" s="308"/>
      <c r="BJ197" s="308"/>
      <c r="BK197" s="259" t="s">
        <v>838</v>
      </c>
    </row>
    <row r="198" spans="1:64" ht="12.95" customHeight="1" x14ac:dyDescent="0.25">
      <c r="A198" s="142"/>
      <c r="B198" s="138"/>
      <c r="C198" s="138"/>
      <c r="D198" s="138"/>
      <c r="E198" s="46" t="s">
        <v>234</v>
      </c>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43"/>
      <c r="AD198" s="143"/>
      <c r="AE198" s="143"/>
      <c r="AF198" s="143"/>
      <c r="AG198" s="143"/>
      <c r="AH198" s="143"/>
      <c r="AI198" s="143"/>
      <c r="AJ198" s="143"/>
      <c r="AK198" s="143"/>
      <c r="AL198" s="143"/>
      <c r="AM198" s="143"/>
      <c r="AN198" s="143"/>
      <c r="AO198" s="143"/>
      <c r="AP198" s="143"/>
      <c r="AQ198" s="143"/>
      <c r="AR198" s="143"/>
      <c r="AS198" s="143"/>
      <c r="AT198" s="143"/>
      <c r="AU198" s="143"/>
      <c r="AV198" s="139"/>
      <c r="AW198" s="128">
        <f>SUM(AW157:AW197)</f>
        <v>16009137757</v>
      </c>
      <c r="AX198" s="128">
        <f>SUM(AX157:AX197)</f>
        <v>17930234287.84</v>
      </c>
      <c r="AY198" s="138"/>
      <c r="AZ198" s="138"/>
      <c r="BA198" s="138"/>
      <c r="BB198" s="138"/>
      <c r="BC198" s="138"/>
      <c r="BD198" s="138"/>
      <c r="BE198" s="138"/>
      <c r="BF198" s="138"/>
      <c r="BG198" s="144"/>
      <c r="BH198" s="138"/>
      <c r="BI198" s="138"/>
      <c r="BJ198" s="144"/>
      <c r="BK198" s="138"/>
    </row>
    <row r="199" spans="1:64" s="32" customFormat="1" ht="12.95" customHeight="1" x14ac:dyDescent="0.25">
      <c r="A199" s="138"/>
      <c r="B199" s="138"/>
      <c r="C199" s="138"/>
      <c r="D199" s="138"/>
      <c r="E199" s="221" t="s">
        <v>112</v>
      </c>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45"/>
      <c r="AE199" s="145"/>
      <c r="AF199" s="145"/>
      <c r="AG199" s="145"/>
      <c r="AH199" s="145"/>
      <c r="AI199" s="145"/>
      <c r="AJ199" s="145"/>
      <c r="AK199" s="145"/>
      <c r="AL199" s="145"/>
      <c r="AM199" s="145"/>
      <c r="AN199" s="145"/>
      <c r="AO199" s="145"/>
      <c r="AP199" s="145"/>
      <c r="AQ199" s="145"/>
      <c r="AR199" s="145"/>
      <c r="AS199" s="145"/>
      <c r="AT199" s="145"/>
      <c r="AU199" s="145"/>
      <c r="AV199" s="146"/>
      <c r="AW199" s="146"/>
      <c r="AX199" s="146"/>
      <c r="AY199" s="138"/>
      <c r="AZ199" s="138"/>
      <c r="BA199" s="138"/>
      <c r="BB199" s="138"/>
      <c r="BC199" s="138"/>
      <c r="BD199" s="138"/>
      <c r="BE199" s="138"/>
      <c r="BF199" s="138"/>
      <c r="BG199" s="138"/>
      <c r="BH199" s="138"/>
      <c r="BI199" s="138"/>
      <c r="BJ199" s="144"/>
      <c r="BK199" s="127"/>
      <c r="BL199" s="169"/>
    </row>
    <row r="200" spans="1:64" s="16" customFormat="1" ht="12.95" customHeight="1" x14ac:dyDescent="0.25">
      <c r="A200" s="15" t="s">
        <v>133</v>
      </c>
      <c r="B200" s="15" t="s">
        <v>157</v>
      </c>
      <c r="C200" s="179" t="s">
        <v>235</v>
      </c>
      <c r="D200" s="179"/>
      <c r="E200" s="179" t="s">
        <v>236</v>
      </c>
      <c r="F200" s="23" t="s">
        <v>237</v>
      </c>
      <c r="G200" s="23" t="s">
        <v>238</v>
      </c>
      <c r="H200" s="23" t="s">
        <v>238</v>
      </c>
      <c r="I200" s="24" t="s">
        <v>120</v>
      </c>
      <c r="J200" s="24"/>
      <c r="K200" s="24"/>
      <c r="L200" s="23">
        <v>100</v>
      </c>
      <c r="M200" s="5">
        <v>230000000</v>
      </c>
      <c r="N200" s="5" t="s">
        <v>137</v>
      </c>
      <c r="O200" s="5" t="s">
        <v>239</v>
      </c>
      <c r="P200" s="24" t="s">
        <v>125</v>
      </c>
      <c r="Q200" s="25">
        <v>230000000</v>
      </c>
      <c r="R200" s="26" t="s">
        <v>174</v>
      </c>
      <c r="S200" s="26"/>
      <c r="T200" s="24"/>
      <c r="U200" s="5" t="s">
        <v>126</v>
      </c>
      <c r="V200" s="24" t="s">
        <v>127</v>
      </c>
      <c r="W200" s="24">
        <v>0</v>
      </c>
      <c r="X200" s="24">
        <v>100</v>
      </c>
      <c r="Y200" s="24">
        <v>0</v>
      </c>
      <c r="Z200" s="41"/>
      <c r="AA200" s="5" t="s">
        <v>138</v>
      </c>
      <c r="AB200" s="27"/>
      <c r="AC200" s="27"/>
      <c r="AD200" s="27">
        <v>350349359.97000003</v>
      </c>
      <c r="AE200" s="27">
        <v>392391283.16640007</v>
      </c>
      <c r="AF200" s="27"/>
      <c r="AG200" s="27"/>
      <c r="AH200" s="27">
        <v>350349359.97000003</v>
      </c>
      <c r="AI200" s="27">
        <v>392391283.16640007</v>
      </c>
      <c r="AJ200" s="20"/>
      <c r="AK200" s="20"/>
      <c r="AL200" s="20">
        <v>350349359.97000003</v>
      </c>
      <c r="AM200" s="20">
        <v>392391283.16640007</v>
      </c>
      <c r="AN200" s="20">
        <v>0</v>
      </c>
      <c r="AO200" s="20">
        <v>0</v>
      </c>
      <c r="AP200" s="20">
        <v>0</v>
      </c>
      <c r="AQ200" s="20">
        <v>0</v>
      </c>
      <c r="AR200" s="20">
        <v>0</v>
      </c>
      <c r="AS200" s="20">
        <v>0</v>
      </c>
      <c r="AT200" s="20">
        <v>0</v>
      </c>
      <c r="AU200" s="20">
        <v>0</v>
      </c>
      <c r="AV200" s="43"/>
      <c r="AW200" s="43">
        <f t="shared" ref="AW200" si="149">AD200+AH200+AL200+AP200+AT200</f>
        <v>1051048079.9100001</v>
      </c>
      <c r="AX200" s="43">
        <f t="shared" ref="AX200" si="150">AW200*1.12</f>
        <v>1177173849.4992001</v>
      </c>
      <c r="AY200" s="12" t="s">
        <v>129</v>
      </c>
      <c r="AZ200" s="1" t="s">
        <v>240</v>
      </c>
      <c r="BA200" s="1" t="s">
        <v>241</v>
      </c>
      <c r="BB200" s="5"/>
      <c r="BC200" s="5"/>
      <c r="BD200" s="5"/>
      <c r="BE200" s="5"/>
      <c r="BF200" s="5"/>
      <c r="BG200" s="5"/>
      <c r="BH200" s="5"/>
      <c r="BI200" s="5"/>
      <c r="BJ200" s="172"/>
      <c r="BK200" s="15"/>
      <c r="BL200" s="170"/>
    </row>
    <row r="201" spans="1:64" s="16" customFormat="1" ht="12.95" customHeight="1" x14ac:dyDescent="0.25">
      <c r="A201" s="15" t="s">
        <v>133</v>
      </c>
      <c r="B201" s="15" t="s">
        <v>218</v>
      </c>
      <c r="C201" s="179" t="s">
        <v>242</v>
      </c>
      <c r="D201" s="179"/>
      <c r="E201" s="179" t="s">
        <v>243</v>
      </c>
      <c r="F201" s="23" t="s">
        <v>244</v>
      </c>
      <c r="G201" s="23" t="s">
        <v>245</v>
      </c>
      <c r="H201" s="23" t="s">
        <v>246</v>
      </c>
      <c r="I201" s="24" t="s">
        <v>120</v>
      </c>
      <c r="J201" s="24"/>
      <c r="K201" s="24"/>
      <c r="L201" s="23">
        <v>100</v>
      </c>
      <c r="M201" s="5">
        <v>230000000</v>
      </c>
      <c r="N201" s="5" t="s">
        <v>137</v>
      </c>
      <c r="O201" s="5" t="s">
        <v>239</v>
      </c>
      <c r="P201" s="24" t="s">
        <v>125</v>
      </c>
      <c r="Q201" s="25">
        <v>230000001</v>
      </c>
      <c r="R201" s="26" t="s">
        <v>174</v>
      </c>
      <c r="S201" s="26"/>
      <c r="T201" s="24"/>
      <c r="U201" s="5" t="s">
        <v>126</v>
      </c>
      <c r="V201" s="24" t="s">
        <v>127</v>
      </c>
      <c r="W201" s="24">
        <v>0</v>
      </c>
      <c r="X201" s="24">
        <v>100</v>
      </c>
      <c r="Y201" s="24">
        <v>0</v>
      </c>
      <c r="Z201" s="41"/>
      <c r="AA201" s="5" t="s">
        <v>138</v>
      </c>
      <c r="AB201" s="27"/>
      <c r="AC201" s="27"/>
      <c r="AD201" s="27">
        <v>8866176.0000000037</v>
      </c>
      <c r="AE201" s="27">
        <v>9930117.1200000048</v>
      </c>
      <c r="AF201" s="27"/>
      <c r="AG201" s="27"/>
      <c r="AH201" s="27">
        <v>8866176.0000000037</v>
      </c>
      <c r="AI201" s="27">
        <v>9930117.1200000048</v>
      </c>
      <c r="AJ201" s="20"/>
      <c r="AK201" s="20"/>
      <c r="AL201" s="20">
        <v>8866176.0000000037</v>
      </c>
      <c r="AM201" s="20">
        <v>9930117.1200000048</v>
      </c>
      <c r="AN201" s="20">
        <v>0</v>
      </c>
      <c r="AO201" s="20">
        <v>0</v>
      </c>
      <c r="AP201" s="20">
        <v>0</v>
      </c>
      <c r="AQ201" s="20">
        <v>0</v>
      </c>
      <c r="AR201" s="20">
        <v>0</v>
      </c>
      <c r="AS201" s="20">
        <v>0</v>
      </c>
      <c r="AT201" s="20">
        <v>0</v>
      </c>
      <c r="AU201" s="20">
        <v>0</v>
      </c>
      <c r="AV201" s="43"/>
      <c r="AW201" s="43">
        <f t="shared" ref="AW201:AW238" si="151">AD201+AH201+AL201+AP201+AT201</f>
        <v>26598528.000000011</v>
      </c>
      <c r="AX201" s="43">
        <f t="shared" ref="AX201:AX256" si="152">AW201*1.12</f>
        <v>29790351.360000014</v>
      </c>
      <c r="AY201" s="12" t="s">
        <v>129</v>
      </c>
      <c r="AZ201" s="1" t="s">
        <v>247</v>
      </c>
      <c r="BA201" s="1" t="s">
        <v>248</v>
      </c>
      <c r="BB201" s="5"/>
      <c r="BC201" s="5"/>
      <c r="BD201" s="5"/>
      <c r="BE201" s="5"/>
      <c r="BF201" s="5"/>
      <c r="BG201" s="5"/>
      <c r="BH201" s="5"/>
      <c r="BI201" s="5"/>
      <c r="BJ201" s="172"/>
      <c r="BK201" s="15"/>
      <c r="BL201" s="170"/>
    </row>
    <row r="202" spans="1:64" s="16" customFormat="1" ht="12.95" customHeight="1" x14ac:dyDescent="0.25">
      <c r="A202" s="15" t="s">
        <v>133</v>
      </c>
      <c r="B202" s="15" t="s">
        <v>218</v>
      </c>
      <c r="C202" s="179" t="s">
        <v>249</v>
      </c>
      <c r="D202" s="179"/>
      <c r="E202" s="179" t="s">
        <v>250</v>
      </c>
      <c r="F202" s="23" t="s">
        <v>251</v>
      </c>
      <c r="G202" s="23" t="s">
        <v>252</v>
      </c>
      <c r="H202" s="23" t="s">
        <v>252</v>
      </c>
      <c r="I202" s="24" t="s">
        <v>120</v>
      </c>
      <c r="J202" s="24"/>
      <c r="K202" s="24"/>
      <c r="L202" s="23">
        <v>100</v>
      </c>
      <c r="M202" s="5">
        <v>230000000</v>
      </c>
      <c r="N202" s="5" t="s">
        <v>137</v>
      </c>
      <c r="O202" s="5" t="s">
        <v>239</v>
      </c>
      <c r="P202" s="24" t="s">
        <v>125</v>
      </c>
      <c r="Q202" s="25">
        <v>230000000</v>
      </c>
      <c r="R202" s="26" t="s">
        <v>145</v>
      </c>
      <c r="S202" s="26"/>
      <c r="T202" s="24"/>
      <c r="U202" s="5" t="s">
        <v>126</v>
      </c>
      <c r="V202" s="24" t="s">
        <v>127</v>
      </c>
      <c r="W202" s="24">
        <v>0</v>
      </c>
      <c r="X202" s="24">
        <v>100</v>
      </c>
      <c r="Y202" s="24">
        <v>0</v>
      </c>
      <c r="Z202" s="41"/>
      <c r="AA202" s="5" t="s">
        <v>138</v>
      </c>
      <c r="AB202" s="27"/>
      <c r="AC202" s="27"/>
      <c r="AD202" s="27">
        <v>341627670</v>
      </c>
      <c r="AE202" s="27">
        <v>382622990.40000004</v>
      </c>
      <c r="AF202" s="27"/>
      <c r="AG202" s="27"/>
      <c r="AH202" s="27">
        <v>341627670</v>
      </c>
      <c r="AI202" s="27">
        <v>382622990.40000004</v>
      </c>
      <c r="AJ202" s="20"/>
      <c r="AK202" s="20"/>
      <c r="AL202" s="20">
        <v>341627670</v>
      </c>
      <c r="AM202" s="20">
        <v>382622990.40000004</v>
      </c>
      <c r="AN202" s="20">
        <v>0</v>
      </c>
      <c r="AO202" s="20">
        <v>0</v>
      </c>
      <c r="AP202" s="20">
        <v>0</v>
      </c>
      <c r="AQ202" s="20">
        <v>0</v>
      </c>
      <c r="AR202" s="20">
        <v>0</v>
      </c>
      <c r="AS202" s="20">
        <v>0</v>
      </c>
      <c r="AT202" s="20">
        <v>0</v>
      </c>
      <c r="AU202" s="20">
        <v>0</v>
      </c>
      <c r="AV202" s="43"/>
      <c r="AW202" s="43">
        <f t="shared" si="151"/>
        <v>1024883010</v>
      </c>
      <c r="AX202" s="43">
        <f t="shared" si="152"/>
        <v>1147868971.2</v>
      </c>
      <c r="AY202" s="9" t="s">
        <v>129</v>
      </c>
      <c r="AZ202" s="1" t="s">
        <v>253</v>
      </c>
      <c r="BA202" s="2" t="s">
        <v>254</v>
      </c>
      <c r="BB202" s="5"/>
      <c r="BC202" s="5"/>
      <c r="BD202" s="5"/>
      <c r="BE202" s="5"/>
      <c r="BF202" s="5"/>
      <c r="BG202" s="5"/>
      <c r="BH202" s="5"/>
      <c r="BI202" s="5"/>
      <c r="BJ202" s="172"/>
      <c r="BK202" s="15"/>
      <c r="BL202" s="170"/>
    </row>
    <row r="203" spans="1:64" s="16" customFormat="1" ht="12.95" customHeight="1" x14ac:dyDescent="0.25">
      <c r="A203" s="15" t="s">
        <v>133</v>
      </c>
      <c r="B203" s="15" t="s">
        <v>218</v>
      </c>
      <c r="C203" s="179" t="s">
        <v>255</v>
      </c>
      <c r="D203" s="179"/>
      <c r="E203" s="179" t="s">
        <v>256</v>
      </c>
      <c r="F203" s="23" t="s">
        <v>251</v>
      </c>
      <c r="G203" s="23" t="s">
        <v>252</v>
      </c>
      <c r="H203" s="23" t="s">
        <v>252</v>
      </c>
      <c r="I203" s="24" t="s">
        <v>120</v>
      </c>
      <c r="J203" s="24"/>
      <c r="K203" s="24"/>
      <c r="L203" s="23">
        <v>100</v>
      </c>
      <c r="M203" s="5">
        <v>230000000</v>
      </c>
      <c r="N203" s="5" t="s">
        <v>137</v>
      </c>
      <c r="O203" s="5" t="s">
        <v>239</v>
      </c>
      <c r="P203" s="24" t="s">
        <v>125</v>
      </c>
      <c r="Q203" s="25">
        <v>230000000</v>
      </c>
      <c r="R203" s="26" t="s">
        <v>257</v>
      </c>
      <c r="S203" s="26"/>
      <c r="T203" s="24"/>
      <c r="U203" s="5" t="s">
        <v>126</v>
      </c>
      <c r="V203" s="24" t="s">
        <v>127</v>
      </c>
      <c r="W203" s="24">
        <v>0</v>
      </c>
      <c r="X203" s="24">
        <v>100</v>
      </c>
      <c r="Y203" s="24">
        <v>0</v>
      </c>
      <c r="Z203" s="41"/>
      <c r="AA203" s="5" t="s">
        <v>138</v>
      </c>
      <c r="AB203" s="27"/>
      <c r="AC203" s="27"/>
      <c r="AD203" s="27">
        <v>474799299.99999964</v>
      </c>
      <c r="AE203" s="27">
        <v>531775215.99999964</v>
      </c>
      <c r="AF203" s="27"/>
      <c r="AG203" s="27"/>
      <c r="AH203" s="27">
        <v>474799299.99999964</v>
      </c>
      <c r="AI203" s="27">
        <v>531775215.99999964</v>
      </c>
      <c r="AJ203" s="20"/>
      <c r="AK203" s="20"/>
      <c r="AL203" s="20">
        <v>474799300</v>
      </c>
      <c r="AM203" s="20">
        <v>531775216.00000006</v>
      </c>
      <c r="AN203" s="20">
        <v>0</v>
      </c>
      <c r="AO203" s="20">
        <v>0</v>
      </c>
      <c r="AP203" s="20">
        <v>0</v>
      </c>
      <c r="AQ203" s="20">
        <v>0</v>
      </c>
      <c r="AR203" s="20">
        <v>0</v>
      </c>
      <c r="AS203" s="20">
        <v>0</v>
      </c>
      <c r="AT203" s="20">
        <v>0</v>
      </c>
      <c r="AU203" s="20">
        <v>0</v>
      </c>
      <c r="AV203" s="43"/>
      <c r="AW203" s="43">
        <f t="shared" si="151"/>
        <v>1424397899.9999993</v>
      </c>
      <c r="AX203" s="43">
        <f t="shared" si="152"/>
        <v>1595325647.9999993</v>
      </c>
      <c r="AY203" s="9" t="s">
        <v>129</v>
      </c>
      <c r="AZ203" s="1" t="s">
        <v>258</v>
      </c>
      <c r="BA203" s="2" t="s">
        <v>259</v>
      </c>
      <c r="BB203" s="5"/>
      <c r="BC203" s="5"/>
      <c r="BD203" s="5"/>
      <c r="BE203" s="5"/>
      <c r="BF203" s="5"/>
      <c r="BG203" s="5"/>
      <c r="BH203" s="5"/>
      <c r="BI203" s="5"/>
      <c r="BJ203" s="172"/>
      <c r="BK203" s="15"/>
      <c r="BL203" s="170"/>
    </row>
    <row r="204" spans="1:64" s="16" customFormat="1" ht="12.95" customHeight="1" x14ac:dyDescent="0.25">
      <c r="A204" s="15" t="s">
        <v>133</v>
      </c>
      <c r="B204" s="15" t="s">
        <v>218</v>
      </c>
      <c r="C204" s="179" t="s">
        <v>260</v>
      </c>
      <c r="D204" s="179"/>
      <c r="E204" s="179" t="s">
        <v>261</v>
      </c>
      <c r="F204" s="23" t="s">
        <v>251</v>
      </c>
      <c r="G204" s="23" t="s">
        <v>252</v>
      </c>
      <c r="H204" s="23" t="s">
        <v>252</v>
      </c>
      <c r="I204" s="24" t="s">
        <v>120</v>
      </c>
      <c r="J204" s="24"/>
      <c r="K204" s="24"/>
      <c r="L204" s="23">
        <v>100</v>
      </c>
      <c r="M204" s="5">
        <v>230000000</v>
      </c>
      <c r="N204" s="5" t="s">
        <v>137</v>
      </c>
      <c r="O204" s="5" t="s">
        <v>239</v>
      </c>
      <c r="P204" s="24" t="s">
        <v>125</v>
      </c>
      <c r="Q204" s="25">
        <v>230000000</v>
      </c>
      <c r="R204" s="26" t="s">
        <v>262</v>
      </c>
      <c r="S204" s="26"/>
      <c r="T204" s="24"/>
      <c r="U204" s="5" t="s">
        <v>126</v>
      </c>
      <c r="V204" s="24" t="s">
        <v>127</v>
      </c>
      <c r="W204" s="24">
        <v>0</v>
      </c>
      <c r="X204" s="24">
        <v>100</v>
      </c>
      <c r="Y204" s="24">
        <v>0</v>
      </c>
      <c r="Z204" s="41"/>
      <c r="AA204" s="5" t="s">
        <v>138</v>
      </c>
      <c r="AB204" s="27"/>
      <c r="AC204" s="27"/>
      <c r="AD204" s="27">
        <v>282220650</v>
      </c>
      <c r="AE204" s="27">
        <v>316087128.00000006</v>
      </c>
      <c r="AF204" s="27"/>
      <c r="AG204" s="27"/>
      <c r="AH204" s="27">
        <v>282220650</v>
      </c>
      <c r="AI204" s="27">
        <v>316087128.00000006</v>
      </c>
      <c r="AJ204" s="20"/>
      <c r="AK204" s="20"/>
      <c r="AL204" s="20">
        <v>282220650</v>
      </c>
      <c r="AM204" s="20">
        <v>316087128.00000006</v>
      </c>
      <c r="AN204" s="20">
        <v>0</v>
      </c>
      <c r="AO204" s="20">
        <v>0</v>
      </c>
      <c r="AP204" s="20">
        <v>0</v>
      </c>
      <c r="AQ204" s="20">
        <v>0</v>
      </c>
      <c r="AR204" s="20">
        <v>0</v>
      </c>
      <c r="AS204" s="20">
        <v>0</v>
      </c>
      <c r="AT204" s="20">
        <v>0</v>
      </c>
      <c r="AU204" s="20">
        <v>0</v>
      </c>
      <c r="AV204" s="43"/>
      <c r="AW204" s="43">
        <f t="shared" si="151"/>
        <v>846661950</v>
      </c>
      <c r="AX204" s="43">
        <f t="shared" si="152"/>
        <v>948261384.00000012</v>
      </c>
      <c r="AY204" s="9" t="s">
        <v>129</v>
      </c>
      <c r="AZ204" s="1" t="s">
        <v>263</v>
      </c>
      <c r="BA204" s="2" t="s">
        <v>264</v>
      </c>
      <c r="BB204" s="5"/>
      <c r="BC204" s="5"/>
      <c r="BD204" s="5"/>
      <c r="BE204" s="5"/>
      <c r="BF204" s="5"/>
      <c r="BG204" s="5"/>
      <c r="BH204" s="5"/>
      <c r="BI204" s="5"/>
      <c r="BJ204" s="172"/>
      <c r="BK204" s="15"/>
      <c r="BL204" s="170"/>
    </row>
    <row r="205" spans="1:64" s="16" customFormat="1" ht="12.95" customHeight="1" x14ac:dyDescent="0.25">
      <c r="A205" s="15" t="s">
        <v>133</v>
      </c>
      <c r="B205" s="15" t="s">
        <v>218</v>
      </c>
      <c r="C205" s="179" t="s">
        <v>265</v>
      </c>
      <c r="D205" s="179"/>
      <c r="E205" s="179" t="s">
        <v>242</v>
      </c>
      <c r="F205" s="23" t="s">
        <v>251</v>
      </c>
      <c r="G205" s="23" t="s">
        <v>252</v>
      </c>
      <c r="H205" s="23" t="s">
        <v>252</v>
      </c>
      <c r="I205" s="24" t="s">
        <v>120</v>
      </c>
      <c r="J205" s="24"/>
      <c r="K205" s="24"/>
      <c r="L205" s="23">
        <v>100</v>
      </c>
      <c r="M205" s="5">
        <v>230000000</v>
      </c>
      <c r="N205" s="5" t="s">
        <v>137</v>
      </c>
      <c r="O205" s="5" t="s">
        <v>239</v>
      </c>
      <c r="P205" s="24" t="s">
        <v>125</v>
      </c>
      <c r="Q205" s="25">
        <v>230000000</v>
      </c>
      <c r="R205" s="26" t="s">
        <v>266</v>
      </c>
      <c r="S205" s="26"/>
      <c r="T205" s="24"/>
      <c r="U205" s="5" t="s">
        <v>126</v>
      </c>
      <c r="V205" s="24" t="s">
        <v>127</v>
      </c>
      <c r="W205" s="24">
        <v>0</v>
      </c>
      <c r="X205" s="24">
        <v>100</v>
      </c>
      <c r="Y205" s="24">
        <v>0</v>
      </c>
      <c r="Z205" s="41"/>
      <c r="AA205" s="5" t="s">
        <v>138</v>
      </c>
      <c r="AB205" s="27"/>
      <c r="AC205" s="27"/>
      <c r="AD205" s="27">
        <v>298980990</v>
      </c>
      <c r="AE205" s="27">
        <v>334858708.80000001</v>
      </c>
      <c r="AF205" s="27"/>
      <c r="AG205" s="27"/>
      <c r="AH205" s="27">
        <v>298980990</v>
      </c>
      <c r="AI205" s="27">
        <v>334858708.80000001</v>
      </c>
      <c r="AJ205" s="20"/>
      <c r="AK205" s="20"/>
      <c r="AL205" s="20">
        <v>298980990</v>
      </c>
      <c r="AM205" s="20">
        <v>334858708.80000001</v>
      </c>
      <c r="AN205" s="20">
        <v>0</v>
      </c>
      <c r="AO205" s="20">
        <v>0</v>
      </c>
      <c r="AP205" s="20">
        <v>0</v>
      </c>
      <c r="AQ205" s="20">
        <v>0</v>
      </c>
      <c r="AR205" s="20">
        <v>0</v>
      </c>
      <c r="AS205" s="20">
        <v>0</v>
      </c>
      <c r="AT205" s="20">
        <v>0</v>
      </c>
      <c r="AU205" s="20">
        <v>0</v>
      </c>
      <c r="AV205" s="43"/>
      <c r="AW205" s="43">
        <f t="shared" si="151"/>
        <v>896942970</v>
      </c>
      <c r="AX205" s="43">
        <f t="shared" si="152"/>
        <v>1004576126.4000001</v>
      </c>
      <c r="AY205" s="9" t="s">
        <v>129</v>
      </c>
      <c r="AZ205" s="1" t="s">
        <v>267</v>
      </c>
      <c r="BA205" s="2" t="s">
        <v>268</v>
      </c>
      <c r="BB205" s="5"/>
      <c r="BC205" s="5"/>
      <c r="BD205" s="5"/>
      <c r="BE205" s="5"/>
      <c r="BF205" s="5"/>
      <c r="BG205" s="5"/>
      <c r="BH205" s="5"/>
      <c r="BI205" s="5"/>
      <c r="BJ205" s="172"/>
      <c r="BK205" s="15"/>
      <c r="BL205" s="170"/>
    </row>
    <row r="206" spans="1:64" s="16" customFormat="1" ht="12.95" customHeight="1" x14ac:dyDescent="0.25">
      <c r="A206" s="15" t="s">
        <v>133</v>
      </c>
      <c r="B206" s="15" t="s">
        <v>218</v>
      </c>
      <c r="C206" s="179" t="s">
        <v>269</v>
      </c>
      <c r="D206" s="179"/>
      <c r="E206" s="179" t="s">
        <v>270</v>
      </c>
      <c r="F206" s="23" t="s">
        <v>251</v>
      </c>
      <c r="G206" s="23" t="s">
        <v>252</v>
      </c>
      <c r="H206" s="23" t="s">
        <v>252</v>
      </c>
      <c r="I206" s="24" t="s">
        <v>120</v>
      </c>
      <c r="J206" s="24"/>
      <c r="K206" s="24"/>
      <c r="L206" s="23">
        <v>100</v>
      </c>
      <c r="M206" s="5">
        <v>230000000</v>
      </c>
      <c r="N206" s="5" t="s">
        <v>137</v>
      </c>
      <c r="O206" s="5" t="s">
        <v>239</v>
      </c>
      <c r="P206" s="24" t="s">
        <v>125</v>
      </c>
      <c r="Q206" s="25">
        <v>230000000</v>
      </c>
      <c r="R206" s="26" t="s">
        <v>174</v>
      </c>
      <c r="S206" s="26"/>
      <c r="T206" s="24"/>
      <c r="U206" s="5" t="s">
        <v>126</v>
      </c>
      <c r="V206" s="24" t="s">
        <v>127</v>
      </c>
      <c r="W206" s="24">
        <v>0</v>
      </c>
      <c r="X206" s="24">
        <v>100</v>
      </c>
      <c r="Y206" s="24">
        <v>0</v>
      </c>
      <c r="Z206" s="41"/>
      <c r="AA206" s="5" t="s">
        <v>138</v>
      </c>
      <c r="AB206" s="27"/>
      <c r="AC206" s="27"/>
      <c r="AD206" s="27">
        <v>244204314</v>
      </c>
      <c r="AE206" s="27">
        <v>273508831.68000001</v>
      </c>
      <c r="AF206" s="27"/>
      <c r="AG206" s="27"/>
      <c r="AH206" s="27">
        <v>244204314</v>
      </c>
      <c r="AI206" s="27">
        <v>273508831.68000001</v>
      </c>
      <c r="AJ206" s="20"/>
      <c r="AK206" s="20"/>
      <c r="AL206" s="20">
        <v>244204314</v>
      </c>
      <c r="AM206" s="20">
        <v>273508831.68000001</v>
      </c>
      <c r="AN206" s="20">
        <v>0</v>
      </c>
      <c r="AO206" s="20">
        <v>0</v>
      </c>
      <c r="AP206" s="20">
        <v>0</v>
      </c>
      <c r="AQ206" s="20">
        <v>0</v>
      </c>
      <c r="AR206" s="20">
        <v>0</v>
      </c>
      <c r="AS206" s="20">
        <v>0</v>
      </c>
      <c r="AT206" s="20">
        <v>0</v>
      </c>
      <c r="AU206" s="20">
        <v>0</v>
      </c>
      <c r="AV206" s="43"/>
      <c r="AW206" s="43">
        <v>0</v>
      </c>
      <c r="AX206" s="43">
        <f t="shared" si="152"/>
        <v>0</v>
      </c>
      <c r="AY206" s="12" t="s">
        <v>129</v>
      </c>
      <c r="AZ206" s="1" t="s">
        <v>271</v>
      </c>
      <c r="BA206" s="1" t="s">
        <v>272</v>
      </c>
      <c r="BB206" s="5"/>
      <c r="BC206" s="5"/>
      <c r="BD206" s="5"/>
      <c r="BE206" s="5"/>
      <c r="BF206" s="5"/>
      <c r="BG206" s="5"/>
      <c r="BH206" s="5"/>
      <c r="BI206" s="5"/>
      <c r="BJ206" s="172"/>
      <c r="BK206" s="15" t="s">
        <v>375</v>
      </c>
      <c r="BL206" s="170"/>
    </row>
    <row r="207" spans="1:64" s="16" customFormat="1" ht="12.95" customHeight="1" x14ac:dyDescent="0.25">
      <c r="A207" s="15" t="s">
        <v>133</v>
      </c>
      <c r="B207" s="15" t="s">
        <v>218</v>
      </c>
      <c r="C207" s="179" t="s">
        <v>273</v>
      </c>
      <c r="D207" s="179"/>
      <c r="E207" s="179" t="s">
        <v>274</v>
      </c>
      <c r="F207" s="23" t="s">
        <v>275</v>
      </c>
      <c r="G207" s="23" t="s">
        <v>276</v>
      </c>
      <c r="H207" s="23" t="s">
        <v>276</v>
      </c>
      <c r="I207" s="24" t="s">
        <v>120</v>
      </c>
      <c r="J207" s="24"/>
      <c r="K207" s="24"/>
      <c r="L207" s="23">
        <v>100</v>
      </c>
      <c r="M207" s="5">
        <v>230000000</v>
      </c>
      <c r="N207" s="5" t="s">
        <v>137</v>
      </c>
      <c r="O207" s="5" t="s">
        <v>239</v>
      </c>
      <c r="P207" s="24" t="s">
        <v>125</v>
      </c>
      <c r="Q207" s="25">
        <v>230000000</v>
      </c>
      <c r="R207" s="26" t="s">
        <v>145</v>
      </c>
      <c r="S207" s="26"/>
      <c r="T207" s="24"/>
      <c r="U207" s="5" t="s">
        <v>126</v>
      </c>
      <c r="V207" s="24" t="s">
        <v>127</v>
      </c>
      <c r="W207" s="24">
        <v>0</v>
      </c>
      <c r="X207" s="24">
        <v>100</v>
      </c>
      <c r="Y207" s="24">
        <v>0</v>
      </c>
      <c r="Z207" s="41"/>
      <c r="AA207" s="5" t="s">
        <v>138</v>
      </c>
      <c r="AB207" s="27"/>
      <c r="AC207" s="27"/>
      <c r="AD207" s="27">
        <v>522385633</v>
      </c>
      <c r="AE207" s="27">
        <v>585071908.96000004</v>
      </c>
      <c r="AF207" s="27"/>
      <c r="AG207" s="27"/>
      <c r="AH207" s="27">
        <v>522385633</v>
      </c>
      <c r="AI207" s="27">
        <v>585071908.96000004</v>
      </c>
      <c r="AJ207" s="20"/>
      <c r="AK207" s="20"/>
      <c r="AL207" s="20">
        <v>522385633</v>
      </c>
      <c r="AM207" s="20">
        <v>585071908.96000004</v>
      </c>
      <c r="AN207" s="20">
        <v>0</v>
      </c>
      <c r="AO207" s="20">
        <v>0</v>
      </c>
      <c r="AP207" s="20">
        <v>0</v>
      </c>
      <c r="AQ207" s="20">
        <v>0</v>
      </c>
      <c r="AR207" s="20">
        <v>0</v>
      </c>
      <c r="AS207" s="20">
        <v>0</v>
      </c>
      <c r="AT207" s="20">
        <v>0</v>
      </c>
      <c r="AU207" s="20">
        <v>0</v>
      </c>
      <c r="AV207" s="43"/>
      <c r="AW207" s="43">
        <f t="shared" si="151"/>
        <v>1567156899</v>
      </c>
      <c r="AX207" s="43">
        <f t="shared" si="152"/>
        <v>1755215726.8800001</v>
      </c>
      <c r="AY207" s="9" t="s">
        <v>129</v>
      </c>
      <c r="AZ207" s="1" t="s">
        <v>277</v>
      </c>
      <c r="BA207" s="1" t="s">
        <v>278</v>
      </c>
      <c r="BB207" s="5"/>
      <c r="BC207" s="5"/>
      <c r="BD207" s="5"/>
      <c r="BE207" s="5"/>
      <c r="BF207" s="5"/>
      <c r="BG207" s="5"/>
      <c r="BH207" s="5"/>
      <c r="BI207" s="5"/>
      <c r="BJ207" s="172"/>
      <c r="BK207" s="15"/>
      <c r="BL207" s="170"/>
    </row>
    <row r="208" spans="1:64" s="16" customFormat="1" ht="12.95" customHeight="1" x14ac:dyDescent="0.25">
      <c r="A208" s="15" t="s">
        <v>133</v>
      </c>
      <c r="B208" s="15" t="s">
        <v>218</v>
      </c>
      <c r="C208" s="179" t="s">
        <v>279</v>
      </c>
      <c r="D208" s="179"/>
      <c r="E208" s="179" t="s">
        <v>273</v>
      </c>
      <c r="F208" s="23" t="s">
        <v>275</v>
      </c>
      <c r="G208" s="23" t="s">
        <v>276</v>
      </c>
      <c r="H208" s="23" t="s">
        <v>276</v>
      </c>
      <c r="I208" s="24" t="s">
        <v>120</v>
      </c>
      <c r="J208" s="24"/>
      <c r="K208" s="24"/>
      <c r="L208" s="23">
        <v>100</v>
      </c>
      <c r="M208" s="5">
        <v>230000000</v>
      </c>
      <c r="N208" s="5" t="s">
        <v>137</v>
      </c>
      <c r="O208" s="5" t="s">
        <v>239</v>
      </c>
      <c r="P208" s="24" t="s">
        <v>125</v>
      </c>
      <c r="Q208" s="25">
        <v>230000000</v>
      </c>
      <c r="R208" s="26" t="s">
        <v>257</v>
      </c>
      <c r="S208" s="26"/>
      <c r="T208" s="24"/>
      <c r="U208" s="5" t="s">
        <v>126</v>
      </c>
      <c r="V208" s="24" t="s">
        <v>127</v>
      </c>
      <c r="W208" s="24">
        <v>0</v>
      </c>
      <c r="X208" s="24">
        <v>100</v>
      </c>
      <c r="Y208" s="24">
        <v>0</v>
      </c>
      <c r="Z208" s="41"/>
      <c r="AA208" s="5" t="s">
        <v>138</v>
      </c>
      <c r="AB208" s="27"/>
      <c r="AC208" s="27"/>
      <c r="AD208" s="27">
        <v>855214259.99999964</v>
      </c>
      <c r="AE208" s="27">
        <v>957839971.19999969</v>
      </c>
      <c r="AF208" s="27"/>
      <c r="AG208" s="27"/>
      <c r="AH208" s="27">
        <v>855214259.99999964</v>
      </c>
      <c r="AI208" s="27">
        <v>957839971.19999969</v>
      </c>
      <c r="AJ208" s="20"/>
      <c r="AK208" s="20"/>
      <c r="AL208" s="20">
        <v>855214259.99999964</v>
      </c>
      <c r="AM208" s="20">
        <v>957839971.19999969</v>
      </c>
      <c r="AN208" s="20">
        <v>0</v>
      </c>
      <c r="AO208" s="20">
        <v>0</v>
      </c>
      <c r="AP208" s="20">
        <v>0</v>
      </c>
      <c r="AQ208" s="20">
        <v>0</v>
      </c>
      <c r="AR208" s="20">
        <v>0</v>
      </c>
      <c r="AS208" s="20">
        <v>0</v>
      </c>
      <c r="AT208" s="20">
        <v>0</v>
      </c>
      <c r="AU208" s="20">
        <v>0</v>
      </c>
      <c r="AV208" s="43"/>
      <c r="AW208" s="43">
        <f t="shared" si="151"/>
        <v>2565642779.999999</v>
      </c>
      <c r="AX208" s="43">
        <f t="shared" si="152"/>
        <v>2873519913.5999994</v>
      </c>
      <c r="AY208" s="9" t="s">
        <v>129</v>
      </c>
      <c r="AZ208" s="1" t="s">
        <v>280</v>
      </c>
      <c r="BA208" s="1" t="s">
        <v>281</v>
      </c>
      <c r="BB208" s="5"/>
      <c r="BC208" s="5"/>
      <c r="BD208" s="5"/>
      <c r="BE208" s="5"/>
      <c r="BF208" s="5"/>
      <c r="BG208" s="5"/>
      <c r="BH208" s="5"/>
      <c r="BI208" s="5"/>
      <c r="BJ208" s="172"/>
      <c r="BK208" s="15"/>
      <c r="BL208" s="170"/>
    </row>
    <row r="209" spans="1:64" s="16" customFormat="1" ht="12.95" customHeight="1" x14ac:dyDescent="0.25">
      <c r="A209" s="15" t="s">
        <v>133</v>
      </c>
      <c r="B209" s="15" t="s">
        <v>218</v>
      </c>
      <c r="C209" s="179" t="s">
        <v>270</v>
      </c>
      <c r="D209" s="179"/>
      <c r="E209" s="179" t="s">
        <v>279</v>
      </c>
      <c r="F209" s="23" t="s">
        <v>275</v>
      </c>
      <c r="G209" s="23" t="s">
        <v>276</v>
      </c>
      <c r="H209" s="23" t="s">
        <v>276</v>
      </c>
      <c r="I209" s="24" t="s">
        <v>120</v>
      </c>
      <c r="J209" s="24"/>
      <c r="K209" s="24"/>
      <c r="L209" s="23">
        <v>100</v>
      </c>
      <c r="M209" s="5">
        <v>230000000</v>
      </c>
      <c r="N209" s="5" t="s">
        <v>137</v>
      </c>
      <c r="O209" s="5" t="s">
        <v>239</v>
      </c>
      <c r="P209" s="24" t="s">
        <v>125</v>
      </c>
      <c r="Q209" s="25">
        <v>230000000</v>
      </c>
      <c r="R209" s="26" t="s">
        <v>262</v>
      </c>
      <c r="S209" s="26"/>
      <c r="T209" s="24"/>
      <c r="U209" s="5" t="s">
        <v>126</v>
      </c>
      <c r="V209" s="24" t="s">
        <v>127</v>
      </c>
      <c r="W209" s="24">
        <v>0</v>
      </c>
      <c r="X209" s="24">
        <v>100</v>
      </c>
      <c r="Y209" s="24">
        <v>0</v>
      </c>
      <c r="Z209" s="41"/>
      <c r="AA209" s="5" t="s">
        <v>138</v>
      </c>
      <c r="AB209" s="27"/>
      <c r="AC209" s="27"/>
      <c r="AD209" s="27">
        <v>302011129.00000006</v>
      </c>
      <c r="AE209" s="27">
        <v>338252464.48000008</v>
      </c>
      <c r="AF209" s="27"/>
      <c r="AG209" s="27"/>
      <c r="AH209" s="27">
        <v>302011129.00000006</v>
      </c>
      <c r="AI209" s="27">
        <v>338252464.48000008</v>
      </c>
      <c r="AJ209" s="20"/>
      <c r="AK209" s="20"/>
      <c r="AL209" s="20">
        <v>302011129.00000006</v>
      </c>
      <c r="AM209" s="20">
        <v>338252464.48000008</v>
      </c>
      <c r="AN209" s="20">
        <v>0</v>
      </c>
      <c r="AO209" s="20">
        <v>0</v>
      </c>
      <c r="AP209" s="20">
        <v>0</v>
      </c>
      <c r="AQ209" s="20">
        <v>0</v>
      </c>
      <c r="AR209" s="20">
        <v>0</v>
      </c>
      <c r="AS209" s="20">
        <v>0</v>
      </c>
      <c r="AT209" s="20">
        <v>0</v>
      </c>
      <c r="AU209" s="20">
        <v>0</v>
      </c>
      <c r="AV209" s="43"/>
      <c r="AW209" s="43">
        <f t="shared" si="151"/>
        <v>906033387.00000024</v>
      </c>
      <c r="AX209" s="43">
        <f t="shared" si="152"/>
        <v>1014757393.4400004</v>
      </c>
      <c r="AY209" s="9" t="s">
        <v>129</v>
      </c>
      <c r="AZ209" s="1" t="s">
        <v>282</v>
      </c>
      <c r="BA209" s="1" t="s">
        <v>283</v>
      </c>
      <c r="BB209" s="5"/>
      <c r="BC209" s="5"/>
      <c r="BD209" s="5"/>
      <c r="BE209" s="5"/>
      <c r="BF209" s="5"/>
      <c r="BG209" s="5"/>
      <c r="BH209" s="5"/>
      <c r="BI209" s="5"/>
      <c r="BJ209" s="172"/>
      <c r="BK209" s="15"/>
      <c r="BL209" s="170"/>
    </row>
    <row r="210" spans="1:64" s="16" customFormat="1" ht="12.95" customHeight="1" x14ac:dyDescent="0.25">
      <c r="A210" s="15" t="s">
        <v>133</v>
      </c>
      <c r="B210" s="15" t="s">
        <v>218</v>
      </c>
      <c r="C210" s="179" t="s">
        <v>274</v>
      </c>
      <c r="D210" s="179"/>
      <c r="E210" s="179" t="s">
        <v>284</v>
      </c>
      <c r="F210" s="23" t="s">
        <v>275</v>
      </c>
      <c r="G210" s="23" t="s">
        <v>276</v>
      </c>
      <c r="H210" s="23" t="s">
        <v>276</v>
      </c>
      <c r="I210" s="24" t="s">
        <v>120</v>
      </c>
      <c r="J210" s="24"/>
      <c r="K210" s="24"/>
      <c r="L210" s="23">
        <v>100</v>
      </c>
      <c r="M210" s="5">
        <v>230000000</v>
      </c>
      <c r="N210" s="5" t="s">
        <v>137</v>
      </c>
      <c r="O210" s="5" t="s">
        <v>239</v>
      </c>
      <c r="P210" s="24" t="s">
        <v>125</v>
      </c>
      <c r="Q210" s="25">
        <v>230000000</v>
      </c>
      <c r="R210" s="26" t="s">
        <v>266</v>
      </c>
      <c r="S210" s="26"/>
      <c r="T210" s="24"/>
      <c r="U210" s="5" t="s">
        <v>126</v>
      </c>
      <c r="V210" s="24" t="s">
        <v>127</v>
      </c>
      <c r="W210" s="24">
        <v>0</v>
      </c>
      <c r="X210" s="24">
        <v>100</v>
      </c>
      <c r="Y210" s="24">
        <v>0</v>
      </c>
      <c r="Z210" s="41"/>
      <c r="AA210" s="5" t="s">
        <v>138</v>
      </c>
      <c r="AB210" s="27"/>
      <c r="AC210" s="27"/>
      <c r="AD210" s="27">
        <v>222408390</v>
      </c>
      <c r="AE210" s="27">
        <v>249097396.80000001</v>
      </c>
      <c r="AF210" s="27"/>
      <c r="AG210" s="27"/>
      <c r="AH210" s="27">
        <v>222408390</v>
      </c>
      <c r="AI210" s="27">
        <v>249097396.80000001</v>
      </c>
      <c r="AJ210" s="20"/>
      <c r="AK210" s="20"/>
      <c r="AL210" s="20">
        <v>222408390</v>
      </c>
      <c r="AM210" s="20">
        <v>249097396.80000001</v>
      </c>
      <c r="AN210" s="20">
        <v>0</v>
      </c>
      <c r="AO210" s="20">
        <v>0</v>
      </c>
      <c r="AP210" s="20">
        <v>0</v>
      </c>
      <c r="AQ210" s="20">
        <v>0</v>
      </c>
      <c r="AR210" s="20">
        <v>0</v>
      </c>
      <c r="AS210" s="20">
        <v>0</v>
      </c>
      <c r="AT210" s="20">
        <v>0</v>
      </c>
      <c r="AU210" s="20">
        <v>0</v>
      </c>
      <c r="AV210" s="43"/>
      <c r="AW210" s="43">
        <f t="shared" si="151"/>
        <v>667225170</v>
      </c>
      <c r="AX210" s="43">
        <f t="shared" si="152"/>
        <v>747292190.4000001</v>
      </c>
      <c r="AY210" s="9" t="s">
        <v>129</v>
      </c>
      <c r="AZ210" s="1" t="s">
        <v>285</v>
      </c>
      <c r="BA210" s="1" t="s">
        <v>286</v>
      </c>
      <c r="BB210" s="5"/>
      <c r="BC210" s="5"/>
      <c r="BD210" s="5"/>
      <c r="BE210" s="5"/>
      <c r="BF210" s="5"/>
      <c r="BG210" s="5"/>
      <c r="BH210" s="5"/>
      <c r="BI210" s="5"/>
      <c r="BJ210" s="172"/>
      <c r="BK210" s="15"/>
      <c r="BL210" s="170"/>
    </row>
    <row r="211" spans="1:64" s="16" customFormat="1" ht="12.95" customHeight="1" x14ac:dyDescent="0.25">
      <c r="A211" s="15" t="s">
        <v>133</v>
      </c>
      <c r="B211" s="15" t="s">
        <v>218</v>
      </c>
      <c r="C211" s="179" t="s">
        <v>284</v>
      </c>
      <c r="D211" s="179"/>
      <c r="E211" s="179" t="s">
        <v>287</v>
      </c>
      <c r="F211" s="23" t="s">
        <v>275</v>
      </c>
      <c r="G211" s="23" t="s">
        <v>288</v>
      </c>
      <c r="H211" s="23" t="s">
        <v>289</v>
      </c>
      <c r="I211" s="24" t="s">
        <v>120</v>
      </c>
      <c r="J211" s="24"/>
      <c r="K211" s="24"/>
      <c r="L211" s="23">
        <v>100</v>
      </c>
      <c r="M211" s="5">
        <v>230000000</v>
      </c>
      <c r="N211" s="5" t="s">
        <v>137</v>
      </c>
      <c r="O211" s="5" t="s">
        <v>239</v>
      </c>
      <c r="P211" s="24" t="s">
        <v>125</v>
      </c>
      <c r="Q211" s="25">
        <v>230000000</v>
      </c>
      <c r="R211" s="26" t="s">
        <v>174</v>
      </c>
      <c r="S211" s="26"/>
      <c r="T211" s="24"/>
      <c r="U211" s="5" t="s">
        <v>126</v>
      </c>
      <c r="V211" s="24" t="s">
        <v>127</v>
      </c>
      <c r="W211" s="24">
        <v>0</v>
      </c>
      <c r="X211" s="24">
        <v>100</v>
      </c>
      <c r="Y211" s="24">
        <v>0</v>
      </c>
      <c r="Z211" s="41"/>
      <c r="AA211" s="5" t="s">
        <v>138</v>
      </c>
      <c r="AB211" s="27"/>
      <c r="AC211" s="27"/>
      <c r="AD211" s="27">
        <v>296417422.80000001</v>
      </c>
      <c r="AE211" s="27">
        <v>331987513.53600007</v>
      </c>
      <c r="AF211" s="27"/>
      <c r="AG211" s="27"/>
      <c r="AH211" s="27">
        <v>296417422.80000001</v>
      </c>
      <c r="AI211" s="27">
        <v>331987513.53600007</v>
      </c>
      <c r="AJ211" s="20"/>
      <c r="AK211" s="20"/>
      <c r="AL211" s="20">
        <v>296417422.80000001</v>
      </c>
      <c r="AM211" s="20">
        <v>331987513.53600007</v>
      </c>
      <c r="AN211" s="20">
        <v>0</v>
      </c>
      <c r="AO211" s="20">
        <v>0</v>
      </c>
      <c r="AP211" s="20">
        <v>0</v>
      </c>
      <c r="AQ211" s="20">
        <v>0</v>
      </c>
      <c r="AR211" s="20">
        <v>0</v>
      </c>
      <c r="AS211" s="20">
        <v>0</v>
      </c>
      <c r="AT211" s="20">
        <v>0</v>
      </c>
      <c r="AU211" s="20">
        <v>0</v>
      </c>
      <c r="AV211" s="43"/>
      <c r="AW211" s="43">
        <f t="shared" si="151"/>
        <v>889252268.4000001</v>
      </c>
      <c r="AX211" s="43">
        <f t="shared" si="152"/>
        <v>995962540.60800016</v>
      </c>
      <c r="AY211" s="9" t="s">
        <v>129</v>
      </c>
      <c r="AZ211" s="1" t="s">
        <v>290</v>
      </c>
      <c r="BA211" s="1" t="s">
        <v>291</v>
      </c>
      <c r="BB211" s="5"/>
      <c r="BC211" s="5"/>
      <c r="BD211" s="5"/>
      <c r="BE211" s="5"/>
      <c r="BF211" s="5"/>
      <c r="BG211" s="5"/>
      <c r="BH211" s="5"/>
      <c r="BI211" s="5"/>
      <c r="BJ211" s="172"/>
      <c r="BK211" s="15"/>
      <c r="BL211" s="170"/>
    </row>
    <row r="212" spans="1:64" s="16" customFormat="1" ht="12.95" customHeight="1" x14ac:dyDescent="0.25">
      <c r="A212" s="15" t="s">
        <v>133</v>
      </c>
      <c r="B212" s="15" t="s">
        <v>218</v>
      </c>
      <c r="C212" s="179" t="s">
        <v>292</v>
      </c>
      <c r="D212" s="179"/>
      <c r="E212" s="179" t="s">
        <v>292</v>
      </c>
      <c r="F212" s="23" t="s">
        <v>293</v>
      </c>
      <c r="G212" s="23" t="s">
        <v>294</v>
      </c>
      <c r="H212" s="23" t="s">
        <v>294</v>
      </c>
      <c r="I212" s="24" t="s">
        <v>120</v>
      </c>
      <c r="J212" s="24"/>
      <c r="K212" s="24"/>
      <c r="L212" s="23">
        <v>100</v>
      </c>
      <c r="M212" s="5">
        <v>230000000</v>
      </c>
      <c r="N212" s="5" t="s">
        <v>123</v>
      </c>
      <c r="O212" s="5" t="s">
        <v>239</v>
      </c>
      <c r="P212" s="24" t="s">
        <v>125</v>
      </c>
      <c r="Q212" s="25">
        <v>230000000</v>
      </c>
      <c r="R212" s="26" t="s">
        <v>187</v>
      </c>
      <c r="S212" s="26"/>
      <c r="T212" s="24"/>
      <c r="U212" s="5" t="s">
        <v>126</v>
      </c>
      <c r="V212" s="24" t="s">
        <v>127</v>
      </c>
      <c r="W212" s="24">
        <v>0</v>
      </c>
      <c r="X212" s="24">
        <v>100</v>
      </c>
      <c r="Y212" s="24">
        <v>0</v>
      </c>
      <c r="Z212" s="41"/>
      <c r="AA212" s="5" t="s">
        <v>138</v>
      </c>
      <c r="AB212" s="27"/>
      <c r="AC212" s="27"/>
      <c r="AD212" s="27">
        <v>101541119.99999996</v>
      </c>
      <c r="AE212" s="27">
        <v>113726054.39999996</v>
      </c>
      <c r="AF212" s="27"/>
      <c r="AG212" s="27"/>
      <c r="AH212" s="27">
        <v>101541119.99999996</v>
      </c>
      <c r="AI212" s="27">
        <v>113726054.39999996</v>
      </c>
      <c r="AJ212" s="20"/>
      <c r="AK212" s="20"/>
      <c r="AL212" s="20">
        <v>101541119.99999996</v>
      </c>
      <c r="AM212" s="20">
        <v>113726054.39999996</v>
      </c>
      <c r="AN212" s="20">
        <v>0</v>
      </c>
      <c r="AO212" s="20">
        <v>0</v>
      </c>
      <c r="AP212" s="20">
        <v>0</v>
      </c>
      <c r="AQ212" s="20">
        <v>0</v>
      </c>
      <c r="AR212" s="20">
        <v>0</v>
      </c>
      <c r="AS212" s="20">
        <v>0</v>
      </c>
      <c r="AT212" s="20">
        <v>0</v>
      </c>
      <c r="AU212" s="20">
        <v>0</v>
      </c>
      <c r="AV212" s="43"/>
      <c r="AW212" s="43">
        <v>0</v>
      </c>
      <c r="AX212" s="43">
        <f t="shared" si="152"/>
        <v>0</v>
      </c>
      <c r="AY212" s="9" t="s">
        <v>129</v>
      </c>
      <c r="AZ212" s="19" t="s">
        <v>295</v>
      </c>
      <c r="BA212" s="2" t="s">
        <v>296</v>
      </c>
      <c r="BB212" s="5"/>
      <c r="BC212" s="5"/>
      <c r="BD212" s="5"/>
      <c r="BE212" s="5"/>
      <c r="BF212" s="5"/>
      <c r="BG212" s="5"/>
      <c r="BH212" s="5"/>
      <c r="BI212" s="5"/>
      <c r="BJ212" s="172"/>
      <c r="BK212" s="15"/>
      <c r="BL212" s="170"/>
    </row>
    <row r="213" spans="1:64" s="16" customFormat="1" ht="12.95" customHeight="1" x14ac:dyDescent="0.25">
      <c r="A213" s="15" t="s">
        <v>133</v>
      </c>
      <c r="B213" s="15" t="s">
        <v>218</v>
      </c>
      <c r="C213" s="180" t="s">
        <v>387</v>
      </c>
      <c r="D213" s="181"/>
      <c r="E213" s="4" t="s">
        <v>292</v>
      </c>
      <c r="F213" s="23" t="s">
        <v>293</v>
      </c>
      <c r="G213" s="23" t="s">
        <v>294</v>
      </c>
      <c r="H213" s="23" t="s">
        <v>294</v>
      </c>
      <c r="I213" s="24" t="s">
        <v>120</v>
      </c>
      <c r="J213" s="24"/>
      <c r="K213" s="24"/>
      <c r="L213" s="23">
        <v>100</v>
      </c>
      <c r="M213" s="5">
        <v>230000000</v>
      </c>
      <c r="N213" s="5" t="s">
        <v>123</v>
      </c>
      <c r="O213" s="1" t="s">
        <v>126</v>
      </c>
      <c r="P213" s="24" t="s">
        <v>125</v>
      </c>
      <c r="Q213" s="25">
        <v>230000000</v>
      </c>
      <c r="R213" s="26" t="s">
        <v>187</v>
      </c>
      <c r="S213" s="26"/>
      <c r="T213" s="24" t="s">
        <v>127</v>
      </c>
      <c r="U213" s="5"/>
      <c r="V213" s="24"/>
      <c r="W213" s="24">
        <v>0</v>
      </c>
      <c r="X213" s="24">
        <v>100</v>
      </c>
      <c r="Y213" s="24">
        <v>0</v>
      </c>
      <c r="Z213" s="41"/>
      <c r="AA213" s="5" t="s">
        <v>138</v>
      </c>
      <c r="AB213" s="27"/>
      <c r="AC213" s="27"/>
      <c r="AD213" s="27">
        <v>79076512</v>
      </c>
      <c r="AE213" s="19">
        <f t="shared" ref="AE213:AE214" si="153">AD213*1.12</f>
        <v>88565693.440000013</v>
      </c>
      <c r="AF213" s="27"/>
      <c r="AG213" s="27"/>
      <c r="AH213" s="27">
        <v>101541119.99999996</v>
      </c>
      <c r="AI213" s="19">
        <f t="shared" ref="AI213:AI214" si="154">AH213*1.12</f>
        <v>113726054.39999996</v>
      </c>
      <c r="AJ213" s="20"/>
      <c r="AK213" s="20"/>
      <c r="AL213" s="20">
        <v>101541119.99999996</v>
      </c>
      <c r="AM213" s="19">
        <f t="shared" ref="AM213:AM214" si="155">AL213*1.12</f>
        <v>113726054.39999996</v>
      </c>
      <c r="AN213" s="20">
        <v>0</v>
      </c>
      <c r="AO213" s="20">
        <v>0</v>
      </c>
      <c r="AP213" s="20">
        <v>0</v>
      </c>
      <c r="AQ213" s="20">
        <v>0</v>
      </c>
      <c r="AR213" s="20">
        <v>0</v>
      </c>
      <c r="AS213" s="20">
        <v>0</v>
      </c>
      <c r="AT213" s="20">
        <v>0</v>
      </c>
      <c r="AU213" s="20">
        <v>0</v>
      </c>
      <c r="AV213" s="67"/>
      <c r="AW213" s="43">
        <v>0</v>
      </c>
      <c r="AX213" s="43">
        <f t="shared" ref="AX213" si="156">AW213*1.12</f>
        <v>0</v>
      </c>
      <c r="AY213" s="12" t="s">
        <v>129</v>
      </c>
      <c r="AZ213" s="1" t="s">
        <v>295</v>
      </c>
      <c r="BA213" s="1" t="s">
        <v>296</v>
      </c>
      <c r="BB213" s="5"/>
      <c r="BC213" s="5"/>
      <c r="BD213" s="5"/>
      <c r="BE213" s="5"/>
      <c r="BF213" s="5"/>
      <c r="BG213" s="5"/>
      <c r="BH213" s="5"/>
      <c r="BI213" s="5"/>
      <c r="BJ213" s="172"/>
      <c r="BK213" s="15" t="s">
        <v>388</v>
      </c>
      <c r="BL213" s="170"/>
    </row>
    <row r="214" spans="1:64" s="16" customFormat="1" ht="12.95" customHeight="1" x14ac:dyDescent="0.25">
      <c r="A214" s="15" t="s">
        <v>133</v>
      </c>
      <c r="B214" s="15" t="s">
        <v>218</v>
      </c>
      <c r="C214" s="180" t="s">
        <v>545</v>
      </c>
      <c r="D214" s="182"/>
      <c r="E214" s="4" t="s">
        <v>292</v>
      </c>
      <c r="F214" s="23" t="s">
        <v>293</v>
      </c>
      <c r="G214" s="23" t="s">
        <v>294</v>
      </c>
      <c r="H214" s="23" t="s">
        <v>294</v>
      </c>
      <c r="I214" s="24" t="s">
        <v>120</v>
      </c>
      <c r="J214" s="24"/>
      <c r="K214" s="24"/>
      <c r="L214" s="23">
        <v>100</v>
      </c>
      <c r="M214" s="5">
        <v>230000000</v>
      </c>
      <c r="N214" s="5" t="s">
        <v>123</v>
      </c>
      <c r="O214" s="1" t="s">
        <v>166</v>
      </c>
      <c r="P214" s="24" t="s">
        <v>125</v>
      </c>
      <c r="Q214" s="25">
        <v>230000000</v>
      </c>
      <c r="R214" s="2" t="s">
        <v>382</v>
      </c>
      <c r="S214" s="26"/>
      <c r="T214" s="24" t="s">
        <v>127</v>
      </c>
      <c r="U214" s="5"/>
      <c r="V214" s="24"/>
      <c r="W214" s="24">
        <v>0</v>
      </c>
      <c r="X214" s="24">
        <v>100</v>
      </c>
      <c r="Y214" s="24">
        <v>0</v>
      </c>
      <c r="Z214" s="41"/>
      <c r="AA214" s="5" t="s">
        <v>138</v>
      </c>
      <c r="AB214" s="27"/>
      <c r="AC214" s="27"/>
      <c r="AD214" s="27">
        <v>79076512</v>
      </c>
      <c r="AE214" s="19">
        <f t="shared" si="153"/>
        <v>88565693.440000013</v>
      </c>
      <c r="AF214" s="27"/>
      <c r="AG214" s="27"/>
      <c r="AH214" s="27">
        <v>101541119.99999996</v>
      </c>
      <c r="AI214" s="19">
        <f t="shared" si="154"/>
        <v>113726054.39999996</v>
      </c>
      <c r="AJ214" s="20"/>
      <c r="AK214" s="20"/>
      <c r="AL214" s="20">
        <v>101541119.99999996</v>
      </c>
      <c r="AM214" s="19">
        <f t="shared" si="155"/>
        <v>113726054.39999996</v>
      </c>
      <c r="AN214" s="20"/>
      <c r="AO214" s="20"/>
      <c r="AP214" s="20"/>
      <c r="AQ214" s="20"/>
      <c r="AR214" s="20"/>
      <c r="AS214" s="20"/>
      <c r="AT214" s="20"/>
      <c r="AU214" s="20"/>
      <c r="AV214" s="67"/>
      <c r="AW214" s="43">
        <v>0</v>
      </c>
      <c r="AX214" s="43">
        <f t="shared" si="152"/>
        <v>0</v>
      </c>
      <c r="AY214" s="12" t="s">
        <v>129</v>
      </c>
      <c r="AZ214" s="1" t="s">
        <v>295</v>
      </c>
      <c r="BA214" s="1" t="s">
        <v>296</v>
      </c>
      <c r="BB214" s="5"/>
      <c r="BC214" s="5"/>
      <c r="BD214" s="5"/>
      <c r="BE214" s="5"/>
      <c r="BF214" s="5"/>
      <c r="BG214" s="5"/>
      <c r="BH214" s="5"/>
      <c r="BI214" s="5"/>
      <c r="BJ214" s="172"/>
      <c r="BK214" s="15" t="s">
        <v>375</v>
      </c>
      <c r="BL214" s="170"/>
    </row>
    <row r="215" spans="1:64" s="16" customFormat="1" ht="12.95" customHeight="1" x14ac:dyDescent="0.25">
      <c r="A215" s="15" t="s">
        <v>133</v>
      </c>
      <c r="B215" s="15" t="s">
        <v>218</v>
      </c>
      <c r="C215" s="179" t="s">
        <v>287</v>
      </c>
      <c r="D215" s="179"/>
      <c r="E215" s="179" t="s">
        <v>297</v>
      </c>
      <c r="F215" s="23" t="s">
        <v>298</v>
      </c>
      <c r="G215" s="23" t="s">
        <v>299</v>
      </c>
      <c r="H215" s="23" t="s">
        <v>299</v>
      </c>
      <c r="I215" s="24" t="s">
        <v>120</v>
      </c>
      <c r="J215" s="24"/>
      <c r="K215" s="24"/>
      <c r="L215" s="23">
        <v>100</v>
      </c>
      <c r="M215" s="5">
        <v>230000000</v>
      </c>
      <c r="N215" s="5" t="s">
        <v>137</v>
      </c>
      <c r="O215" s="5" t="s">
        <v>239</v>
      </c>
      <c r="P215" s="24" t="s">
        <v>125</v>
      </c>
      <c r="Q215" s="25">
        <v>230000000</v>
      </c>
      <c r="R215" s="26" t="s">
        <v>189</v>
      </c>
      <c r="S215" s="26"/>
      <c r="T215" s="24"/>
      <c r="U215" s="5" t="s">
        <v>126</v>
      </c>
      <c r="V215" s="24" t="s">
        <v>127</v>
      </c>
      <c r="W215" s="24">
        <v>0</v>
      </c>
      <c r="X215" s="24">
        <v>100</v>
      </c>
      <c r="Y215" s="24">
        <v>0</v>
      </c>
      <c r="Z215" s="41"/>
      <c r="AA215" s="5" t="s">
        <v>138</v>
      </c>
      <c r="AB215" s="27"/>
      <c r="AC215" s="27"/>
      <c r="AD215" s="27">
        <v>521302350.00000024</v>
      </c>
      <c r="AE215" s="27">
        <v>583858632.00000036</v>
      </c>
      <c r="AF215" s="27"/>
      <c r="AG215" s="27"/>
      <c r="AH215" s="27">
        <v>521302350.00000024</v>
      </c>
      <c r="AI215" s="27">
        <v>583858632.00000036</v>
      </c>
      <c r="AJ215" s="20"/>
      <c r="AK215" s="20"/>
      <c r="AL215" s="20">
        <v>521302350.00000024</v>
      </c>
      <c r="AM215" s="20">
        <v>583858632.00000036</v>
      </c>
      <c r="AN215" s="20">
        <v>0</v>
      </c>
      <c r="AO215" s="20">
        <v>0</v>
      </c>
      <c r="AP215" s="20">
        <v>0</v>
      </c>
      <c r="AQ215" s="20">
        <v>0</v>
      </c>
      <c r="AR215" s="20">
        <v>0</v>
      </c>
      <c r="AS215" s="20">
        <v>0</v>
      </c>
      <c r="AT215" s="20">
        <v>0</v>
      </c>
      <c r="AU215" s="20">
        <v>0</v>
      </c>
      <c r="AV215" s="43"/>
      <c r="AW215" s="43">
        <v>0</v>
      </c>
      <c r="AX215" s="43">
        <f t="shared" ref="AX215:AX216" si="157">AW215*1.12</f>
        <v>0</v>
      </c>
      <c r="AY215" s="12" t="s">
        <v>129</v>
      </c>
      <c r="AZ215" s="1" t="s">
        <v>300</v>
      </c>
      <c r="BA215" s="1" t="s">
        <v>301</v>
      </c>
      <c r="BB215" s="5"/>
      <c r="BC215" s="5"/>
      <c r="BD215" s="5"/>
      <c r="BE215" s="5"/>
      <c r="BF215" s="5"/>
      <c r="BG215" s="5"/>
      <c r="BH215" s="5"/>
      <c r="BI215" s="5"/>
      <c r="BJ215" s="172"/>
      <c r="BK215" s="15"/>
      <c r="BL215" s="170"/>
    </row>
    <row r="216" spans="1:64" s="16" customFormat="1" ht="12.95" customHeight="1" x14ac:dyDescent="0.25">
      <c r="A216" s="15" t="s">
        <v>133</v>
      </c>
      <c r="B216" s="15" t="s">
        <v>218</v>
      </c>
      <c r="C216" s="180" t="s">
        <v>389</v>
      </c>
      <c r="D216" s="181"/>
      <c r="E216" s="4" t="s">
        <v>297</v>
      </c>
      <c r="F216" s="23" t="s">
        <v>298</v>
      </c>
      <c r="G216" s="23" t="s">
        <v>299</v>
      </c>
      <c r="H216" s="23" t="s">
        <v>299</v>
      </c>
      <c r="I216" s="24" t="s">
        <v>120</v>
      </c>
      <c r="J216" s="24"/>
      <c r="K216" s="24"/>
      <c r="L216" s="23">
        <v>100</v>
      </c>
      <c r="M216" s="5">
        <v>230000000</v>
      </c>
      <c r="N216" s="5" t="s">
        <v>137</v>
      </c>
      <c r="O216" s="1" t="s">
        <v>126</v>
      </c>
      <c r="P216" s="24" t="s">
        <v>125</v>
      </c>
      <c r="Q216" s="25">
        <v>230000000</v>
      </c>
      <c r="R216" s="26" t="s">
        <v>189</v>
      </c>
      <c r="S216" s="26"/>
      <c r="T216" s="24" t="s">
        <v>127</v>
      </c>
      <c r="U216" s="5"/>
      <c r="V216" s="24"/>
      <c r="W216" s="24">
        <v>0</v>
      </c>
      <c r="X216" s="24">
        <v>100</v>
      </c>
      <c r="Y216" s="24">
        <v>0</v>
      </c>
      <c r="Z216" s="41"/>
      <c r="AA216" s="5" t="s">
        <v>138</v>
      </c>
      <c r="AB216" s="27"/>
      <c r="AC216" s="27"/>
      <c r="AD216" s="27">
        <v>395285850</v>
      </c>
      <c r="AE216" s="19">
        <f t="shared" ref="AE216:AE217" si="158">AD216*1.12</f>
        <v>442720152.00000006</v>
      </c>
      <c r="AF216" s="27"/>
      <c r="AG216" s="27"/>
      <c r="AH216" s="27">
        <v>521302350.00000024</v>
      </c>
      <c r="AI216" s="19">
        <f t="shared" ref="AI216:AI217" si="159">AH216*1.12</f>
        <v>583858632.00000036</v>
      </c>
      <c r="AJ216" s="20"/>
      <c r="AK216" s="20"/>
      <c r="AL216" s="20">
        <v>521302350.00000024</v>
      </c>
      <c r="AM216" s="19">
        <f t="shared" ref="AM216:AM217" si="160">AL216*1.12</f>
        <v>583858632.00000036</v>
      </c>
      <c r="AN216" s="20">
        <v>0</v>
      </c>
      <c r="AO216" s="20">
        <v>0</v>
      </c>
      <c r="AP216" s="20">
        <v>0</v>
      </c>
      <c r="AQ216" s="20">
        <v>0</v>
      </c>
      <c r="AR216" s="20">
        <v>0</v>
      </c>
      <c r="AS216" s="20">
        <v>0</v>
      </c>
      <c r="AT216" s="20">
        <v>0</v>
      </c>
      <c r="AU216" s="20">
        <v>0</v>
      </c>
      <c r="AV216" s="67"/>
      <c r="AW216" s="43">
        <v>0</v>
      </c>
      <c r="AX216" s="43">
        <f t="shared" si="157"/>
        <v>0</v>
      </c>
      <c r="AY216" s="12" t="s">
        <v>129</v>
      </c>
      <c r="AZ216" s="1" t="s">
        <v>300</v>
      </c>
      <c r="BA216" s="1" t="s">
        <v>301</v>
      </c>
      <c r="BB216" s="5"/>
      <c r="BC216" s="5"/>
      <c r="BD216" s="5"/>
      <c r="BE216" s="5"/>
      <c r="BF216" s="5"/>
      <c r="BG216" s="5"/>
      <c r="BH216" s="5"/>
      <c r="BI216" s="5"/>
      <c r="BJ216" s="172"/>
      <c r="BK216" s="15" t="s">
        <v>388</v>
      </c>
      <c r="BL216" s="170"/>
    </row>
    <row r="217" spans="1:64" s="16" customFormat="1" ht="12.95" customHeight="1" x14ac:dyDescent="0.25">
      <c r="A217" s="15" t="s">
        <v>133</v>
      </c>
      <c r="B217" s="15" t="s">
        <v>218</v>
      </c>
      <c r="C217" s="180" t="s">
        <v>546</v>
      </c>
      <c r="D217" s="182"/>
      <c r="E217" s="4" t="s">
        <v>297</v>
      </c>
      <c r="F217" s="23" t="s">
        <v>298</v>
      </c>
      <c r="G217" s="23" t="s">
        <v>299</v>
      </c>
      <c r="H217" s="23" t="s">
        <v>299</v>
      </c>
      <c r="I217" s="24" t="s">
        <v>120</v>
      </c>
      <c r="J217" s="24"/>
      <c r="K217" s="24"/>
      <c r="L217" s="23">
        <v>100</v>
      </c>
      <c r="M217" s="5">
        <v>230000000</v>
      </c>
      <c r="N217" s="5" t="s">
        <v>137</v>
      </c>
      <c r="O217" s="1" t="s">
        <v>166</v>
      </c>
      <c r="P217" s="24" t="s">
        <v>125</v>
      </c>
      <c r="Q217" s="25">
        <v>230000000</v>
      </c>
      <c r="R217" s="2" t="s">
        <v>382</v>
      </c>
      <c r="S217" s="26"/>
      <c r="T217" s="24" t="s">
        <v>127</v>
      </c>
      <c r="U217" s="5"/>
      <c r="V217" s="24"/>
      <c r="W217" s="24">
        <v>0</v>
      </c>
      <c r="X217" s="24">
        <v>100</v>
      </c>
      <c r="Y217" s="24">
        <v>0</v>
      </c>
      <c r="Z217" s="41"/>
      <c r="AA217" s="5" t="s">
        <v>138</v>
      </c>
      <c r="AB217" s="27"/>
      <c r="AC217" s="27"/>
      <c r="AD217" s="27">
        <v>395285850</v>
      </c>
      <c r="AE217" s="19">
        <f t="shared" si="158"/>
        <v>442720152.00000006</v>
      </c>
      <c r="AF217" s="27"/>
      <c r="AG217" s="27"/>
      <c r="AH217" s="27">
        <v>521302350.00000024</v>
      </c>
      <c r="AI217" s="19">
        <f t="shared" si="159"/>
        <v>583858632.00000036</v>
      </c>
      <c r="AJ217" s="20"/>
      <c r="AK217" s="20"/>
      <c r="AL217" s="20">
        <v>521302350.00000024</v>
      </c>
      <c r="AM217" s="19">
        <f t="shared" si="160"/>
        <v>583858632.00000036</v>
      </c>
      <c r="AN217" s="20"/>
      <c r="AO217" s="20"/>
      <c r="AP217" s="20"/>
      <c r="AQ217" s="20"/>
      <c r="AR217" s="20"/>
      <c r="AS217" s="20"/>
      <c r="AT217" s="20"/>
      <c r="AU217" s="20"/>
      <c r="AV217" s="67"/>
      <c r="AW217" s="43">
        <v>0</v>
      </c>
      <c r="AX217" s="43">
        <f t="shared" si="152"/>
        <v>0</v>
      </c>
      <c r="AY217" s="12" t="s">
        <v>129</v>
      </c>
      <c r="AZ217" s="1" t="s">
        <v>300</v>
      </c>
      <c r="BA217" s="1" t="s">
        <v>301</v>
      </c>
      <c r="BB217" s="5"/>
      <c r="BC217" s="5"/>
      <c r="BD217" s="5"/>
      <c r="BE217" s="5"/>
      <c r="BF217" s="5"/>
      <c r="BG217" s="5"/>
      <c r="BH217" s="5"/>
      <c r="BI217" s="5"/>
      <c r="BJ217" s="172"/>
      <c r="BK217" s="15" t="s">
        <v>375</v>
      </c>
      <c r="BL217" s="170"/>
    </row>
    <row r="218" spans="1:64" s="16" customFormat="1" ht="12.95" customHeight="1" x14ac:dyDescent="0.25">
      <c r="A218" s="15" t="s">
        <v>133</v>
      </c>
      <c r="B218" s="15" t="s">
        <v>218</v>
      </c>
      <c r="C218" s="179" t="s">
        <v>302</v>
      </c>
      <c r="D218" s="179"/>
      <c r="E218" s="179" t="s">
        <v>260</v>
      </c>
      <c r="F218" s="23" t="s">
        <v>303</v>
      </c>
      <c r="G218" s="23" t="s">
        <v>304</v>
      </c>
      <c r="H218" s="23" t="s">
        <v>304</v>
      </c>
      <c r="I218" s="24" t="s">
        <v>120</v>
      </c>
      <c r="J218" s="24"/>
      <c r="K218" s="24"/>
      <c r="L218" s="23">
        <v>100</v>
      </c>
      <c r="M218" s="5">
        <v>230000000</v>
      </c>
      <c r="N218" s="5" t="s">
        <v>137</v>
      </c>
      <c r="O218" s="5" t="s">
        <v>239</v>
      </c>
      <c r="P218" s="24" t="s">
        <v>125</v>
      </c>
      <c r="Q218" s="25">
        <v>230000000</v>
      </c>
      <c r="R218" s="26" t="s">
        <v>189</v>
      </c>
      <c r="S218" s="26"/>
      <c r="T218" s="24"/>
      <c r="U218" s="5" t="s">
        <v>126</v>
      </c>
      <c r="V218" s="24" t="s">
        <v>127</v>
      </c>
      <c r="W218" s="24">
        <v>0</v>
      </c>
      <c r="X218" s="24">
        <v>100</v>
      </c>
      <c r="Y218" s="24">
        <v>0</v>
      </c>
      <c r="Z218" s="41"/>
      <c r="AA218" s="5" t="s">
        <v>138</v>
      </c>
      <c r="AB218" s="27"/>
      <c r="AC218" s="27"/>
      <c r="AD218" s="27">
        <v>243107652</v>
      </c>
      <c r="AE218" s="27">
        <v>272280570.24000001</v>
      </c>
      <c r="AF218" s="27"/>
      <c r="AG218" s="27"/>
      <c r="AH218" s="27">
        <v>243107652</v>
      </c>
      <c r="AI218" s="27">
        <v>272280570.24000001</v>
      </c>
      <c r="AJ218" s="20"/>
      <c r="AK218" s="20"/>
      <c r="AL218" s="20">
        <v>243107652</v>
      </c>
      <c r="AM218" s="20">
        <v>272280570.24000001</v>
      </c>
      <c r="AN218" s="20">
        <v>0</v>
      </c>
      <c r="AO218" s="20">
        <v>0</v>
      </c>
      <c r="AP218" s="20">
        <v>0</v>
      </c>
      <c r="AQ218" s="20">
        <v>0</v>
      </c>
      <c r="AR218" s="20">
        <v>0</v>
      </c>
      <c r="AS218" s="20">
        <v>0</v>
      </c>
      <c r="AT218" s="20">
        <v>0</v>
      </c>
      <c r="AU218" s="20">
        <v>0</v>
      </c>
      <c r="AV218" s="43"/>
      <c r="AW218" s="43">
        <v>0</v>
      </c>
      <c r="AX218" s="43">
        <f t="shared" ref="AX218:AX219" si="161">AW218*1.12</f>
        <v>0</v>
      </c>
      <c r="AY218" s="9" t="s">
        <v>129</v>
      </c>
      <c r="AZ218" s="1" t="s">
        <v>305</v>
      </c>
      <c r="BA218" s="1" t="s">
        <v>306</v>
      </c>
      <c r="BB218" s="5"/>
      <c r="BC218" s="5"/>
      <c r="BD218" s="5"/>
      <c r="BE218" s="5"/>
      <c r="BF218" s="5"/>
      <c r="BG218" s="5"/>
      <c r="BH218" s="5"/>
      <c r="BI218" s="5"/>
      <c r="BJ218" s="172"/>
      <c r="BK218" s="15"/>
      <c r="BL218" s="170"/>
    </row>
    <row r="219" spans="1:64" s="16" customFormat="1" ht="12.95" customHeight="1" x14ac:dyDescent="0.25">
      <c r="A219" s="15" t="s">
        <v>133</v>
      </c>
      <c r="B219" s="15" t="s">
        <v>218</v>
      </c>
      <c r="C219" s="180" t="s">
        <v>390</v>
      </c>
      <c r="D219" s="181"/>
      <c r="E219" s="4" t="s">
        <v>260</v>
      </c>
      <c r="F219" s="23" t="s">
        <v>303</v>
      </c>
      <c r="G219" s="23" t="s">
        <v>304</v>
      </c>
      <c r="H219" s="23" t="s">
        <v>304</v>
      </c>
      <c r="I219" s="24" t="s">
        <v>120</v>
      </c>
      <c r="J219" s="24"/>
      <c r="K219" s="24"/>
      <c r="L219" s="23">
        <v>100</v>
      </c>
      <c r="M219" s="5">
        <v>230000000</v>
      </c>
      <c r="N219" s="5" t="s">
        <v>137</v>
      </c>
      <c r="O219" s="1" t="s">
        <v>126</v>
      </c>
      <c r="P219" s="24" t="s">
        <v>125</v>
      </c>
      <c r="Q219" s="25">
        <v>230000000</v>
      </c>
      <c r="R219" s="26" t="s">
        <v>189</v>
      </c>
      <c r="S219" s="26"/>
      <c r="T219" s="24" t="s">
        <v>127</v>
      </c>
      <c r="U219" s="5"/>
      <c r="V219" s="24"/>
      <c r="W219" s="24">
        <v>0</v>
      </c>
      <c r="X219" s="24">
        <v>100</v>
      </c>
      <c r="Y219" s="24">
        <v>0</v>
      </c>
      <c r="Z219" s="41"/>
      <c r="AA219" s="5" t="s">
        <v>138</v>
      </c>
      <c r="AB219" s="27"/>
      <c r="AC219" s="27"/>
      <c r="AD219" s="27">
        <v>188750236</v>
      </c>
      <c r="AE219" s="19">
        <f t="shared" ref="AE219:AE220" si="162">AD219*1.12</f>
        <v>211400264.32000002</v>
      </c>
      <c r="AF219" s="27"/>
      <c r="AG219" s="27"/>
      <c r="AH219" s="27">
        <v>243107652</v>
      </c>
      <c r="AI219" s="19">
        <f t="shared" ref="AI219:AI220" si="163">AH219*1.12</f>
        <v>272280570.24000001</v>
      </c>
      <c r="AJ219" s="20"/>
      <c r="AK219" s="20"/>
      <c r="AL219" s="20">
        <v>243107652</v>
      </c>
      <c r="AM219" s="19">
        <f t="shared" ref="AM219:AM220" si="164">AL219*1.12</f>
        <v>272280570.24000001</v>
      </c>
      <c r="AN219" s="20">
        <v>0</v>
      </c>
      <c r="AO219" s="20">
        <v>0</v>
      </c>
      <c r="AP219" s="20">
        <v>0</v>
      </c>
      <c r="AQ219" s="20">
        <v>0</v>
      </c>
      <c r="AR219" s="20">
        <v>0</v>
      </c>
      <c r="AS219" s="20">
        <v>0</v>
      </c>
      <c r="AT219" s="20">
        <v>0</v>
      </c>
      <c r="AU219" s="20">
        <v>0</v>
      </c>
      <c r="AV219" s="67"/>
      <c r="AW219" s="43">
        <v>0</v>
      </c>
      <c r="AX219" s="43">
        <f t="shared" si="161"/>
        <v>0</v>
      </c>
      <c r="AY219" s="9" t="s">
        <v>129</v>
      </c>
      <c r="AZ219" s="1" t="s">
        <v>305</v>
      </c>
      <c r="BA219" s="1" t="s">
        <v>306</v>
      </c>
      <c r="BB219" s="5"/>
      <c r="BC219" s="5"/>
      <c r="BD219" s="5"/>
      <c r="BE219" s="5"/>
      <c r="BF219" s="5"/>
      <c r="BG219" s="5"/>
      <c r="BH219" s="5"/>
      <c r="BI219" s="5"/>
      <c r="BJ219" s="172"/>
      <c r="BK219" s="15" t="s">
        <v>388</v>
      </c>
      <c r="BL219" s="170"/>
    </row>
    <row r="220" spans="1:64" s="16" customFormat="1" ht="12.95" customHeight="1" x14ac:dyDescent="0.25">
      <c r="A220" s="15" t="s">
        <v>133</v>
      </c>
      <c r="B220" s="15" t="s">
        <v>218</v>
      </c>
      <c r="C220" s="180" t="s">
        <v>547</v>
      </c>
      <c r="D220" s="182"/>
      <c r="E220" s="4" t="s">
        <v>260</v>
      </c>
      <c r="F220" s="23" t="s">
        <v>303</v>
      </c>
      <c r="G220" s="23" t="s">
        <v>304</v>
      </c>
      <c r="H220" s="23" t="s">
        <v>304</v>
      </c>
      <c r="I220" s="24" t="s">
        <v>120</v>
      </c>
      <c r="J220" s="24"/>
      <c r="K220" s="24"/>
      <c r="L220" s="23">
        <v>100</v>
      </c>
      <c r="M220" s="5">
        <v>230000000</v>
      </c>
      <c r="N220" s="5" t="s">
        <v>137</v>
      </c>
      <c r="O220" s="1" t="s">
        <v>166</v>
      </c>
      <c r="P220" s="24" t="s">
        <v>125</v>
      </c>
      <c r="Q220" s="25">
        <v>230000000</v>
      </c>
      <c r="R220" s="2" t="s">
        <v>382</v>
      </c>
      <c r="S220" s="26"/>
      <c r="T220" s="24" t="s">
        <v>127</v>
      </c>
      <c r="U220" s="5"/>
      <c r="V220" s="24"/>
      <c r="W220" s="24">
        <v>0</v>
      </c>
      <c r="X220" s="24">
        <v>100</v>
      </c>
      <c r="Y220" s="24">
        <v>0</v>
      </c>
      <c r="Z220" s="41"/>
      <c r="AA220" s="5" t="s">
        <v>138</v>
      </c>
      <c r="AB220" s="27"/>
      <c r="AC220" s="27"/>
      <c r="AD220" s="27">
        <v>188750236</v>
      </c>
      <c r="AE220" s="19">
        <f t="shared" si="162"/>
        <v>211400264.32000002</v>
      </c>
      <c r="AF220" s="27"/>
      <c r="AG220" s="27"/>
      <c r="AH220" s="27">
        <v>243107652</v>
      </c>
      <c r="AI220" s="19">
        <f t="shared" si="163"/>
        <v>272280570.24000001</v>
      </c>
      <c r="AJ220" s="20"/>
      <c r="AK220" s="20"/>
      <c r="AL220" s="20">
        <v>243107652</v>
      </c>
      <c r="AM220" s="19">
        <f t="shared" si="164"/>
        <v>272280570.24000001</v>
      </c>
      <c r="AN220" s="20"/>
      <c r="AO220" s="20"/>
      <c r="AP220" s="20"/>
      <c r="AQ220" s="20"/>
      <c r="AR220" s="20"/>
      <c r="AS220" s="20"/>
      <c r="AT220" s="20"/>
      <c r="AU220" s="20"/>
      <c r="AV220" s="67"/>
      <c r="AW220" s="43">
        <v>0</v>
      </c>
      <c r="AX220" s="43">
        <f t="shared" si="152"/>
        <v>0</v>
      </c>
      <c r="AY220" s="9" t="s">
        <v>129</v>
      </c>
      <c r="AZ220" s="1" t="s">
        <v>305</v>
      </c>
      <c r="BA220" s="1" t="s">
        <v>306</v>
      </c>
      <c r="BB220" s="5"/>
      <c r="BC220" s="5"/>
      <c r="BD220" s="5"/>
      <c r="BE220" s="5"/>
      <c r="BF220" s="5"/>
      <c r="BG220" s="5"/>
      <c r="BH220" s="5"/>
      <c r="BI220" s="5"/>
      <c r="BJ220" s="172"/>
      <c r="BK220" s="15" t="s">
        <v>375</v>
      </c>
      <c r="BL220" s="170"/>
    </row>
    <row r="221" spans="1:64" s="16" customFormat="1" ht="12.95" customHeight="1" x14ac:dyDescent="0.25">
      <c r="A221" s="15" t="s">
        <v>133</v>
      </c>
      <c r="B221" s="15" t="s">
        <v>218</v>
      </c>
      <c r="C221" s="179" t="s">
        <v>307</v>
      </c>
      <c r="D221" s="179"/>
      <c r="E221" s="179" t="s">
        <v>308</v>
      </c>
      <c r="F221" s="23" t="s">
        <v>309</v>
      </c>
      <c r="G221" s="23" t="s">
        <v>310</v>
      </c>
      <c r="H221" s="23" t="s">
        <v>310</v>
      </c>
      <c r="I221" s="24" t="s">
        <v>120</v>
      </c>
      <c r="J221" s="24"/>
      <c r="K221" s="24"/>
      <c r="L221" s="23">
        <v>100</v>
      </c>
      <c r="M221" s="5">
        <v>230000000</v>
      </c>
      <c r="N221" s="5" t="s">
        <v>137</v>
      </c>
      <c r="O221" s="5" t="s">
        <v>239</v>
      </c>
      <c r="P221" s="24" t="s">
        <v>125</v>
      </c>
      <c r="Q221" s="25">
        <v>230000000</v>
      </c>
      <c r="R221" s="26" t="s">
        <v>189</v>
      </c>
      <c r="S221" s="26"/>
      <c r="T221" s="24"/>
      <c r="U221" s="5" t="s">
        <v>126</v>
      </c>
      <c r="V221" s="24" t="s">
        <v>127</v>
      </c>
      <c r="W221" s="24">
        <v>0</v>
      </c>
      <c r="X221" s="24">
        <v>100</v>
      </c>
      <c r="Y221" s="24">
        <v>0</v>
      </c>
      <c r="Z221" s="41"/>
      <c r="AA221" s="5" t="s">
        <v>138</v>
      </c>
      <c r="AB221" s="27"/>
      <c r="AC221" s="27"/>
      <c r="AD221" s="27">
        <v>517685594.99999988</v>
      </c>
      <c r="AE221" s="27">
        <v>579807866.39999998</v>
      </c>
      <c r="AF221" s="27"/>
      <c r="AG221" s="27"/>
      <c r="AH221" s="27">
        <v>517685594.99999988</v>
      </c>
      <c r="AI221" s="27">
        <v>579807866.39999998</v>
      </c>
      <c r="AJ221" s="20"/>
      <c r="AK221" s="20"/>
      <c r="AL221" s="20">
        <v>517685594.99999988</v>
      </c>
      <c r="AM221" s="20">
        <v>579807866.39999998</v>
      </c>
      <c r="AN221" s="20">
        <v>0</v>
      </c>
      <c r="AO221" s="20">
        <v>0</v>
      </c>
      <c r="AP221" s="20">
        <v>0</v>
      </c>
      <c r="AQ221" s="20">
        <v>0</v>
      </c>
      <c r="AR221" s="20">
        <v>0</v>
      </c>
      <c r="AS221" s="20">
        <v>0</v>
      </c>
      <c r="AT221" s="20">
        <v>0</v>
      </c>
      <c r="AU221" s="20">
        <v>0</v>
      </c>
      <c r="AV221" s="43"/>
      <c r="AW221" s="43">
        <v>0</v>
      </c>
      <c r="AX221" s="43">
        <f t="shared" ref="AX221:AX222" si="165">AW221*1.12</f>
        <v>0</v>
      </c>
      <c r="AY221" s="9" t="s">
        <v>129</v>
      </c>
      <c r="AZ221" s="1" t="s">
        <v>311</v>
      </c>
      <c r="BA221" s="1" t="s">
        <v>312</v>
      </c>
      <c r="BB221" s="5"/>
      <c r="BC221" s="5"/>
      <c r="BD221" s="5"/>
      <c r="BE221" s="5"/>
      <c r="BF221" s="5"/>
      <c r="BG221" s="5"/>
      <c r="BH221" s="5"/>
      <c r="BI221" s="5"/>
      <c r="BJ221" s="172"/>
      <c r="BK221" s="15"/>
      <c r="BL221" s="170"/>
    </row>
    <row r="222" spans="1:64" s="16" customFormat="1" ht="12.95" customHeight="1" x14ac:dyDescent="0.25">
      <c r="A222" s="15" t="s">
        <v>133</v>
      </c>
      <c r="B222" s="15" t="s">
        <v>218</v>
      </c>
      <c r="C222" s="180" t="s">
        <v>391</v>
      </c>
      <c r="D222" s="181"/>
      <c r="E222" s="4" t="s">
        <v>308</v>
      </c>
      <c r="F222" s="23" t="s">
        <v>309</v>
      </c>
      <c r="G222" s="23" t="s">
        <v>310</v>
      </c>
      <c r="H222" s="23" t="s">
        <v>310</v>
      </c>
      <c r="I222" s="24" t="s">
        <v>120</v>
      </c>
      <c r="J222" s="24"/>
      <c r="K222" s="24"/>
      <c r="L222" s="23">
        <v>100</v>
      </c>
      <c r="M222" s="5">
        <v>230000000</v>
      </c>
      <c r="N222" s="5" t="s">
        <v>137</v>
      </c>
      <c r="O222" s="1" t="s">
        <v>126</v>
      </c>
      <c r="P222" s="24" t="s">
        <v>125</v>
      </c>
      <c r="Q222" s="25">
        <v>230000000</v>
      </c>
      <c r="R222" s="26" t="s">
        <v>189</v>
      </c>
      <c r="S222" s="26"/>
      <c r="T222" s="24" t="s">
        <v>127</v>
      </c>
      <c r="U222" s="5"/>
      <c r="V222" s="24"/>
      <c r="W222" s="24">
        <v>0</v>
      </c>
      <c r="X222" s="24">
        <v>100</v>
      </c>
      <c r="Y222" s="24">
        <v>0</v>
      </c>
      <c r="Z222" s="41"/>
      <c r="AA222" s="5" t="s">
        <v>138</v>
      </c>
      <c r="AB222" s="27"/>
      <c r="AC222" s="27"/>
      <c r="AD222" s="27">
        <v>397111415</v>
      </c>
      <c r="AE222" s="19">
        <f t="shared" ref="AE222:AE223" si="166">AD222*1.12</f>
        <v>444764784.80000007</v>
      </c>
      <c r="AF222" s="27"/>
      <c r="AG222" s="27"/>
      <c r="AH222" s="27">
        <v>517685594.99999988</v>
      </c>
      <c r="AI222" s="19">
        <f t="shared" ref="AI222:AI223" si="167">AH222*1.12</f>
        <v>579807866.39999998</v>
      </c>
      <c r="AJ222" s="20"/>
      <c r="AK222" s="20"/>
      <c r="AL222" s="20">
        <v>517685594.99999988</v>
      </c>
      <c r="AM222" s="19">
        <f t="shared" ref="AM222:AM223" si="168">AL222*1.12</f>
        <v>579807866.39999998</v>
      </c>
      <c r="AN222" s="20">
        <v>0</v>
      </c>
      <c r="AO222" s="20">
        <v>0</v>
      </c>
      <c r="AP222" s="20">
        <v>0</v>
      </c>
      <c r="AQ222" s="20">
        <v>0</v>
      </c>
      <c r="AR222" s="20">
        <v>0</v>
      </c>
      <c r="AS222" s="20">
        <v>0</v>
      </c>
      <c r="AT222" s="20">
        <v>0</v>
      </c>
      <c r="AU222" s="20">
        <v>0</v>
      </c>
      <c r="AV222" s="67"/>
      <c r="AW222" s="43">
        <v>0</v>
      </c>
      <c r="AX222" s="43">
        <f t="shared" si="165"/>
        <v>0</v>
      </c>
      <c r="AY222" s="9" t="s">
        <v>129</v>
      </c>
      <c r="AZ222" s="1" t="s">
        <v>311</v>
      </c>
      <c r="BA222" s="1" t="s">
        <v>312</v>
      </c>
      <c r="BB222" s="5"/>
      <c r="BC222" s="5"/>
      <c r="BD222" s="5"/>
      <c r="BE222" s="5"/>
      <c r="BF222" s="5"/>
      <c r="BG222" s="5"/>
      <c r="BH222" s="5"/>
      <c r="BI222" s="5"/>
      <c r="BJ222" s="172"/>
      <c r="BK222" s="15" t="s">
        <v>388</v>
      </c>
      <c r="BL222" s="170"/>
    </row>
    <row r="223" spans="1:64" s="16" customFormat="1" ht="12.95" customHeight="1" x14ac:dyDescent="0.25">
      <c r="A223" s="15" t="s">
        <v>133</v>
      </c>
      <c r="B223" s="15" t="s">
        <v>218</v>
      </c>
      <c r="C223" s="180" t="s">
        <v>548</v>
      </c>
      <c r="D223" s="182"/>
      <c r="E223" s="4" t="s">
        <v>308</v>
      </c>
      <c r="F223" s="23" t="s">
        <v>309</v>
      </c>
      <c r="G223" s="23" t="s">
        <v>310</v>
      </c>
      <c r="H223" s="23" t="s">
        <v>310</v>
      </c>
      <c r="I223" s="24" t="s">
        <v>120</v>
      </c>
      <c r="J223" s="24"/>
      <c r="K223" s="24"/>
      <c r="L223" s="23">
        <v>100</v>
      </c>
      <c r="M223" s="5">
        <v>230000000</v>
      </c>
      <c r="N223" s="5" t="s">
        <v>137</v>
      </c>
      <c r="O223" s="1" t="s">
        <v>166</v>
      </c>
      <c r="P223" s="24" t="s">
        <v>125</v>
      </c>
      <c r="Q223" s="25">
        <v>230000000</v>
      </c>
      <c r="R223" s="2" t="s">
        <v>382</v>
      </c>
      <c r="S223" s="26"/>
      <c r="T223" s="24" t="s">
        <v>127</v>
      </c>
      <c r="U223" s="5"/>
      <c r="V223" s="24"/>
      <c r="W223" s="24">
        <v>0</v>
      </c>
      <c r="X223" s="24">
        <v>100</v>
      </c>
      <c r="Y223" s="24">
        <v>0</v>
      </c>
      <c r="Z223" s="41"/>
      <c r="AA223" s="5" t="s">
        <v>138</v>
      </c>
      <c r="AB223" s="27"/>
      <c r="AC223" s="27"/>
      <c r="AD223" s="27">
        <v>397111415</v>
      </c>
      <c r="AE223" s="19">
        <f t="shared" si="166"/>
        <v>444764784.80000007</v>
      </c>
      <c r="AF223" s="27"/>
      <c r="AG223" s="27"/>
      <c r="AH223" s="27">
        <v>517685594.99999988</v>
      </c>
      <c r="AI223" s="19">
        <f t="shared" si="167"/>
        <v>579807866.39999998</v>
      </c>
      <c r="AJ223" s="20"/>
      <c r="AK223" s="20"/>
      <c r="AL223" s="20">
        <v>517685594.99999988</v>
      </c>
      <c r="AM223" s="19">
        <f t="shared" si="168"/>
        <v>579807866.39999998</v>
      </c>
      <c r="AN223" s="20"/>
      <c r="AO223" s="20"/>
      <c r="AP223" s="20"/>
      <c r="AQ223" s="20"/>
      <c r="AR223" s="20"/>
      <c r="AS223" s="20"/>
      <c r="AT223" s="20"/>
      <c r="AU223" s="20"/>
      <c r="AV223" s="67"/>
      <c r="AW223" s="43">
        <v>0</v>
      </c>
      <c r="AX223" s="43">
        <f t="shared" si="152"/>
        <v>0</v>
      </c>
      <c r="AY223" s="9" t="s">
        <v>129</v>
      </c>
      <c r="AZ223" s="1" t="s">
        <v>311</v>
      </c>
      <c r="BA223" s="1" t="s">
        <v>312</v>
      </c>
      <c r="BB223" s="5"/>
      <c r="BC223" s="5"/>
      <c r="BD223" s="5"/>
      <c r="BE223" s="5"/>
      <c r="BF223" s="5"/>
      <c r="BG223" s="5"/>
      <c r="BH223" s="5"/>
      <c r="BI223" s="5"/>
      <c r="BJ223" s="172"/>
      <c r="BK223" s="15" t="s">
        <v>375</v>
      </c>
      <c r="BL223" s="170"/>
    </row>
    <row r="224" spans="1:64" s="16" customFormat="1" ht="12.95" customHeight="1" x14ac:dyDescent="0.25">
      <c r="A224" s="15" t="s">
        <v>133</v>
      </c>
      <c r="B224" s="15" t="s">
        <v>218</v>
      </c>
      <c r="C224" s="179" t="s">
        <v>313</v>
      </c>
      <c r="D224" s="179"/>
      <c r="E224" s="179" t="s">
        <v>314</v>
      </c>
      <c r="F224" s="23" t="s">
        <v>315</v>
      </c>
      <c r="G224" s="23" t="s">
        <v>316</v>
      </c>
      <c r="H224" s="23" t="s">
        <v>317</v>
      </c>
      <c r="I224" s="24" t="s">
        <v>120</v>
      </c>
      <c r="J224" s="24"/>
      <c r="K224" s="24"/>
      <c r="L224" s="23">
        <v>100</v>
      </c>
      <c r="M224" s="5">
        <v>230000000</v>
      </c>
      <c r="N224" s="5" t="s">
        <v>137</v>
      </c>
      <c r="O224" s="5" t="s">
        <v>239</v>
      </c>
      <c r="P224" s="24" t="s">
        <v>125</v>
      </c>
      <c r="Q224" s="25">
        <v>230000000</v>
      </c>
      <c r="R224" s="26" t="s">
        <v>145</v>
      </c>
      <c r="S224" s="26"/>
      <c r="T224" s="24"/>
      <c r="U224" s="5" t="s">
        <v>126</v>
      </c>
      <c r="V224" s="24" t="s">
        <v>127</v>
      </c>
      <c r="W224" s="24">
        <v>0</v>
      </c>
      <c r="X224" s="24">
        <v>100</v>
      </c>
      <c r="Y224" s="24">
        <v>0</v>
      </c>
      <c r="Z224" s="41"/>
      <c r="AA224" s="5" t="s">
        <v>138</v>
      </c>
      <c r="AB224" s="27"/>
      <c r="AC224" s="27"/>
      <c r="AD224" s="27">
        <v>214564730.00000018</v>
      </c>
      <c r="AE224" s="27">
        <v>240312497.60000023</v>
      </c>
      <c r="AF224" s="27"/>
      <c r="AG224" s="27"/>
      <c r="AH224" s="27">
        <v>214564730.00000018</v>
      </c>
      <c r="AI224" s="27">
        <v>240312497.60000023</v>
      </c>
      <c r="AJ224" s="20"/>
      <c r="AK224" s="20"/>
      <c r="AL224" s="20">
        <v>214564730.00000018</v>
      </c>
      <c r="AM224" s="20">
        <v>240312497.60000023</v>
      </c>
      <c r="AN224" s="20">
        <v>0</v>
      </c>
      <c r="AO224" s="20">
        <v>0</v>
      </c>
      <c r="AP224" s="20">
        <v>0</v>
      </c>
      <c r="AQ224" s="20">
        <v>0</v>
      </c>
      <c r="AR224" s="20">
        <v>0</v>
      </c>
      <c r="AS224" s="20">
        <v>0</v>
      </c>
      <c r="AT224" s="20">
        <v>0</v>
      </c>
      <c r="AU224" s="20">
        <v>0</v>
      </c>
      <c r="AV224" s="43"/>
      <c r="AW224" s="43">
        <v>0</v>
      </c>
      <c r="AX224" s="43">
        <f t="shared" ref="AX224:AX225" si="169">AW224*1.12</f>
        <v>0</v>
      </c>
      <c r="AY224" s="9" t="s">
        <v>129</v>
      </c>
      <c r="AZ224" s="1" t="s">
        <v>318</v>
      </c>
      <c r="BA224" s="1" t="s">
        <v>319</v>
      </c>
      <c r="BB224" s="5"/>
      <c r="BC224" s="5"/>
      <c r="BD224" s="5"/>
      <c r="BE224" s="5"/>
      <c r="BF224" s="5"/>
      <c r="BG224" s="5"/>
      <c r="BH224" s="5"/>
      <c r="BI224" s="5"/>
      <c r="BJ224" s="172"/>
      <c r="BK224" s="15"/>
      <c r="BL224" s="170"/>
    </row>
    <row r="225" spans="1:64" s="16" customFormat="1" ht="12.95" customHeight="1" x14ac:dyDescent="0.25">
      <c r="A225" s="15" t="s">
        <v>133</v>
      </c>
      <c r="B225" s="15" t="s">
        <v>218</v>
      </c>
      <c r="C225" s="180" t="s">
        <v>392</v>
      </c>
      <c r="D225" s="181"/>
      <c r="E225" s="4" t="s">
        <v>314</v>
      </c>
      <c r="F225" s="23" t="s">
        <v>315</v>
      </c>
      <c r="G225" s="23" t="s">
        <v>316</v>
      </c>
      <c r="H225" s="23" t="s">
        <v>317</v>
      </c>
      <c r="I225" s="24" t="s">
        <v>120</v>
      </c>
      <c r="J225" s="24"/>
      <c r="K225" s="24"/>
      <c r="L225" s="23">
        <v>100</v>
      </c>
      <c r="M225" s="5">
        <v>230000000</v>
      </c>
      <c r="N225" s="5" t="s">
        <v>137</v>
      </c>
      <c r="O225" s="1" t="s">
        <v>126</v>
      </c>
      <c r="P225" s="24" t="s">
        <v>125</v>
      </c>
      <c r="Q225" s="25">
        <v>230000000</v>
      </c>
      <c r="R225" s="26" t="s">
        <v>145</v>
      </c>
      <c r="S225" s="26"/>
      <c r="T225" s="24" t="s">
        <v>127</v>
      </c>
      <c r="U225" s="5"/>
      <c r="V225" s="24"/>
      <c r="W225" s="24">
        <v>0</v>
      </c>
      <c r="X225" s="24">
        <v>100</v>
      </c>
      <c r="Y225" s="24">
        <v>0</v>
      </c>
      <c r="Z225" s="41"/>
      <c r="AA225" s="5" t="s">
        <v>138</v>
      </c>
      <c r="AB225" s="27"/>
      <c r="AC225" s="27"/>
      <c r="AD225" s="27">
        <v>161644870</v>
      </c>
      <c r="AE225" s="19">
        <f t="shared" ref="AE225:AE226" si="170">AD225*1.12</f>
        <v>181042254.40000001</v>
      </c>
      <c r="AF225" s="27"/>
      <c r="AG225" s="27"/>
      <c r="AH225" s="27">
        <v>214564730.00000018</v>
      </c>
      <c r="AI225" s="19">
        <f t="shared" ref="AI225:AI226" si="171">AH225*1.12</f>
        <v>240312497.60000023</v>
      </c>
      <c r="AJ225" s="20"/>
      <c r="AK225" s="20"/>
      <c r="AL225" s="20">
        <v>214564730.00000018</v>
      </c>
      <c r="AM225" s="19">
        <f t="shared" ref="AM225:AM226" si="172">AL225*1.12</f>
        <v>240312497.60000023</v>
      </c>
      <c r="AN225" s="20">
        <v>0</v>
      </c>
      <c r="AO225" s="20">
        <v>0</v>
      </c>
      <c r="AP225" s="20">
        <v>0</v>
      </c>
      <c r="AQ225" s="20">
        <v>0</v>
      </c>
      <c r="AR225" s="20">
        <v>0</v>
      </c>
      <c r="AS225" s="20">
        <v>0</v>
      </c>
      <c r="AT225" s="20">
        <v>0</v>
      </c>
      <c r="AU225" s="20">
        <v>0</v>
      </c>
      <c r="AV225" s="67"/>
      <c r="AW225" s="43">
        <v>0</v>
      </c>
      <c r="AX225" s="43">
        <f t="shared" si="169"/>
        <v>0</v>
      </c>
      <c r="AY225" s="9" t="s">
        <v>129</v>
      </c>
      <c r="AZ225" s="1" t="s">
        <v>318</v>
      </c>
      <c r="BA225" s="1" t="s">
        <v>319</v>
      </c>
      <c r="BB225" s="5"/>
      <c r="BC225" s="5"/>
      <c r="BD225" s="5"/>
      <c r="BE225" s="5"/>
      <c r="BF225" s="5"/>
      <c r="BG225" s="5"/>
      <c r="BH225" s="5"/>
      <c r="BI225" s="5"/>
      <c r="BJ225" s="172"/>
      <c r="BK225" s="15" t="s">
        <v>388</v>
      </c>
      <c r="BL225" s="170"/>
    </row>
    <row r="226" spans="1:64" s="16" customFormat="1" ht="12.95" customHeight="1" x14ac:dyDescent="0.25">
      <c r="A226" s="15" t="s">
        <v>133</v>
      </c>
      <c r="B226" s="15" t="s">
        <v>218</v>
      </c>
      <c r="C226" s="180" t="s">
        <v>539</v>
      </c>
      <c r="D226" s="182"/>
      <c r="E226" s="4" t="s">
        <v>314</v>
      </c>
      <c r="F226" s="23" t="s">
        <v>315</v>
      </c>
      <c r="G226" s="23" t="s">
        <v>316</v>
      </c>
      <c r="H226" s="23" t="s">
        <v>317</v>
      </c>
      <c r="I226" s="24" t="s">
        <v>120</v>
      </c>
      <c r="J226" s="24"/>
      <c r="K226" s="24"/>
      <c r="L226" s="23">
        <v>100</v>
      </c>
      <c r="M226" s="5">
        <v>230000000</v>
      </c>
      <c r="N226" s="5" t="s">
        <v>137</v>
      </c>
      <c r="O226" s="1" t="s">
        <v>166</v>
      </c>
      <c r="P226" s="24" t="s">
        <v>125</v>
      </c>
      <c r="Q226" s="25">
        <v>230000000</v>
      </c>
      <c r="R226" s="26" t="s">
        <v>145</v>
      </c>
      <c r="S226" s="26"/>
      <c r="T226" s="24" t="s">
        <v>127</v>
      </c>
      <c r="U226" s="5"/>
      <c r="V226" s="24"/>
      <c r="W226" s="24">
        <v>0</v>
      </c>
      <c r="X226" s="24">
        <v>100</v>
      </c>
      <c r="Y226" s="24">
        <v>0</v>
      </c>
      <c r="Z226" s="41"/>
      <c r="AA226" s="5" t="s">
        <v>138</v>
      </c>
      <c r="AB226" s="27"/>
      <c r="AC226" s="27"/>
      <c r="AD226" s="27">
        <v>161644870</v>
      </c>
      <c r="AE226" s="19">
        <f t="shared" si="170"/>
        <v>181042254.40000001</v>
      </c>
      <c r="AF226" s="27"/>
      <c r="AG226" s="27"/>
      <c r="AH226" s="27">
        <v>214564730.00000018</v>
      </c>
      <c r="AI226" s="19">
        <f t="shared" si="171"/>
        <v>240312497.60000023</v>
      </c>
      <c r="AJ226" s="20"/>
      <c r="AK226" s="20"/>
      <c r="AL226" s="20">
        <v>214564730.00000018</v>
      </c>
      <c r="AM226" s="19">
        <f t="shared" si="172"/>
        <v>240312497.60000023</v>
      </c>
      <c r="AN226" s="20"/>
      <c r="AO226" s="20"/>
      <c r="AP226" s="20"/>
      <c r="AQ226" s="20"/>
      <c r="AR226" s="20"/>
      <c r="AS226" s="20"/>
      <c r="AT226" s="20"/>
      <c r="AU226" s="20"/>
      <c r="AV226" s="67"/>
      <c r="AW226" s="43">
        <f t="shared" si="151"/>
        <v>590774330.00000036</v>
      </c>
      <c r="AX226" s="43">
        <f t="shared" si="152"/>
        <v>661667249.6000005</v>
      </c>
      <c r="AY226" s="9" t="s">
        <v>129</v>
      </c>
      <c r="AZ226" s="1" t="s">
        <v>318</v>
      </c>
      <c r="BA226" s="1" t="s">
        <v>319</v>
      </c>
      <c r="BB226" s="5"/>
      <c r="BC226" s="5"/>
      <c r="BD226" s="5"/>
      <c r="BE226" s="5"/>
      <c r="BF226" s="5"/>
      <c r="BG226" s="5"/>
      <c r="BH226" s="5"/>
      <c r="BI226" s="5"/>
      <c r="BJ226" s="172"/>
      <c r="BK226" s="15">
        <v>14</v>
      </c>
      <c r="BL226" s="170"/>
    </row>
    <row r="227" spans="1:64" s="16" customFormat="1" ht="12.95" customHeight="1" x14ac:dyDescent="0.25">
      <c r="A227" s="15" t="s">
        <v>133</v>
      </c>
      <c r="B227" s="15" t="s">
        <v>218</v>
      </c>
      <c r="C227" s="179" t="s">
        <v>320</v>
      </c>
      <c r="D227" s="179"/>
      <c r="E227" s="179" t="s">
        <v>321</v>
      </c>
      <c r="F227" s="23" t="s">
        <v>315</v>
      </c>
      <c r="G227" s="23" t="s">
        <v>316</v>
      </c>
      <c r="H227" s="23" t="s">
        <v>317</v>
      </c>
      <c r="I227" s="24" t="s">
        <v>120</v>
      </c>
      <c r="J227" s="24"/>
      <c r="K227" s="24"/>
      <c r="L227" s="23">
        <v>100</v>
      </c>
      <c r="M227" s="5">
        <v>230000000</v>
      </c>
      <c r="N227" s="5" t="s">
        <v>137</v>
      </c>
      <c r="O227" s="5" t="s">
        <v>239</v>
      </c>
      <c r="P227" s="24" t="s">
        <v>125</v>
      </c>
      <c r="Q227" s="25">
        <v>230000000</v>
      </c>
      <c r="R227" s="26" t="s">
        <v>257</v>
      </c>
      <c r="S227" s="26"/>
      <c r="T227" s="24"/>
      <c r="U227" s="5" t="s">
        <v>126</v>
      </c>
      <c r="V227" s="24" t="s">
        <v>127</v>
      </c>
      <c r="W227" s="24">
        <v>0</v>
      </c>
      <c r="X227" s="24">
        <v>100</v>
      </c>
      <c r="Y227" s="24">
        <v>0</v>
      </c>
      <c r="Z227" s="41"/>
      <c r="AA227" s="5" t="s">
        <v>138</v>
      </c>
      <c r="AB227" s="27"/>
      <c r="AC227" s="27"/>
      <c r="AD227" s="27">
        <v>351351750</v>
      </c>
      <c r="AE227" s="27">
        <v>393513960.00000006</v>
      </c>
      <c r="AF227" s="27"/>
      <c r="AG227" s="27"/>
      <c r="AH227" s="27">
        <v>351351750</v>
      </c>
      <c r="AI227" s="27">
        <v>393513960.00000006</v>
      </c>
      <c r="AJ227" s="20"/>
      <c r="AK227" s="20"/>
      <c r="AL227" s="20">
        <v>351351750</v>
      </c>
      <c r="AM227" s="20">
        <v>393513960.00000006</v>
      </c>
      <c r="AN227" s="20">
        <v>0</v>
      </c>
      <c r="AO227" s="20">
        <v>0</v>
      </c>
      <c r="AP227" s="20">
        <v>0</v>
      </c>
      <c r="AQ227" s="20">
        <v>0</v>
      </c>
      <c r="AR227" s="20">
        <v>0</v>
      </c>
      <c r="AS227" s="20">
        <v>0</v>
      </c>
      <c r="AT227" s="20">
        <v>0</v>
      </c>
      <c r="AU227" s="20">
        <v>0</v>
      </c>
      <c r="AV227" s="43"/>
      <c r="AW227" s="43">
        <v>0</v>
      </c>
      <c r="AX227" s="43">
        <f t="shared" ref="AX227:AX228" si="173">AW227*1.12</f>
        <v>0</v>
      </c>
      <c r="AY227" s="9" t="s">
        <v>129</v>
      </c>
      <c r="AZ227" s="1" t="s">
        <v>322</v>
      </c>
      <c r="BA227" s="1" t="s">
        <v>323</v>
      </c>
      <c r="BB227" s="5"/>
      <c r="BC227" s="5"/>
      <c r="BD227" s="5"/>
      <c r="BE227" s="5"/>
      <c r="BF227" s="5"/>
      <c r="BG227" s="5"/>
      <c r="BH227" s="5"/>
      <c r="BI227" s="5"/>
      <c r="BJ227" s="172"/>
      <c r="BK227" s="15"/>
      <c r="BL227" s="170"/>
    </row>
    <row r="228" spans="1:64" s="16" customFormat="1" ht="12.95" customHeight="1" x14ac:dyDescent="0.25">
      <c r="A228" s="15" t="s">
        <v>133</v>
      </c>
      <c r="B228" s="15" t="s">
        <v>218</v>
      </c>
      <c r="C228" s="180" t="s">
        <v>393</v>
      </c>
      <c r="D228" s="181"/>
      <c r="E228" s="4" t="s">
        <v>321</v>
      </c>
      <c r="F228" s="23" t="s">
        <v>315</v>
      </c>
      <c r="G228" s="23" t="s">
        <v>316</v>
      </c>
      <c r="H228" s="23" t="s">
        <v>317</v>
      </c>
      <c r="I228" s="24" t="s">
        <v>120</v>
      </c>
      <c r="J228" s="24"/>
      <c r="K228" s="24"/>
      <c r="L228" s="23">
        <v>100</v>
      </c>
      <c r="M228" s="5">
        <v>230000000</v>
      </c>
      <c r="N228" s="5" t="s">
        <v>137</v>
      </c>
      <c r="O228" s="1" t="s">
        <v>126</v>
      </c>
      <c r="P228" s="24" t="s">
        <v>125</v>
      </c>
      <c r="Q228" s="25">
        <v>230000000</v>
      </c>
      <c r="R228" s="26" t="s">
        <v>257</v>
      </c>
      <c r="S228" s="26"/>
      <c r="T228" s="24" t="s">
        <v>127</v>
      </c>
      <c r="U228" s="5"/>
      <c r="V228" s="24"/>
      <c r="W228" s="24">
        <v>0</v>
      </c>
      <c r="X228" s="24">
        <v>100</v>
      </c>
      <c r="Y228" s="24">
        <v>0</v>
      </c>
      <c r="Z228" s="41"/>
      <c r="AA228" s="5" t="s">
        <v>138</v>
      </c>
      <c r="AB228" s="27"/>
      <c r="AC228" s="27"/>
      <c r="AD228" s="27">
        <v>266160350</v>
      </c>
      <c r="AE228" s="19">
        <f t="shared" ref="AE228:AE229" si="174">AD228*1.12</f>
        <v>298099592</v>
      </c>
      <c r="AF228" s="27"/>
      <c r="AG228" s="27"/>
      <c r="AH228" s="27">
        <v>351351750</v>
      </c>
      <c r="AI228" s="19">
        <f t="shared" ref="AI228:AI229" si="175">AH228*1.12</f>
        <v>393513960.00000006</v>
      </c>
      <c r="AJ228" s="20"/>
      <c r="AK228" s="20"/>
      <c r="AL228" s="20">
        <v>351351750</v>
      </c>
      <c r="AM228" s="19">
        <f t="shared" ref="AM228:AM229" si="176">AL228*1.12</f>
        <v>393513960.00000006</v>
      </c>
      <c r="AN228" s="20">
        <v>0</v>
      </c>
      <c r="AO228" s="20">
        <v>0</v>
      </c>
      <c r="AP228" s="20">
        <v>0</v>
      </c>
      <c r="AQ228" s="20">
        <v>0</v>
      </c>
      <c r="AR228" s="20">
        <v>0</v>
      </c>
      <c r="AS228" s="20">
        <v>0</v>
      </c>
      <c r="AT228" s="20">
        <v>0</v>
      </c>
      <c r="AU228" s="20">
        <v>0</v>
      </c>
      <c r="AV228" s="67"/>
      <c r="AW228" s="43">
        <v>0</v>
      </c>
      <c r="AX228" s="43">
        <f t="shared" si="173"/>
        <v>0</v>
      </c>
      <c r="AY228" s="9" t="s">
        <v>129</v>
      </c>
      <c r="AZ228" s="1" t="s">
        <v>322</v>
      </c>
      <c r="BA228" s="1" t="s">
        <v>323</v>
      </c>
      <c r="BB228" s="5"/>
      <c r="BC228" s="5"/>
      <c r="BD228" s="5"/>
      <c r="BE228" s="5"/>
      <c r="BF228" s="5"/>
      <c r="BG228" s="5"/>
      <c r="BH228" s="5"/>
      <c r="BI228" s="5"/>
      <c r="BJ228" s="172"/>
      <c r="BK228" s="15" t="s">
        <v>388</v>
      </c>
      <c r="BL228" s="170"/>
    </row>
    <row r="229" spans="1:64" s="16" customFormat="1" ht="12.95" customHeight="1" x14ac:dyDescent="0.25">
      <c r="A229" s="15" t="s">
        <v>133</v>
      </c>
      <c r="B229" s="15" t="s">
        <v>218</v>
      </c>
      <c r="C229" s="180" t="s">
        <v>540</v>
      </c>
      <c r="D229" s="182"/>
      <c r="E229" s="4" t="s">
        <v>321</v>
      </c>
      <c r="F229" s="23" t="s">
        <v>315</v>
      </c>
      <c r="G229" s="23" t="s">
        <v>316</v>
      </c>
      <c r="H229" s="23" t="s">
        <v>317</v>
      </c>
      <c r="I229" s="24" t="s">
        <v>120</v>
      </c>
      <c r="J229" s="24"/>
      <c r="K229" s="24"/>
      <c r="L229" s="23">
        <v>100</v>
      </c>
      <c r="M229" s="5">
        <v>230000000</v>
      </c>
      <c r="N229" s="5" t="s">
        <v>137</v>
      </c>
      <c r="O229" s="1" t="s">
        <v>166</v>
      </c>
      <c r="P229" s="24" t="s">
        <v>125</v>
      </c>
      <c r="Q229" s="25">
        <v>230000000</v>
      </c>
      <c r="R229" s="26" t="s">
        <v>257</v>
      </c>
      <c r="S229" s="26"/>
      <c r="T229" s="24" t="s">
        <v>127</v>
      </c>
      <c r="U229" s="5"/>
      <c r="V229" s="24"/>
      <c r="W229" s="24">
        <v>0</v>
      </c>
      <c r="X229" s="24">
        <v>100</v>
      </c>
      <c r="Y229" s="24">
        <v>0</v>
      </c>
      <c r="Z229" s="41"/>
      <c r="AA229" s="5" t="s">
        <v>138</v>
      </c>
      <c r="AB229" s="27"/>
      <c r="AC229" s="27"/>
      <c r="AD229" s="27">
        <v>266160350</v>
      </c>
      <c r="AE229" s="19">
        <f t="shared" si="174"/>
        <v>298099592</v>
      </c>
      <c r="AF229" s="27"/>
      <c r="AG229" s="27"/>
      <c r="AH229" s="27">
        <v>351351750</v>
      </c>
      <c r="AI229" s="19">
        <f t="shared" si="175"/>
        <v>393513960.00000006</v>
      </c>
      <c r="AJ229" s="20"/>
      <c r="AK229" s="20"/>
      <c r="AL229" s="20">
        <v>351351750</v>
      </c>
      <c r="AM229" s="19">
        <f t="shared" si="176"/>
        <v>393513960.00000006</v>
      </c>
      <c r="AN229" s="20"/>
      <c r="AO229" s="20"/>
      <c r="AP229" s="20"/>
      <c r="AQ229" s="20"/>
      <c r="AR229" s="20"/>
      <c r="AS229" s="20"/>
      <c r="AT229" s="20"/>
      <c r="AU229" s="20"/>
      <c r="AV229" s="67"/>
      <c r="AW229" s="43">
        <f t="shared" si="151"/>
        <v>968863850</v>
      </c>
      <c r="AX229" s="43">
        <f t="shared" si="152"/>
        <v>1085127512</v>
      </c>
      <c r="AY229" s="9" t="s">
        <v>129</v>
      </c>
      <c r="AZ229" s="1" t="s">
        <v>322</v>
      </c>
      <c r="BA229" s="1" t="s">
        <v>323</v>
      </c>
      <c r="BB229" s="5"/>
      <c r="BC229" s="5"/>
      <c r="BD229" s="5"/>
      <c r="BE229" s="5"/>
      <c r="BF229" s="5"/>
      <c r="BG229" s="5"/>
      <c r="BH229" s="5"/>
      <c r="BI229" s="5"/>
      <c r="BJ229" s="172"/>
      <c r="BK229" s="15">
        <v>14</v>
      </c>
      <c r="BL229" s="170"/>
    </row>
    <row r="230" spans="1:64" s="16" customFormat="1" ht="12.95" customHeight="1" x14ac:dyDescent="0.25">
      <c r="A230" s="15" t="s">
        <v>133</v>
      </c>
      <c r="B230" s="15" t="s">
        <v>218</v>
      </c>
      <c r="C230" s="179" t="s">
        <v>297</v>
      </c>
      <c r="D230" s="179"/>
      <c r="E230" s="179" t="s">
        <v>324</v>
      </c>
      <c r="F230" s="23" t="s">
        <v>315</v>
      </c>
      <c r="G230" s="23" t="s">
        <v>316</v>
      </c>
      <c r="H230" s="23" t="s">
        <v>317</v>
      </c>
      <c r="I230" s="24" t="s">
        <v>120</v>
      </c>
      <c r="J230" s="24"/>
      <c r="K230" s="24"/>
      <c r="L230" s="23">
        <v>100</v>
      </c>
      <c r="M230" s="5">
        <v>230000000</v>
      </c>
      <c r="N230" s="5" t="s">
        <v>137</v>
      </c>
      <c r="O230" s="5" t="s">
        <v>239</v>
      </c>
      <c r="P230" s="24" t="s">
        <v>125</v>
      </c>
      <c r="Q230" s="25">
        <v>230000000</v>
      </c>
      <c r="R230" s="26" t="s">
        <v>262</v>
      </c>
      <c r="S230" s="26"/>
      <c r="T230" s="24"/>
      <c r="U230" s="5" t="s">
        <v>126</v>
      </c>
      <c r="V230" s="24" t="s">
        <v>127</v>
      </c>
      <c r="W230" s="24">
        <v>0</v>
      </c>
      <c r="X230" s="24">
        <v>100</v>
      </c>
      <c r="Y230" s="24">
        <v>0</v>
      </c>
      <c r="Z230" s="41"/>
      <c r="AA230" s="5" t="s">
        <v>138</v>
      </c>
      <c r="AB230" s="27"/>
      <c r="AC230" s="27"/>
      <c r="AD230" s="27">
        <v>219333109.99999997</v>
      </c>
      <c r="AE230" s="27">
        <v>245653083.19999999</v>
      </c>
      <c r="AF230" s="27"/>
      <c r="AG230" s="27"/>
      <c r="AH230" s="27">
        <v>219333109.99999997</v>
      </c>
      <c r="AI230" s="27">
        <v>245653083.19999999</v>
      </c>
      <c r="AJ230" s="20"/>
      <c r="AK230" s="20"/>
      <c r="AL230" s="20">
        <v>219333109.99999997</v>
      </c>
      <c r="AM230" s="20">
        <v>245653083.19999999</v>
      </c>
      <c r="AN230" s="20">
        <v>0</v>
      </c>
      <c r="AO230" s="20">
        <v>0</v>
      </c>
      <c r="AP230" s="20">
        <v>0</v>
      </c>
      <c r="AQ230" s="20">
        <v>0</v>
      </c>
      <c r="AR230" s="20">
        <v>0</v>
      </c>
      <c r="AS230" s="20">
        <v>0</v>
      </c>
      <c r="AT230" s="20">
        <v>0</v>
      </c>
      <c r="AU230" s="20">
        <v>0</v>
      </c>
      <c r="AV230" s="43"/>
      <c r="AW230" s="43">
        <v>0</v>
      </c>
      <c r="AX230" s="43">
        <f t="shared" ref="AX230:AX231" si="177">AW230*1.12</f>
        <v>0</v>
      </c>
      <c r="AY230" s="9" t="s">
        <v>129</v>
      </c>
      <c r="AZ230" s="1" t="s">
        <v>325</v>
      </c>
      <c r="BA230" s="1" t="s">
        <v>326</v>
      </c>
      <c r="BB230" s="5"/>
      <c r="BC230" s="5"/>
      <c r="BD230" s="5"/>
      <c r="BE230" s="5"/>
      <c r="BF230" s="5"/>
      <c r="BG230" s="5"/>
      <c r="BH230" s="5"/>
      <c r="BI230" s="5"/>
      <c r="BJ230" s="172"/>
      <c r="BK230" s="15"/>
      <c r="BL230" s="170"/>
    </row>
    <row r="231" spans="1:64" s="16" customFormat="1" ht="12.95" customHeight="1" x14ac:dyDescent="0.25">
      <c r="A231" s="15" t="s">
        <v>133</v>
      </c>
      <c r="B231" s="15" t="s">
        <v>218</v>
      </c>
      <c r="C231" s="180" t="s">
        <v>394</v>
      </c>
      <c r="D231" s="181"/>
      <c r="E231" s="4" t="s">
        <v>324</v>
      </c>
      <c r="F231" s="23" t="s">
        <v>315</v>
      </c>
      <c r="G231" s="23" t="s">
        <v>316</v>
      </c>
      <c r="H231" s="23" t="s">
        <v>317</v>
      </c>
      <c r="I231" s="24" t="s">
        <v>120</v>
      </c>
      <c r="J231" s="24"/>
      <c r="K231" s="24"/>
      <c r="L231" s="23">
        <v>100</v>
      </c>
      <c r="M231" s="5">
        <v>230000000</v>
      </c>
      <c r="N231" s="5" t="s">
        <v>137</v>
      </c>
      <c r="O231" s="1" t="s">
        <v>126</v>
      </c>
      <c r="P231" s="24" t="s">
        <v>125</v>
      </c>
      <c r="Q231" s="25">
        <v>230000000</v>
      </c>
      <c r="R231" s="26" t="s">
        <v>262</v>
      </c>
      <c r="S231" s="26"/>
      <c r="T231" s="24" t="s">
        <v>127</v>
      </c>
      <c r="U231" s="5"/>
      <c r="V231" s="24"/>
      <c r="W231" s="24">
        <v>0</v>
      </c>
      <c r="X231" s="24">
        <v>100</v>
      </c>
      <c r="Y231" s="24">
        <v>0</v>
      </c>
      <c r="Z231" s="41"/>
      <c r="AA231" s="5" t="s">
        <v>138</v>
      </c>
      <c r="AB231" s="27"/>
      <c r="AC231" s="27"/>
      <c r="AD231" s="27">
        <v>165437054</v>
      </c>
      <c r="AE231" s="19">
        <f t="shared" ref="AE231:AE232" si="178">AD231*1.12</f>
        <v>185289500.48000002</v>
      </c>
      <c r="AF231" s="27"/>
      <c r="AG231" s="27"/>
      <c r="AH231" s="27">
        <v>219333109.99999997</v>
      </c>
      <c r="AI231" s="19">
        <f t="shared" ref="AI231:AI232" si="179">AH231*1.12</f>
        <v>245653083.19999999</v>
      </c>
      <c r="AJ231" s="20"/>
      <c r="AK231" s="20"/>
      <c r="AL231" s="20">
        <v>219333109.99999997</v>
      </c>
      <c r="AM231" s="19">
        <f t="shared" ref="AM231:AM232" si="180">AL231*1.12</f>
        <v>245653083.19999999</v>
      </c>
      <c r="AN231" s="20">
        <v>0</v>
      </c>
      <c r="AO231" s="20">
        <v>0</v>
      </c>
      <c r="AP231" s="20">
        <v>0</v>
      </c>
      <c r="AQ231" s="20">
        <v>0</v>
      </c>
      <c r="AR231" s="20">
        <v>0</v>
      </c>
      <c r="AS231" s="20">
        <v>0</v>
      </c>
      <c r="AT231" s="20">
        <v>0</v>
      </c>
      <c r="AU231" s="20">
        <v>0</v>
      </c>
      <c r="AV231" s="67"/>
      <c r="AW231" s="43">
        <v>0</v>
      </c>
      <c r="AX231" s="43">
        <f t="shared" si="177"/>
        <v>0</v>
      </c>
      <c r="AY231" s="9" t="s">
        <v>129</v>
      </c>
      <c r="AZ231" s="1" t="s">
        <v>325</v>
      </c>
      <c r="BA231" s="1" t="s">
        <v>326</v>
      </c>
      <c r="BB231" s="5"/>
      <c r="BC231" s="5"/>
      <c r="BD231" s="5"/>
      <c r="BE231" s="5"/>
      <c r="BF231" s="5"/>
      <c r="BG231" s="5"/>
      <c r="BH231" s="5"/>
      <c r="BI231" s="5"/>
      <c r="BJ231" s="172"/>
      <c r="BK231" s="15" t="s">
        <v>388</v>
      </c>
      <c r="BL231" s="170"/>
    </row>
    <row r="232" spans="1:64" s="16" customFormat="1" ht="12.95" customHeight="1" x14ac:dyDescent="0.25">
      <c r="A232" s="15" t="s">
        <v>133</v>
      </c>
      <c r="B232" s="15" t="s">
        <v>218</v>
      </c>
      <c r="C232" s="180" t="s">
        <v>541</v>
      </c>
      <c r="D232" s="182"/>
      <c r="E232" s="4" t="s">
        <v>324</v>
      </c>
      <c r="F232" s="23" t="s">
        <v>315</v>
      </c>
      <c r="G232" s="23" t="s">
        <v>316</v>
      </c>
      <c r="H232" s="23" t="s">
        <v>317</v>
      </c>
      <c r="I232" s="24" t="s">
        <v>120</v>
      </c>
      <c r="J232" s="24"/>
      <c r="K232" s="24"/>
      <c r="L232" s="23">
        <v>100</v>
      </c>
      <c r="M232" s="5">
        <v>230000000</v>
      </c>
      <c r="N232" s="5" t="s">
        <v>137</v>
      </c>
      <c r="O232" s="1" t="s">
        <v>166</v>
      </c>
      <c r="P232" s="24" t="s">
        <v>125</v>
      </c>
      <c r="Q232" s="25">
        <v>230000000</v>
      </c>
      <c r="R232" s="26" t="s">
        <v>262</v>
      </c>
      <c r="S232" s="26"/>
      <c r="T232" s="24" t="s">
        <v>127</v>
      </c>
      <c r="U232" s="5"/>
      <c r="V232" s="24"/>
      <c r="W232" s="24">
        <v>0</v>
      </c>
      <c r="X232" s="24">
        <v>100</v>
      </c>
      <c r="Y232" s="24">
        <v>0</v>
      </c>
      <c r="Z232" s="41"/>
      <c r="AA232" s="5" t="s">
        <v>138</v>
      </c>
      <c r="AB232" s="27"/>
      <c r="AC232" s="27"/>
      <c r="AD232" s="27">
        <v>165437054</v>
      </c>
      <c r="AE232" s="19">
        <f t="shared" si="178"/>
        <v>185289500.48000002</v>
      </c>
      <c r="AF232" s="27"/>
      <c r="AG232" s="27"/>
      <c r="AH232" s="27">
        <v>219333109.99999997</v>
      </c>
      <c r="AI232" s="19">
        <f t="shared" si="179"/>
        <v>245653083.19999999</v>
      </c>
      <c r="AJ232" s="20"/>
      <c r="AK232" s="20"/>
      <c r="AL232" s="20">
        <v>219333109.99999997</v>
      </c>
      <c r="AM232" s="19">
        <f t="shared" si="180"/>
        <v>245653083.19999999</v>
      </c>
      <c r="AN232" s="20"/>
      <c r="AO232" s="20"/>
      <c r="AP232" s="20"/>
      <c r="AQ232" s="20"/>
      <c r="AR232" s="20"/>
      <c r="AS232" s="20"/>
      <c r="AT232" s="20"/>
      <c r="AU232" s="20"/>
      <c r="AV232" s="67"/>
      <c r="AW232" s="43">
        <f t="shared" si="151"/>
        <v>604103274</v>
      </c>
      <c r="AX232" s="43">
        <f t="shared" si="152"/>
        <v>676595666.88000011</v>
      </c>
      <c r="AY232" s="9" t="s">
        <v>129</v>
      </c>
      <c r="AZ232" s="1" t="s">
        <v>325</v>
      </c>
      <c r="BA232" s="1" t="s">
        <v>326</v>
      </c>
      <c r="BB232" s="5"/>
      <c r="BC232" s="5"/>
      <c r="BD232" s="5"/>
      <c r="BE232" s="5"/>
      <c r="BF232" s="5"/>
      <c r="BG232" s="5"/>
      <c r="BH232" s="5"/>
      <c r="BI232" s="5"/>
      <c r="BJ232" s="172"/>
      <c r="BK232" s="15">
        <v>14</v>
      </c>
      <c r="BL232" s="170"/>
    </row>
    <row r="233" spans="1:64" s="16" customFormat="1" ht="12.95" customHeight="1" x14ac:dyDescent="0.25">
      <c r="A233" s="15" t="s">
        <v>133</v>
      </c>
      <c r="B233" s="15" t="s">
        <v>218</v>
      </c>
      <c r="C233" s="179" t="s">
        <v>327</v>
      </c>
      <c r="D233" s="179"/>
      <c r="E233" s="179" t="s">
        <v>328</v>
      </c>
      <c r="F233" s="23" t="s">
        <v>315</v>
      </c>
      <c r="G233" s="23" t="s">
        <v>316</v>
      </c>
      <c r="H233" s="23" t="s">
        <v>317</v>
      </c>
      <c r="I233" s="24" t="s">
        <v>120</v>
      </c>
      <c r="J233" s="24"/>
      <c r="K233" s="24"/>
      <c r="L233" s="23">
        <v>100</v>
      </c>
      <c r="M233" s="5">
        <v>230000000</v>
      </c>
      <c r="N233" s="5" t="s">
        <v>137</v>
      </c>
      <c r="O233" s="5" t="s">
        <v>239</v>
      </c>
      <c r="P233" s="24" t="s">
        <v>125</v>
      </c>
      <c r="Q233" s="25">
        <v>230000000</v>
      </c>
      <c r="R233" s="26" t="s">
        <v>266</v>
      </c>
      <c r="S233" s="26"/>
      <c r="T233" s="24"/>
      <c r="U233" s="5" t="s">
        <v>126</v>
      </c>
      <c r="V233" s="24" t="s">
        <v>127</v>
      </c>
      <c r="W233" s="24">
        <v>0</v>
      </c>
      <c r="X233" s="24">
        <v>100</v>
      </c>
      <c r="Y233" s="24">
        <v>0</v>
      </c>
      <c r="Z233" s="41"/>
      <c r="AA233" s="5" t="s">
        <v>138</v>
      </c>
      <c r="AB233" s="27"/>
      <c r="AC233" s="27"/>
      <c r="AD233" s="27">
        <v>262048700</v>
      </c>
      <c r="AE233" s="27">
        <v>293494544</v>
      </c>
      <c r="AF233" s="27"/>
      <c r="AG233" s="27"/>
      <c r="AH233" s="27">
        <v>262048700</v>
      </c>
      <c r="AI233" s="27">
        <v>293494544</v>
      </c>
      <c r="AJ233" s="20"/>
      <c r="AK233" s="20"/>
      <c r="AL233" s="20">
        <v>262048700</v>
      </c>
      <c r="AM233" s="20">
        <v>293494544</v>
      </c>
      <c r="AN233" s="20">
        <v>0</v>
      </c>
      <c r="AO233" s="20">
        <v>0</v>
      </c>
      <c r="AP233" s="20">
        <v>0</v>
      </c>
      <c r="AQ233" s="20">
        <v>0</v>
      </c>
      <c r="AR233" s="20">
        <v>0</v>
      </c>
      <c r="AS233" s="20">
        <v>0</v>
      </c>
      <c r="AT233" s="20">
        <v>0</v>
      </c>
      <c r="AU233" s="20">
        <v>0</v>
      </c>
      <c r="AV233" s="43"/>
      <c r="AW233" s="43">
        <v>0</v>
      </c>
      <c r="AX233" s="43">
        <f t="shared" ref="AX233:AX234" si="181">AW233*1.12</f>
        <v>0</v>
      </c>
      <c r="AY233" s="9" t="s">
        <v>129</v>
      </c>
      <c r="AZ233" s="1" t="s">
        <v>329</v>
      </c>
      <c r="BA233" s="1" t="s">
        <v>330</v>
      </c>
      <c r="BB233" s="5"/>
      <c r="BC233" s="5"/>
      <c r="BD233" s="5"/>
      <c r="BE233" s="5"/>
      <c r="BF233" s="5"/>
      <c r="BG233" s="5"/>
      <c r="BH233" s="5"/>
      <c r="BI233" s="5"/>
      <c r="BJ233" s="172"/>
      <c r="BK233" s="15"/>
      <c r="BL233" s="170"/>
    </row>
    <row r="234" spans="1:64" s="16" customFormat="1" ht="12.95" customHeight="1" x14ac:dyDescent="0.25">
      <c r="A234" s="15" t="s">
        <v>133</v>
      </c>
      <c r="B234" s="15" t="s">
        <v>218</v>
      </c>
      <c r="C234" s="180" t="s">
        <v>395</v>
      </c>
      <c r="D234" s="181"/>
      <c r="E234" s="4" t="s">
        <v>328</v>
      </c>
      <c r="F234" s="23" t="s">
        <v>315</v>
      </c>
      <c r="G234" s="23" t="s">
        <v>316</v>
      </c>
      <c r="H234" s="23" t="s">
        <v>317</v>
      </c>
      <c r="I234" s="24" t="s">
        <v>120</v>
      </c>
      <c r="J234" s="24"/>
      <c r="K234" s="24"/>
      <c r="L234" s="23">
        <v>100</v>
      </c>
      <c r="M234" s="5">
        <v>230000000</v>
      </c>
      <c r="N234" s="5" t="s">
        <v>137</v>
      </c>
      <c r="O234" s="1" t="s">
        <v>126</v>
      </c>
      <c r="P234" s="24" t="s">
        <v>125</v>
      </c>
      <c r="Q234" s="25">
        <v>230000000</v>
      </c>
      <c r="R234" s="26" t="s">
        <v>266</v>
      </c>
      <c r="S234" s="26"/>
      <c r="T234" s="24" t="s">
        <v>127</v>
      </c>
      <c r="U234" s="5"/>
      <c r="V234" s="24"/>
      <c r="W234" s="24">
        <v>0</v>
      </c>
      <c r="X234" s="24">
        <v>100</v>
      </c>
      <c r="Y234" s="24">
        <v>0</v>
      </c>
      <c r="Z234" s="41"/>
      <c r="AA234" s="5" t="s">
        <v>138</v>
      </c>
      <c r="AB234" s="27"/>
      <c r="AC234" s="27"/>
      <c r="AD234" s="27">
        <v>204374300</v>
      </c>
      <c r="AE234" s="19">
        <f t="shared" ref="AE234:AE235" si="182">AD234*1.12</f>
        <v>228899216.00000003</v>
      </c>
      <c r="AF234" s="27"/>
      <c r="AG234" s="27"/>
      <c r="AH234" s="27">
        <v>262048700</v>
      </c>
      <c r="AI234" s="19">
        <f t="shared" ref="AI234:AI235" si="183">AH234*1.12</f>
        <v>293494544</v>
      </c>
      <c r="AJ234" s="20"/>
      <c r="AK234" s="20"/>
      <c r="AL234" s="20">
        <v>262048700</v>
      </c>
      <c r="AM234" s="19">
        <f t="shared" ref="AM234:AM235" si="184">AL234*1.12</f>
        <v>293494544</v>
      </c>
      <c r="AN234" s="20">
        <v>0</v>
      </c>
      <c r="AO234" s="20">
        <v>0</v>
      </c>
      <c r="AP234" s="20">
        <v>0</v>
      </c>
      <c r="AQ234" s="20">
        <v>0</v>
      </c>
      <c r="AR234" s="20">
        <v>0</v>
      </c>
      <c r="AS234" s="20">
        <v>0</v>
      </c>
      <c r="AT234" s="20">
        <v>0</v>
      </c>
      <c r="AU234" s="20">
        <v>0</v>
      </c>
      <c r="AV234" s="67"/>
      <c r="AW234" s="43">
        <v>0</v>
      </c>
      <c r="AX234" s="43">
        <f t="shared" si="181"/>
        <v>0</v>
      </c>
      <c r="AY234" s="9" t="s">
        <v>129</v>
      </c>
      <c r="AZ234" s="1" t="s">
        <v>329</v>
      </c>
      <c r="BA234" s="1" t="s">
        <v>330</v>
      </c>
      <c r="BB234" s="5"/>
      <c r="BC234" s="5"/>
      <c r="BD234" s="5"/>
      <c r="BE234" s="5"/>
      <c r="BF234" s="5"/>
      <c r="BG234" s="5"/>
      <c r="BH234" s="5"/>
      <c r="BI234" s="5"/>
      <c r="BJ234" s="172"/>
      <c r="BK234" s="15" t="s">
        <v>388</v>
      </c>
      <c r="BL234" s="170"/>
    </row>
    <row r="235" spans="1:64" s="16" customFormat="1" ht="12.95" customHeight="1" x14ac:dyDescent="0.25">
      <c r="A235" s="15" t="s">
        <v>133</v>
      </c>
      <c r="B235" s="15" t="s">
        <v>218</v>
      </c>
      <c r="C235" s="180" t="s">
        <v>542</v>
      </c>
      <c r="D235" s="182"/>
      <c r="E235" s="4" t="s">
        <v>328</v>
      </c>
      <c r="F235" s="23" t="s">
        <v>315</v>
      </c>
      <c r="G235" s="23" t="s">
        <v>316</v>
      </c>
      <c r="H235" s="23" t="s">
        <v>317</v>
      </c>
      <c r="I235" s="24" t="s">
        <v>120</v>
      </c>
      <c r="J235" s="24"/>
      <c r="K235" s="24"/>
      <c r="L235" s="23">
        <v>100</v>
      </c>
      <c r="M235" s="5">
        <v>230000000</v>
      </c>
      <c r="N235" s="5" t="s">
        <v>137</v>
      </c>
      <c r="O235" s="1" t="s">
        <v>166</v>
      </c>
      <c r="P235" s="24" t="s">
        <v>125</v>
      </c>
      <c r="Q235" s="25">
        <v>230000000</v>
      </c>
      <c r="R235" s="26" t="s">
        <v>266</v>
      </c>
      <c r="S235" s="26"/>
      <c r="T235" s="24" t="s">
        <v>127</v>
      </c>
      <c r="U235" s="5"/>
      <c r="V235" s="24"/>
      <c r="W235" s="24">
        <v>0</v>
      </c>
      <c r="X235" s="24">
        <v>100</v>
      </c>
      <c r="Y235" s="24">
        <v>0</v>
      </c>
      <c r="Z235" s="41"/>
      <c r="AA235" s="5" t="s">
        <v>138</v>
      </c>
      <c r="AB235" s="27"/>
      <c r="AC235" s="27"/>
      <c r="AD235" s="27">
        <v>204374300</v>
      </c>
      <c r="AE235" s="19">
        <f t="shared" si="182"/>
        <v>228899216.00000003</v>
      </c>
      <c r="AF235" s="27"/>
      <c r="AG235" s="27"/>
      <c r="AH235" s="27">
        <v>262048700</v>
      </c>
      <c r="AI235" s="19">
        <f t="shared" si="183"/>
        <v>293494544</v>
      </c>
      <c r="AJ235" s="20"/>
      <c r="AK235" s="20"/>
      <c r="AL235" s="20">
        <v>262048700</v>
      </c>
      <c r="AM235" s="19">
        <f t="shared" si="184"/>
        <v>293494544</v>
      </c>
      <c r="AN235" s="20"/>
      <c r="AO235" s="20"/>
      <c r="AP235" s="20"/>
      <c r="AQ235" s="20"/>
      <c r="AR235" s="20"/>
      <c r="AS235" s="20"/>
      <c r="AT235" s="20"/>
      <c r="AU235" s="20"/>
      <c r="AV235" s="67"/>
      <c r="AW235" s="43">
        <f t="shared" si="151"/>
        <v>728471700</v>
      </c>
      <c r="AX235" s="43">
        <f t="shared" si="152"/>
        <v>815888304.00000012</v>
      </c>
      <c r="AY235" s="9" t="s">
        <v>129</v>
      </c>
      <c r="AZ235" s="1" t="s">
        <v>329</v>
      </c>
      <c r="BA235" s="1" t="s">
        <v>330</v>
      </c>
      <c r="BB235" s="5"/>
      <c r="BC235" s="5"/>
      <c r="BD235" s="5"/>
      <c r="BE235" s="5"/>
      <c r="BF235" s="5"/>
      <c r="BG235" s="5"/>
      <c r="BH235" s="5"/>
      <c r="BI235" s="5"/>
      <c r="BJ235" s="172"/>
      <c r="BK235" s="15">
        <v>14</v>
      </c>
      <c r="BL235" s="170"/>
    </row>
    <row r="236" spans="1:64" s="16" customFormat="1" ht="12.95" customHeight="1" x14ac:dyDescent="0.25">
      <c r="A236" s="15" t="s">
        <v>133</v>
      </c>
      <c r="B236" s="15" t="s">
        <v>218</v>
      </c>
      <c r="C236" s="179" t="s">
        <v>331</v>
      </c>
      <c r="D236" s="179"/>
      <c r="E236" s="179" t="s">
        <v>332</v>
      </c>
      <c r="F236" s="23" t="s">
        <v>315</v>
      </c>
      <c r="G236" s="23" t="s">
        <v>316</v>
      </c>
      <c r="H236" s="23" t="s">
        <v>317</v>
      </c>
      <c r="I236" s="24" t="s">
        <v>120</v>
      </c>
      <c r="J236" s="24"/>
      <c r="K236" s="24"/>
      <c r="L236" s="23">
        <v>100</v>
      </c>
      <c r="M236" s="5">
        <v>230000000</v>
      </c>
      <c r="N236" s="5" t="s">
        <v>137</v>
      </c>
      <c r="O236" s="5" t="s">
        <v>239</v>
      </c>
      <c r="P236" s="24" t="s">
        <v>125</v>
      </c>
      <c r="Q236" s="25">
        <v>230000000</v>
      </c>
      <c r="R236" s="26" t="s">
        <v>174</v>
      </c>
      <c r="S236" s="26"/>
      <c r="T236" s="24"/>
      <c r="U236" s="5" t="s">
        <v>126</v>
      </c>
      <c r="V236" s="24" t="s">
        <v>127</v>
      </c>
      <c r="W236" s="24">
        <v>0</v>
      </c>
      <c r="X236" s="24">
        <v>100</v>
      </c>
      <c r="Y236" s="24">
        <v>0</v>
      </c>
      <c r="Z236" s="41"/>
      <c r="AA236" s="5" t="s">
        <v>138</v>
      </c>
      <c r="AB236" s="27"/>
      <c r="AC236" s="27"/>
      <c r="AD236" s="27">
        <v>152219303.81</v>
      </c>
      <c r="AE236" s="27">
        <v>170485620.26720002</v>
      </c>
      <c r="AF236" s="27"/>
      <c r="AG236" s="27"/>
      <c r="AH236" s="27">
        <v>152219303.81</v>
      </c>
      <c r="AI236" s="27">
        <v>170485620.26720002</v>
      </c>
      <c r="AJ236" s="20"/>
      <c r="AK236" s="20"/>
      <c r="AL236" s="20">
        <v>152219303.81</v>
      </c>
      <c r="AM236" s="20">
        <v>170485620.26720002</v>
      </c>
      <c r="AN236" s="20">
        <v>0</v>
      </c>
      <c r="AO236" s="20">
        <v>0</v>
      </c>
      <c r="AP236" s="20">
        <v>0</v>
      </c>
      <c r="AQ236" s="20">
        <v>0</v>
      </c>
      <c r="AR236" s="20">
        <v>0</v>
      </c>
      <c r="AS236" s="20">
        <v>0</v>
      </c>
      <c r="AT236" s="20">
        <v>0</v>
      </c>
      <c r="AU236" s="20">
        <v>0</v>
      </c>
      <c r="AV236" s="43"/>
      <c r="AW236" s="43">
        <v>0</v>
      </c>
      <c r="AX236" s="43">
        <f t="shared" ref="AX236:AX237" si="185">AW236*1.12</f>
        <v>0</v>
      </c>
      <c r="AY236" s="9" t="s">
        <v>129</v>
      </c>
      <c r="AZ236" s="1" t="s">
        <v>333</v>
      </c>
      <c r="BA236" s="1" t="s">
        <v>334</v>
      </c>
      <c r="BB236" s="5"/>
      <c r="BC236" s="5"/>
      <c r="BD236" s="5"/>
      <c r="BE236" s="5"/>
      <c r="BF236" s="5"/>
      <c r="BG236" s="5"/>
      <c r="BH236" s="5"/>
      <c r="BI236" s="5"/>
      <c r="BJ236" s="172"/>
      <c r="BK236" s="15"/>
      <c r="BL236" s="170"/>
    </row>
    <row r="237" spans="1:64" s="16" customFormat="1" ht="12.95" customHeight="1" x14ac:dyDescent="0.25">
      <c r="A237" s="15" t="s">
        <v>133</v>
      </c>
      <c r="B237" s="15" t="s">
        <v>218</v>
      </c>
      <c r="C237" s="180" t="s">
        <v>396</v>
      </c>
      <c r="D237" s="181"/>
      <c r="E237" s="4" t="s">
        <v>332</v>
      </c>
      <c r="F237" s="23" t="s">
        <v>315</v>
      </c>
      <c r="G237" s="23" t="s">
        <v>316</v>
      </c>
      <c r="H237" s="23" t="s">
        <v>317</v>
      </c>
      <c r="I237" s="24" t="s">
        <v>120</v>
      </c>
      <c r="J237" s="24"/>
      <c r="K237" s="24"/>
      <c r="L237" s="23">
        <v>100</v>
      </c>
      <c r="M237" s="5">
        <v>230000000</v>
      </c>
      <c r="N237" s="5" t="s">
        <v>137</v>
      </c>
      <c r="O237" s="1" t="s">
        <v>126</v>
      </c>
      <c r="P237" s="24" t="s">
        <v>125</v>
      </c>
      <c r="Q237" s="25">
        <v>230000000</v>
      </c>
      <c r="R237" s="26" t="s">
        <v>174</v>
      </c>
      <c r="S237" s="26"/>
      <c r="T237" s="24" t="s">
        <v>127</v>
      </c>
      <c r="U237" s="5"/>
      <c r="V237" s="24"/>
      <c r="W237" s="24">
        <v>0</v>
      </c>
      <c r="X237" s="24">
        <v>100</v>
      </c>
      <c r="Y237" s="24">
        <v>0</v>
      </c>
      <c r="Z237" s="41"/>
      <c r="AA237" s="5" t="s">
        <v>138</v>
      </c>
      <c r="AB237" s="27"/>
      <c r="AC237" s="27"/>
      <c r="AD237" s="27">
        <v>114743394</v>
      </c>
      <c r="AE237" s="19">
        <f t="shared" ref="AE237:AE238" si="186">AD237*1.12</f>
        <v>128512601.28000002</v>
      </c>
      <c r="AF237" s="27"/>
      <c r="AG237" s="27"/>
      <c r="AH237" s="27">
        <v>152219303.81</v>
      </c>
      <c r="AI237" s="19">
        <f t="shared" ref="AI237:AI238" si="187">AH237*1.12</f>
        <v>170485620.26720002</v>
      </c>
      <c r="AJ237" s="20"/>
      <c r="AK237" s="20"/>
      <c r="AL237" s="20">
        <v>152219303.81</v>
      </c>
      <c r="AM237" s="19">
        <f t="shared" ref="AM237:AM238" si="188">AL237*1.12</f>
        <v>170485620.26720002</v>
      </c>
      <c r="AN237" s="20">
        <v>0</v>
      </c>
      <c r="AO237" s="20">
        <v>0</v>
      </c>
      <c r="AP237" s="20">
        <v>0</v>
      </c>
      <c r="AQ237" s="20">
        <v>0</v>
      </c>
      <c r="AR237" s="20">
        <v>0</v>
      </c>
      <c r="AS237" s="20">
        <v>0</v>
      </c>
      <c r="AT237" s="20">
        <v>0</v>
      </c>
      <c r="AU237" s="20">
        <v>0</v>
      </c>
      <c r="AV237" s="67"/>
      <c r="AW237" s="43">
        <v>0</v>
      </c>
      <c r="AX237" s="43">
        <f t="shared" si="185"/>
        <v>0</v>
      </c>
      <c r="AY237" s="9" t="s">
        <v>129</v>
      </c>
      <c r="AZ237" s="1" t="s">
        <v>333</v>
      </c>
      <c r="BA237" s="1" t="s">
        <v>334</v>
      </c>
      <c r="BB237" s="5"/>
      <c r="BC237" s="5"/>
      <c r="BD237" s="5"/>
      <c r="BE237" s="5"/>
      <c r="BF237" s="5"/>
      <c r="BG237" s="5"/>
      <c r="BH237" s="5"/>
      <c r="BI237" s="5"/>
      <c r="BJ237" s="172"/>
      <c r="BK237" s="15" t="s">
        <v>388</v>
      </c>
      <c r="BL237" s="170"/>
    </row>
    <row r="238" spans="1:64" s="16" customFormat="1" ht="12.95" customHeight="1" x14ac:dyDescent="0.25">
      <c r="A238" s="15" t="s">
        <v>133</v>
      </c>
      <c r="B238" s="15" t="s">
        <v>218</v>
      </c>
      <c r="C238" s="180" t="s">
        <v>543</v>
      </c>
      <c r="D238" s="182"/>
      <c r="E238" s="4" t="s">
        <v>332</v>
      </c>
      <c r="F238" s="23" t="s">
        <v>315</v>
      </c>
      <c r="G238" s="23" t="s">
        <v>316</v>
      </c>
      <c r="H238" s="23" t="s">
        <v>317</v>
      </c>
      <c r="I238" s="24" t="s">
        <v>120</v>
      </c>
      <c r="J238" s="24"/>
      <c r="K238" s="24"/>
      <c r="L238" s="23">
        <v>100</v>
      </c>
      <c r="M238" s="5">
        <v>230000000</v>
      </c>
      <c r="N238" s="5" t="s">
        <v>137</v>
      </c>
      <c r="O238" s="1" t="s">
        <v>166</v>
      </c>
      <c r="P238" s="24" t="s">
        <v>125</v>
      </c>
      <c r="Q238" s="25">
        <v>230000000</v>
      </c>
      <c r="R238" s="26" t="s">
        <v>174</v>
      </c>
      <c r="S238" s="26"/>
      <c r="T238" s="24" t="s">
        <v>127</v>
      </c>
      <c r="U238" s="5"/>
      <c r="V238" s="24"/>
      <c r="W238" s="24">
        <v>0</v>
      </c>
      <c r="X238" s="24">
        <v>100</v>
      </c>
      <c r="Y238" s="24">
        <v>0</v>
      </c>
      <c r="Z238" s="41"/>
      <c r="AA238" s="5" t="s">
        <v>138</v>
      </c>
      <c r="AB238" s="27"/>
      <c r="AC238" s="27"/>
      <c r="AD238" s="27">
        <v>114743394</v>
      </c>
      <c r="AE238" s="19">
        <f t="shared" si="186"/>
        <v>128512601.28000002</v>
      </c>
      <c r="AF238" s="27"/>
      <c r="AG238" s="27"/>
      <c r="AH238" s="27">
        <v>152219303.81</v>
      </c>
      <c r="AI238" s="19">
        <f t="shared" si="187"/>
        <v>170485620.26720002</v>
      </c>
      <c r="AJ238" s="20"/>
      <c r="AK238" s="20"/>
      <c r="AL238" s="20">
        <v>152219303.81</v>
      </c>
      <c r="AM238" s="19">
        <f t="shared" si="188"/>
        <v>170485620.26720002</v>
      </c>
      <c r="AN238" s="20"/>
      <c r="AO238" s="20"/>
      <c r="AP238" s="20"/>
      <c r="AQ238" s="20"/>
      <c r="AR238" s="20"/>
      <c r="AS238" s="20"/>
      <c r="AT238" s="20"/>
      <c r="AU238" s="20"/>
      <c r="AV238" s="67"/>
      <c r="AW238" s="43">
        <f t="shared" si="151"/>
        <v>419182001.62</v>
      </c>
      <c r="AX238" s="43">
        <f t="shared" si="152"/>
        <v>469483841.81440008</v>
      </c>
      <c r="AY238" s="9" t="s">
        <v>129</v>
      </c>
      <c r="AZ238" s="1" t="s">
        <v>333</v>
      </c>
      <c r="BA238" s="1" t="s">
        <v>334</v>
      </c>
      <c r="BB238" s="5"/>
      <c r="BC238" s="5"/>
      <c r="BD238" s="5"/>
      <c r="BE238" s="5"/>
      <c r="BF238" s="5"/>
      <c r="BG238" s="5"/>
      <c r="BH238" s="5"/>
      <c r="BI238" s="5"/>
      <c r="BJ238" s="172"/>
      <c r="BK238" s="15">
        <v>14</v>
      </c>
      <c r="BL238" s="170"/>
    </row>
    <row r="239" spans="1:64" s="16" customFormat="1" ht="12.95" customHeight="1" x14ac:dyDescent="0.25">
      <c r="A239" s="15" t="s">
        <v>150</v>
      </c>
      <c r="B239" s="15" t="s">
        <v>335</v>
      </c>
      <c r="C239" s="179" t="s">
        <v>256</v>
      </c>
      <c r="D239" s="179"/>
      <c r="E239" s="179" t="s">
        <v>235</v>
      </c>
      <c r="F239" s="23" t="s">
        <v>336</v>
      </c>
      <c r="G239" s="23" t="s">
        <v>337</v>
      </c>
      <c r="H239" s="23" t="s">
        <v>337</v>
      </c>
      <c r="I239" s="24" t="s">
        <v>120</v>
      </c>
      <c r="J239" s="24"/>
      <c r="K239" s="24"/>
      <c r="L239" s="23">
        <v>100</v>
      </c>
      <c r="M239" s="5" t="s">
        <v>122</v>
      </c>
      <c r="N239" s="5" t="s">
        <v>123</v>
      </c>
      <c r="O239" s="5" t="s">
        <v>199</v>
      </c>
      <c r="P239" s="24" t="s">
        <v>125</v>
      </c>
      <c r="Q239" s="25" t="s">
        <v>122</v>
      </c>
      <c r="R239" s="26" t="s">
        <v>338</v>
      </c>
      <c r="S239" s="26"/>
      <c r="T239" s="24"/>
      <c r="U239" s="5" t="s">
        <v>126</v>
      </c>
      <c r="V239" s="24" t="s">
        <v>127</v>
      </c>
      <c r="W239" s="24">
        <v>0</v>
      </c>
      <c r="X239" s="24">
        <v>100</v>
      </c>
      <c r="Y239" s="24">
        <v>0</v>
      </c>
      <c r="Z239" s="41"/>
      <c r="AA239" s="5" t="s">
        <v>138</v>
      </c>
      <c r="AB239" s="27">
        <v>1</v>
      </c>
      <c r="AC239" s="27">
        <v>67894200</v>
      </c>
      <c r="AD239" s="27">
        <v>67894200</v>
      </c>
      <c r="AE239" s="27">
        <v>76041504</v>
      </c>
      <c r="AF239" s="27">
        <v>1</v>
      </c>
      <c r="AG239" s="27">
        <v>67894200</v>
      </c>
      <c r="AH239" s="27">
        <v>67894200</v>
      </c>
      <c r="AI239" s="27">
        <v>76041504</v>
      </c>
      <c r="AJ239" s="20">
        <v>1</v>
      </c>
      <c r="AK239" s="20">
        <v>67894200</v>
      </c>
      <c r="AL239" s="20">
        <v>67894200</v>
      </c>
      <c r="AM239" s="20">
        <v>76041504</v>
      </c>
      <c r="AN239" s="20">
        <v>0</v>
      </c>
      <c r="AO239" s="20">
        <v>0</v>
      </c>
      <c r="AP239" s="20">
        <v>0</v>
      </c>
      <c r="AQ239" s="20">
        <v>0</v>
      </c>
      <c r="AR239" s="20">
        <v>0</v>
      </c>
      <c r="AS239" s="20">
        <v>0</v>
      </c>
      <c r="AT239" s="20">
        <v>0</v>
      </c>
      <c r="AU239" s="20">
        <v>0</v>
      </c>
      <c r="AV239" s="43"/>
      <c r="AW239" s="43">
        <v>0</v>
      </c>
      <c r="AX239" s="43">
        <f t="shared" si="152"/>
        <v>0</v>
      </c>
      <c r="AY239" s="6" t="s">
        <v>129</v>
      </c>
      <c r="AZ239" s="4" t="s">
        <v>339</v>
      </c>
      <c r="BA239" s="4" t="s">
        <v>340</v>
      </c>
      <c r="BB239" s="5"/>
      <c r="BC239" s="5"/>
      <c r="BD239" s="5"/>
      <c r="BE239" s="5"/>
      <c r="BF239" s="5"/>
      <c r="BG239" s="5"/>
      <c r="BH239" s="5"/>
      <c r="BI239" s="5"/>
      <c r="BJ239" s="172"/>
      <c r="BK239" s="15" t="s">
        <v>375</v>
      </c>
      <c r="BL239" s="170"/>
    </row>
    <row r="240" spans="1:64" s="16" customFormat="1" ht="12.95" customHeight="1" x14ac:dyDescent="0.25">
      <c r="A240" s="15" t="s">
        <v>150</v>
      </c>
      <c r="B240" s="15" t="s">
        <v>335</v>
      </c>
      <c r="C240" s="179" t="s">
        <v>250</v>
      </c>
      <c r="D240" s="179"/>
      <c r="E240" s="179" t="s">
        <v>341</v>
      </c>
      <c r="F240" s="23" t="s">
        <v>336</v>
      </c>
      <c r="G240" s="23" t="s">
        <v>337</v>
      </c>
      <c r="H240" s="23" t="s">
        <v>337</v>
      </c>
      <c r="I240" s="24" t="s">
        <v>120</v>
      </c>
      <c r="J240" s="24"/>
      <c r="K240" s="24"/>
      <c r="L240" s="23">
        <v>100</v>
      </c>
      <c r="M240" s="5" t="s">
        <v>122</v>
      </c>
      <c r="N240" s="5" t="s">
        <v>123</v>
      </c>
      <c r="O240" s="5" t="s">
        <v>199</v>
      </c>
      <c r="P240" s="24" t="s">
        <v>125</v>
      </c>
      <c r="Q240" s="25" t="s">
        <v>122</v>
      </c>
      <c r="R240" s="26" t="s">
        <v>338</v>
      </c>
      <c r="S240" s="26"/>
      <c r="T240" s="24"/>
      <c r="U240" s="5" t="s">
        <v>126</v>
      </c>
      <c r="V240" s="24" t="s">
        <v>127</v>
      </c>
      <c r="W240" s="24">
        <v>0</v>
      </c>
      <c r="X240" s="24">
        <v>100</v>
      </c>
      <c r="Y240" s="24">
        <v>0</v>
      </c>
      <c r="Z240" s="41"/>
      <c r="AA240" s="5" t="s">
        <v>138</v>
      </c>
      <c r="AB240" s="27">
        <v>1</v>
      </c>
      <c r="AC240" s="27">
        <v>41596500</v>
      </c>
      <c r="AD240" s="27">
        <v>41596500</v>
      </c>
      <c r="AE240" s="27">
        <v>46588080.000000007</v>
      </c>
      <c r="AF240" s="27">
        <v>1</v>
      </c>
      <c r="AG240" s="27">
        <v>41596500</v>
      </c>
      <c r="AH240" s="27">
        <v>41596500</v>
      </c>
      <c r="AI240" s="27">
        <v>46588080.000000007</v>
      </c>
      <c r="AJ240" s="20">
        <v>1</v>
      </c>
      <c r="AK240" s="20">
        <v>41596500</v>
      </c>
      <c r="AL240" s="20">
        <v>41596500</v>
      </c>
      <c r="AM240" s="20">
        <v>46588080.000000007</v>
      </c>
      <c r="AN240" s="20">
        <v>0</v>
      </c>
      <c r="AO240" s="20">
        <v>0</v>
      </c>
      <c r="AP240" s="20">
        <v>0</v>
      </c>
      <c r="AQ240" s="20">
        <v>0</v>
      </c>
      <c r="AR240" s="20">
        <v>0</v>
      </c>
      <c r="AS240" s="20">
        <v>0</v>
      </c>
      <c r="AT240" s="20">
        <v>0</v>
      </c>
      <c r="AU240" s="20">
        <v>0</v>
      </c>
      <c r="AV240" s="43"/>
      <c r="AW240" s="43">
        <v>0</v>
      </c>
      <c r="AX240" s="43">
        <f t="shared" si="152"/>
        <v>0</v>
      </c>
      <c r="AY240" s="6" t="s">
        <v>129</v>
      </c>
      <c r="AZ240" s="4" t="s">
        <v>342</v>
      </c>
      <c r="BA240" s="4" t="s">
        <v>343</v>
      </c>
      <c r="BB240" s="5"/>
      <c r="BC240" s="5"/>
      <c r="BD240" s="5"/>
      <c r="BE240" s="5"/>
      <c r="BF240" s="5"/>
      <c r="BG240" s="5"/>
      <c r="BH240" s="5"/>
      <c r="BI240" s="5"/>
      <c r="BJ240" s="172"/>
      <c r="BK240" s="15" t="s">
        <v>375</v>
      </c>
      <c r="BL240" s="170"/>
    </row>
    <row r="241" spans="1:64" s="16" customFormat="1" ht="12.95" customHeight="1" x14ac:dyDescent="0.25">
      <c r="A241" s="15" t="s">
        <v>344</v>
      </c>
      <c r="B241" s="15" t="s">
        <v>335</v>
      </c>
      <c r="C241" s="179" t="s">
        <v>261</v>
      </c>
      <c r="D241" s="179"/>
      <c r="E241" s="179" t="s">
        <v>345</v>
      </c>
      <c r="F241" s="23" t="s">
        <v>346</v>
      </c>
      <c r="G241" s="23" t="s">
        <v>347</v>
      </c>
      <c r="H241" s="23" t="s">
        <v>347</v>
      </c>
      <c r="I241" s="24" t="s">
        <v>120</v>
      </c>
      <c r="J241" s="24"/>
      <c r="K241" s="24"/>
      <c r="L241" s="23">
        <v>100</v>
      </c>
      <c r="M241" s="5" t="s">
        <v>122</v>
      </c>
      <c r="N241" s="5" t="s">
        <v>123</v>
      </c>
      <c r="O241" s="5" t="s">
        <v>199</v>
      </c>
      <c r="P241" s="24" t="s">
        <v>125</v>
      </c>
      <c r="Q241" s="25" t="s">
        <v>122</v>
      </c>
      <c r="R241" s="26" t="s">
        <v>338</v>
      </c>
      <c r="S241" s="26"/>
      <c r="T241" s="24"/>
      <c r="U241" s="5" t="s">
        <v>126</v>
      </c>
      <c r="V241" s="24" t="s">
        <v>167</v>
      </c>
      <c r="W241" s="24">
        <v>0</v>
      </c>
      <c r="X241" s="24">
        <v>100</v>
      </c>
      <c r="Y241" s="24">
        <v>0</v>
      </c>
      <c r="Z241" s="41"/>
      <c r="AA241" s="5" t="s">
        <v>138</v>
      </c>
      <c r="AB241" s="27"/>
      <c r="AC241" s="27"/>
      <c r="AD241" s="27">
        <v>94520378.149999991</v>
      </c>
      <c r="AE241" s="27">
        <v>105862823.528</v>
      </c>
      <c r="AF241" s="27"/>
      <c r="AG241" s="27"/>
      <c r="AH241" s="27">
        <v>94520378.149999991</v>
      </c>
      <c r="AI241" s="27">
        <v>105862823.528</v>
      </c>
      <c r="AJ241" s="20"/>
      <c r="AK241" s="20"/>
      <c r="AL241" s="20">
        <v>94520378.149999991</v>
      </c>
      <c r="AM241" s="20">
        <v>105862823.528</v>
      </c>
      <c r="AN241" s="20"/>
      <c r="AO241" s="20"/>
      <c r="AP241" s="20">
        <v>94520378.149999991</v>
      </c>
      <c r="AQ241" s="20">
        <v>105862823.528</v>
      </c>
      <c r="AR241" s="20"/>
      <c r="AS241" s="20"/>
      <c r="AT241" s="20">
        <v>94520378.149999991</v>
      </c>
      <c r="AU241" s="20">
        <v>105862823.528</v>
      </c>
      <c r="AV241" s="43"/>
      <c r="AW241" s="43">
        <v>0</v>
      </c>
      <c r="AX241" s="43">
        <f t="shared" si="152"/>
        <v>0</v>
      </c>
      <c r="AY241" s="5" t="s">
        <v>129</v>
      </c>
      <c r="AZ241" s="5" t="s">
        <v>348</v>
      </c>
      <c r="BA241" s="5" t="s">
        <v>349</v>
      </c>
      <c r="BB241" s="5"/>
      <c r="BC241" s="5"/>
      <c r="BD241" s="5"/>
      <c r="BE241" s="5"/>
      <c r="BF241" s="5"/>
      <c r="BG241" s="5"/>
      <c r="BH241" s="5"/>
      <c r="BI241" s="5"/>
      <c r="BJ241" s="172"/>
      <c r="BK241" s="15" t="s">
        <v>375</v>
      </c>
      <c r="BL241" s="170"/>
    </row>
    <row r="242" spans="1:64" s="16" customFormat="1" ht="12.95" customHeight="1" x14ac:dyDescent="0.25">
      <c r="A242" s="15" t="s">
        <v>116</v>
      </c>
      <c r="B242" s="15" t="s">
        <v>218</v>
      </c>
      <c r="C242" s="179" t="s">
        <v>328</v>
      </c>
      <c r="D242" s="179"/>
      <c r="E242" s="179" t="s">
        <v>350</v>
      </c>
      <c r="F242" s="23" t="s">
        <v>351</v>
      </c>
      <c r="G242" s="23" t="s">
        <v>352</v>
      </c>
      <c r="H242" s="23" t="s">
        <v>352</v>
      </c>
      <c r="I242" s="24" t="s">
        <v>120</v>
      </c>
      <c r="J242" s="24"/>
      <c r="K242" s="24"/>
      <c r="L242" s="23" t="s">
        <v>121</v>
      </c>
      <c r="M242" s="5" t="s">
        <v>122</v>
      </c>
      <c r="N242" s="5" t="s">
        <v>123</v>
      </c>
      <c r="O242" s="5" t="s">
        <v>239</v>
      </c>
      <c r="P242" s="24" t="s">
        <v>125</v>
      </c>
      <c r="Q242" s="25" t="s">
        <v>122</v>
      </c>
      <c r="R242" s="26" t="s">
        <v>338</v>
      </c>
      <c r="S242" s="26"/>
      <c r="T242" s="24"/>
      <c r="U242" s="5" t="s">
        <v>126</v>
      </c>
      <c r="V242" s="24" t="s">
        <v>127</v>
      </c>
      <c r="W242" s="24" t="s">
        <v>128</v>
      </c>
      <c r="X242" s="24" t="s">
        <v>121</v>
      </c>
      <c r="Y242" s="24" t="s">
        <v>128</v>
      </c>
      <c r="Z242" s="41"/>
      <c r="AA242" s="5" t="s">
        <v>138</v>
      </c>
      <c r="AB242" s="27">
        <v>1</v>
      </c>
      <c r="AC242" s="27">
        <v>65203234.32</v>
      </c>
      <c r="AD242" s="27">
        <v>65203234.32</v>
      </c>
      <c r="AE242" s="27">
        <v>73027622.4384</v>
      </c>
      <c r="AF242" s="27">
        <v>1</v>
      </c>
      <c r="AG242" s="27">
        <v>65203234.32</v>
      </c>
      <c r="AH242" s="27">
        <v>65203234.32</v>
      </c>
      <c r="AI242" s="27">
        <v>73027622.4384</v>
      </c>
      <c r="AJ242" s="20">
        <v>1</v>
      </c>
      <c r="AK242" s="20">
        <v>65203234.32</v>
      </c>
      <c r="AL242" s="20">
        <v>65203234.32</v>
      </c>
      <c r="AM242" s="20">
        <v>73027622.4384</v>
      </c>
      <c r="AN242" s="20">
        <v>0</v>
      </c>
      <c r="AO242" s="20">
        <v>0</v>
      </c>
      <c r="AP242" s="20">
        <v>0</v>
      </c>
      <c r="AQ242" s="20">
        <v>0</v>
      </c>
      <c r="AR242" s="20">
        <v>0</v>
      </c>
      <c r="AS242" s="20">
        <v>0</v>
      </c>
      <c r="AT242" s="20">
        <v>0</v>
      </c>
      <c r="AU242" s="20">
        <v>0</v>
      </c>
      <c r="AV242" s="43"/>
      <c r="AW242" s="43">
        <f>AD242+AH242+AL242+AP242+AT242</f>
        <v>195609702.96000001</v>
      </c>
      <c r="AX242" s="43">
        <f t="shared" si="152"/>
        <v>219082867.31520003</v>
      </c>
      <c r="AY242" s="6" t="s">
        <v>129</v>
      </c>
      <c r="AZ242" s="6" t="s">
        <v>353</v>
      </c>
      <c r="BA242" s="6" t="s">
        <v>354</v>
      </c>
      <c r="BB242" s="5"/>
      <c r="BC242" s="5"/>
      <c r="BD242" s="5"/>
      <c r="BE242" s="5"/>
      <c r="BF242" s="5"/>
      <c r="BG242" s="5"/>
      <c r="BH242" s="5"/>
      <c r="BI242" s="5"/>
      <c r="BJ242" s="172"/>
      <c r="BK242" s="15"/>
      <c r="BL242" s="170"/>
    </row>
    <row r="243" spans="1:64" s="16" customFormat="1" ht="12.95" customHeight="1" x14ac:dyDescent="0.25">
      <c r="A243" s="15" t="s">
        <v>116</v>
      </c>
      <c r="B243" s="15" t="s">
        <v>218</v>
      </c>
      <c r="C243" s="179" t="s">
        <v>324</v>
      </c>
      <c r="D243" s="179"/>
      <c r="E243" s="179" t="s">
        <v>355</v>
      </c>
      <c r="F243" s="23" t="s">
        <v>356</v>
      </c>
      <c r="G243" s="23" t="s">
        <v>357</v>
      </c>
      <c r="H243" s="23" t="s">
        <v>357</v>
      </c>
      <c r="I243" s="24" t="s">
        <v>172</v>
      </c>
      <c r="J243" s="24" t="s">
        <v>358</v>
      </c>
      <c r="K243" s="24"/>
      <c r="L243" s="23">
        <v>100</v>
      </c>
      <c r="M243" s="5" t="s">
        <v>122</v>
      </c>
      <c r="N243" s="5" t="s">
        <v>123</v>
      </c>
      <c r="O243" s="5" t="s">
        <v>124</v>
      </c>
      <c r="P243" s="24" t="s">
        <v>125</v>
      </c>
      <c r="Q243" s="25" t="s">
        <v>122</v>
      </c>
      <c r="R243" s="26" t="s">
        <v>338</v>
      </c>
      <c r="S243" s="26"/>
      <c r="T243" s="24"/>
      <c r="U243" s="5" t="s">
        <v>126</v>
      </c>
      <c r="V243" s="24" t="s">
        <v>146</v>
      </c>
      <c r="W243" s="24" t="s">
        <v>128</v>
      </c>
      <c r="X243" s="24" t="s">
        <v>121</v>
      </c>
      <c r="Y243" s="24" t="s">
        <v>128</v>
      </c>
      <c r="Z243" s="41"/>
      <c r="AA243" s="5" t="s">
        <v>138</v>
      </c>
      <c r="AB243" s="27">
        <v>1</v>
      </c>
      <c r="AC243" s="27">
        <v>33933286</v>
      </c>
      <c r="AD243" s="27">
        <v>33933286</v>
      </c>
      <c r="AE243" s="27">
        <v>38005280.32</v>
      </c>
      <c r="AF243" s="27">
        <v>1</v>
      </c>
      <c r="AG243" s="27">
        <v>33933286</v>
      </c>
      <c r="AH243" s="27">
        <v>33933286</v>
      </c>
      <c r="AI243" s="27">
        <v>38005280.32</v>
      </c>
      <c r="AJ243" s="20">
        <v>1</v>
      </c>
      <c r="AK243" s="20"/>
      <c r="AL243" s="20"/>
      <c r="AM243" s="20"/>
      <c r="AN243" s="20">
        <v>0</v>
      </c>
      <c r="AO243" s="20">
        <v>0</v>
      </c>
      <c r="AP243" s="20">
        <v>0</v>
      </c>
      <c r="AQ243" s="20">
        <v>0</v>
      </c>
      <c r="AR243" s="20">
        <v>0</v>
      </c>
      <c r="AS243" s="20">
        <v>0</v>
      </c>
      <c r="AT243" s="20">
        <v>0</v>
      </c>
      <c r="AU243" s="20">
        <v>0</v>
      </c>
      <c r="AV243" s="43"/>
      <c r="AW243" s="43">
        <f>AD243+AH243+AL243+AP243+AT243</f>
        <v>67866572</v>
      </c>
      <c r="AX243" s="43">
        <f t="shared" si="152"/>
        <v>76010560.640000001</v>
      </c>
      <c r="AY243" s="6" t="s">
        <v>129</v>
      </c>
      <c r="AZ243" s="6" t="s">
        <v>359</v>
      </c>
      <c r="BA243" s="6" t="s">
        <v>360</v>
      </c>
      <c r="BB243" s="5"/>
      <c r="BC243" s="5"/>
      <c r="BD243" s="5"/>
      <c r="BE243" s="5"/>
      <c r="BF243" s="5"/>
      <c r="BG243" s="5"/>
      <c r="BH243" s="5"/>
      <c r="BI243" s="5"/>
      <c r="BJ243" s="172"/>
      <c r="BK243" s="15"/>
      <c r="BL243" s="170"/>
    </row>
    <row r="244" spans="1:64" s="16" customFormat="1" ht="12.95" customHeight="1" x14ac:dyDescent="0.25">
      <c r="A244" s="15" t="s">
        <v>361</v>
      </c>
      <c r="B244" s="15" t="s">
        <v>218</v>
      </c>
      <c r="C244" s="179" t="s">
        <v>332</v>
      </c>
      <c r="D244" s="179"/>
      <c r="E244" s="179" t="s">
        <v>362</v>
      </c>
      <c r="F244" s="23" t="s">
        <v>363</v>
      </c>
      <c r="G244" s="23" t="s">
        <v>364</v>
      </c>
      <c r="H244" s="23" t="s">
        <v>364</v>
      </c>
      <c r="I244" s="24" t="s">
        <v>120</v>
      </c>
      <c r="J244" s="24"/>
      <c r="K244" s="24"/>
      <c r="L244" s="23">
        <v>100</v>
      </c>
      <c r="M244" s="5" t="s">
        <v>197</v>
      </c>
      <c r="N244" s="5" t="s">
        <v>365</v>
      </c>
      <c r="O244" s="5" t="s">
        <v>239</v>
      </c>
      <c r="P244" s="24" t="s">
        <v>125</v>
      </c>
      <c r="Q244" s="25" t="s">
        <v>122</v>
      </c>
      <c r="R244" s="26" t="s">
        <v>338</v>
      </c>
      <c r="S244" s="26"/>
      <c r="T244" s="24" t="s">
        <v>127</v>
      </c>
      <c r="U244" s="5"/>
      <c r="V244" s="24"/>
      <c r="W244" s="24">
        <v>0</v>
      </c>
      <c r="X244" s="24">
        <v>90</v>
      </c>
      <c r="Y244" s="24">
        <v>10</v>
      </c>
      <c r="Z244" s="41"/>
      <c r="AA244" s="5" t="s">
        <v>138</v>
      </c>
      <c r="AB244" s="27"/>
      <c r="AC244" s="27"/>
      <c r="AD244" s="27">
        <v>708580278</v>
      </c>
      <c r="AE244" s="27">
        <v>793609911.36000013</v>
      </c>
      <c r="AF244" s="27"/>
      <c r="AG244" s="27"/>
      <c r="AH244" s="27">
        <v>736923502.22000003</v>
      </c>
      <c r="AI244" s="27">
        <v>825354322.48640013</v>
      </c>
      <c r="AJ244" s="20"/>
      <c r="AK244" s="20"/>
      <c r="AL244" s="20">
        <v>758066298.31295991</v>
      </c>
      <c r="AM244" s="20">
        <v>849034254.11051524</v>
      </c>
      <c r="AN244" s="20">
        <v>0</v>
      </c>
      <c r="AO244" s="20">
        <v>0</v>
      </c>
      <c r="AP244" s="20">
        <v>0</v>
      </c>
      <c r="AQ244" s="20">
        <v>0</v>
      </c>
      <c r="AR244" s="20">
        <v>0</v>
      </c>
      <c r="AS244" s="20">
        <v>0</v>
      </c>
      <c r="AT244" s="20">
        <v>0</v>
      </c>
      <c r="AU244" s="20">
        <v>0</v>
      </c>
      <c r="AV244" s="43"/>
      <c r="AW244" s="43">
        <f>AD244+AH244+AL244+AP244+AT244</f>
        <v>2203570078.5329599</v>
      </c>
      <c r="AX244" s="43">
        <f t="shared" si="152"/>
        <v>2467998487.9569154</v>
      </c>
      <c r="AY244" s="6" t="s">
        <v>203</v>
      </c>
      <c r="AZ244" s="1" t="s">
        <v>366</v>
      </c>
      <c r="BA244" s="1" t="s">
        <v>367</v>
      </c>
      <c r="BB244" s="5"/>
      <c r="BC244" s="5"/>
      <c r="BD244" s="5"/>
      <c r="BE244" s="5"/>
      <c r="BF244" s="5"/>
      <c r="BG244" s="5"/>
      <c r="BH244" s="5"/>
      <c r="BI244" s="5"/>
      <c r="BJ244" s="172"/>
      <c r="BK244" s="15"/>
      <c r="BL244" s="170"/>
    </row>
    <row r="245" spans="1:64" s="16" customFormat="1" ht="12.95" customHeight="1" x14ac:dyDescent="0.25">
      <c r="A245" s="1" t="s">
        <v>116</v>
      </c>
      <c r="B245" s="6" t="s">
        <v>152</v>
      </c>
      <c r="C245" s="179" t="s">
        <v>314</v>
      </c>
      <c r="D245" s="1"/>
      <c r="E245" s="1"/>
      <c r="F245" s="2" t="s">
        <v>117</v>
      </c>
      <c r="G245" s="3" t="s">
        <v>118</v>
      </c>
      <c r="H245" s="3" t="s">
        <v>119</v>
      </c>
      <c r="I245" s="4" t="s">
        <v>120</v>
      </c>
      <c r="J245" s="1"/>
      <c r="K245" s="1"/>
      <c r="L245" s="1" t="s">
        <v>121</v>
      </c>
      <c r="M245" s="6" t="s">
        <v>122</v>
      </c>
      <c r="N245" s="6" t="s">
        <v>123</v>
      </c>
      <c r="O245" s="1" t="s">
        <v>124</v>
      </c>
      <c r="P245" s="6" t="s">
        <v>125</v>
      </c>
      <c r="Q245" s="6" t="s">
        <v>122</v>
      </c>
      <c r="R245" s="6" t="s">
        <v>188</v>
      </c>
      <c r="S245" s="6"/>
      <c r="T245" s="1" t="s">
        <v>127</v>
      </c>
      <c r="U245" s="1"/>
      <c r="V245" s="1"/>
      <c r="W245" s="6" t="s">
        <v>128</v>
      </c>
      <c r="X245" s="6" t="s">
        <v>121</v>
      </c>
      <c r="Y245" s="6" t="s">
        <v>128</v>
      </c>
      <c r="Z245" s="7"/>
      <c r="AA245" s="4" t="s">
        <v>138</v>
      </c>
      <c r="AB245" s="8" t="s">
        <v>47</v>
      </c>
      <c r="AC245" s="14">
        <v>1222615032.8</v>
      </c>
      <c r="AD245" s="14">
        <v>1222615032.8</v>
      </c>
      <c r="AE245" s="22">
        <v>1369328836.7360001</v>
      </c>
      <c r="AF245" s="8" t="s">
        <v>47</v>
      </c>
      <c r="AG245" s="14">
        <v>1316697870.8</v>
      </c>
      <c r="AH245" s="14">
        <v>1316697870.8</v>
      </c>
      <c r="AI245" s="22">
        <v>1474701615.296</v>
      </c>
      <c r="AJ245" s="8" t="s">
        <v>47</v>
      </c>
      <c r="AK245" s="14">
        <v>1411091688.8</v>
      </c>
      <c r="AL245" s="14">
        <v>1411091688.8</v>
      </c>
      <c r="AM245" s="22">
        <v>1580422691.4560001</v>
      </c>
      <c r="AN245" s="6"/>
      <c r="AO245" s="6"/>
      <c r="AP245" s="6"/>
      <c r="AQ245" s="6"/>
      <c r="AR245" s="6"/>
      <c r="AS245" s="9"/>
      <c r="AT245" s="8"/>
      <c r="AU245" s="10"/>
      <c r="AV245" s="53"/>
      <c r="AW245" s="43">
        <v>0</v>
      </c>
      <c r="AX245" s="43">
        <f t="shared" si="152"/>
        <v>0</v>
      </c>
      <c r="AY245" s="6" t="s">
        <v>129</v>
      </c>
      <c r="AZ245" s="6" t="s">
        <v>130</v>
      </c>
      <c r="BA245" s="6" t="s">
        <v>130</v>
      </c>
      <c r="BB245" s="6"/>
      <c r="BC245" s="6"/>
      <c r="BD245" s="6"/>
      <c r="BE245" s="6"/>
      <c r="BF245" s="6"/>
      <c r="BG245" s="6"/>
      <c r="BH245" s="6"/>
      <c r="BI245" s="6"/>
      <c r="BJ245" s="13"/>
      <c r="BK245" s="15"/>
      <c r="BL245" s="170"/>
    </row>
    <row r="246" spans="1:64" s="16" customFormat="1" ht="12.95" customHeight="1" x14ac:dyDescent="0.25">
      <c r="A246" s="1" t="s">
        <v>116</v>
      </c>
      <c r="B246" s="6" t="s">
        <v>152</v>
      </c>
      <c r="C246" s="4" t="s">
        <v>812</v>
      </c>
      <c r="D246" s="1"/>
      <c r="E246" s="1"/>
      <c r="F246" s="2" t="s">
        <v>117</v>
      </c>
      <c r="G246" s="3" t="s">
        <v>118</v>
      </c>
      <c r="H246" s="3" t="s">
        <v>119</v>
      </c>
      <c r="I246" s="4" t="s">
        <v>120</v>
      </c>
      <c r="J246" s="1"/>
      <c r="K246" s="1"/>
      <c r="L246" s="1" t="s">
        <v>121</v>
      </c>
      <c r="M246" s="6" t="s">
        <v>122</v>
      </c>
      <c r="N246" s="6" t="s">
        <v>123</v>
      </c>
      <c r="O246" s="1" t="s">
        <v>124</v>
      </c>
      <c r="P246" s="6" t="s">
        <v>125</v>
      </c>
      <c r="Q246" s="6" t="s">
        <v>122</v>
      </c>
      <c r="R246" s="6" t="s">
        <v>338</v>
      </c>
      <c r="S246" s="6"/>
      <c r="T246" s="1" t="s">
        <v>127</v>
      </c>
      <c r="U246" s="1"/>
      <c r="V246" s="1"/>
      <c r="W246" s="6" t="s">
        <v>128</v>
      </c>
      <c r="X246" s="6" t="s">
        <v>121</v>
      </c>
      <c r="Y246" s="6" t="s">
        <v>128</v>
      </c>
      <c r="Z246" s="6"/>
      <c r="AA246" s="4" t="s">
        <v>138</v>
      </c>
      <c r="AB246" s="8"/>
      <c r="AC246" s="14"/>
      <c r="AD246" s="20">
        <v>1311661752</v>
      </c>
      <c r="AE246" s="74">
        <f>AD246*1.12</f>
        <v>1469061162.2400002</v>
      </c>
      <c r="AF246" s="20"/>
      <c r="AG246" s="20"/>
      <c r="AH246" s="20">
        <v>1455372174.8</v>
      </c>
      <c r="AI246" s="74">
        <f>AH246*1.12</f>
        <v>1630016835.776</v>
      </c>
      <c r="AJ246" s="20"/>
      <c r="AK246" s="20"/>
      <c r="AL246" s="20">
        <v>1555323336.8</v>
      </c>
      <c r="AM246" s="74">
        <f>AL246*1.12</f>
        <v>1741962137.2160001</v>
      </c>
      <c r="AN246" s="20"/>
      <c r="AO246" s="20"/>
      <c r="AP246" s="20"/>
      <c r="AQ246" s="20"/>
      <c r="AR246" s="20"/>
      <c r="AS246" s="74"/>
      <c r="AT246" s="20"/>
      <c r="AU246" s="20"/>
      <c r="AV246" s="20"/>
      <c r="AW246" s="43">
        <f>AD246+AH246+AL246+AP246+AT246</f>
        <v>4322357263.6000004</v>
      </c>
      <c r="AX246" s="43">
        <f t="shared" si="152"/>
        <v>4841040135.2320013</v>
      </c>
      <c r="AY246" s="6" t="s">
        <v>129</v>
      </c>
      <c r="AZ246" s="6" t="s">
        <v>130</v>
      </c>
      <c r="BA246" s="6" t="s">
        <v>130</v>
      </c>
      <c r="BB246" s="6"/>
      <c r="BC246" s="6"/>
      <c r="BD246" s="6"/>
      <c r="BE246" s="6"/>
      <c r="BF246" s="6"/>
      <c r="BG246" s="6"/>
      <c r="BH246" s="6"/>
      <c r="BI246" s="6"/>
      <c r="BJ246" s="6"/>
      <c r="BK246" s="15" t="s">
        <v>813</v>
      </c>
      <c r="BL246" s="15"/>
    </row>
    <row r="247" spans="1:64" ht="12.95" customHeight="1" x14ac:dyDescent="0.25">
      <c r="A247" s="1" t="s">
        <v>116</v>
      </c>
      <c r="B247" s="6" t="s">
        <v>157</v>
      </c>
      <c r="C247" s="179" t="s">
        <v>321</v>
      </c>
      <c r="D247" s="1"/>
      <c r="E247" s="1"/>
      <c r="F247" s="2" t="s">
        <v>117</v>
      </c>
      <c r="G247" s="3" t="s">
        <v>118</v>
      </c>
      <c r="H247" s="3" t="s">
        <v>119</v>
      </c>
      <c r="I247" s="4" t="s">
        <v>120</v>
      </c>
      <c r="J247" s="1"/>
      <c r="K247" s="1"/>
      <c r="L247" s="2">
        <v>100</v>
      </c>
      <c r="M247" s="6" t="s">
        <v>122</v>
      </c>
      <c r="N247" s="6" t="s">
        <v>131</v>
      </c>
      <c r="O247" s="1" t="s">
        <v>124</v>
      </c>
      <c r="P247" s="6" t="s">
        <v>125</v>
      </c>
      <c r="Q247" s="6" t="s">
        <v>122</v>
      </c>
      <c r="R247" s="6" t="s">
        <v>190</v>
      </c>
      <c r="S247" s="1"/>
      <c r="T247" s="1" t="s">
        <v>127</v>
      </c>
      <c r="U247" s="1"/>
      <c r="V247" s="1"/>
      <c r="W247" s="6" t="s">
        <v>128</v>
      </c>
      <c r="X247" s="6" t="s">
        <v>121</v>
      </c>
      <c r="Y247" s="6" t="s">
        <v>128</v>
      </c>
      <c r="Z247" s="7"/>
      <c r="AA247" s="4" t="s">
        <v>138</v>
      </c>
      <c r="AB247" s="8">
        <v>1</v>
      </c>
      <c r="AC247" s="19">
        <v>132661440</v>
      </c>
      <c r="AD247" s="8">
        <v>132661440</v>
      </c>
      <c r="AE247" s="22">
        <v>148580812.80000001</v>
      </c>
      <c r="AF247" s="19">
        <v>1</v>
      </c>
      <c r="AG247" s="19">
        <v>158787264</v>
      </c>
      <c r="AH247" s="19">
        <v>158787264</v>
      </c>
      <c r="AI247" s="22">
        <v>177841735.68000001</v>
      </c>
      <c r="AJ247" s="19">
        <v>1</v>
      </c>
      <c r="AK247" s="19">
        <v>164344608</v>
      </c>
      <c r="AL247" s="19">
        <v>164344608</v>
      </c>
      <c r="AM247" s="22">
        <v>184065960.96000001</v>
      </c>
      <c r="AN247" s="19"/>
      <c r="AO247" s="19"/>
      <c r="AP247" s="19"/>
      <c r="AQ247" s="19"/>
      <c r="AR247" s="19"/>
      <c r="AS247" s="19"/>
      <c r="AT247" s="19"/>
      <c r="AU247" s="19"/>
      <c r="AV247" s="53"/>
      <c r="AW247" s="43">
        <v>0</v>
      </c>
      <c r="AX247" s="43">
        <f t="shared" si="152"/>
        <v>0</v>
      </c>
      <c r="AY247" s="6" t="s">
        <v>129</v>
      </c>
      <c r="AZ247" s="6" t="s">
        <v>132</v>
      </c>
      <c r="BA247" s="6" t="s">
        <v>132</v>
      </c>
      <c r="BB247" s="1"/>
      <c r="BC247" s="1"/>
      <c r="BD247" s="1"/>
      <c r="BE247" s="1"/>
      <c r="BF247" s="1"/>
      <c r="BG247" s="1"/>
      <c r="BH247" s="1"/>
      <c r="BI247" s="1"/>
      <c r="BJ247" s="29"/>
      <c r="BK247" s="1"/>
    </row>
    <row r="248" spans="1:64" ht="12.95" customHeight="1" x14ac:dyDescent="0.25">
      <c r="A248" s="76" t="s">
        <v>116</v>
      </c>
      <c r="B248" s="6" t="s">
        <v>157</v>
      </c>
      <c r="C248" s="179" t="s">
        <v>376</v>
      </c>
      <c r="D248" s="1"/>
      <c r="E248" s="1"/>
      <c r="F248" s="77" t="s">
        <v>117</v>
      </c>
      <c r="G248" s="78" t="s">
        <v>118</v>
      </c>
      <c r="H248" s="78" t="s">
        <v>119</v>
      </c>
      <c r="I248" s="78" t="s">
        <v>120</v>
      </c>
      <c r="J248" s="79"/>
      <c r="K248" s="79"/>
      <c r="L248" s="77">
        <v>100</v>
      </c>
      <c r="M248" s="76" t="s">
        <v>122</v>
      </c>
      <c r="N248" s="80" t="s">
        <v>131</v>
      </c>
      <c r="O248" s="79" t="s">
        <v>124</v>
      </c>
      <c r="P248" s="76" t="s">
        <v>125</v>
      </c>
      <c r="Q248" s="76" t="s">
        <v>122</v>
      </c>
      <c r="R248" s="76" t="s">
        <v>190</v>
      </c>
      <c r="S248" s="1"/>
      <c r="T248" s="1" t="s">
        <v>127</v>
      </c>
      <c r="U248" s="79"/>
      <c r="V248" s="79"/>
      <c r="W248" s="81" t="s">
        <v>128</v>
      </c>
      <c r="X248" s="81" t="s">
        <v>121</v>
      </c>
      <c r="Y248" s="81" t="s">
        <v>128</v>
      </c>
      <c r="Z248" s="1"/>
      <c r="AA248" s="82" t="s">
        <v>138</v>
      </c>
      <c r="AB248" s="1">
        <v>1</v>
      </c>
      <c r="AC248" s="1">
        <v>132661440</v>
      </c>
      <c r="AD248" s="22">
        <v>132661440</v>
      </c>
      <c r="AE248" s="22">
        <f>AD248*1.12</f>
        <v>148580812.80000001</v>
      </c>
      <c r="AF248" s="1">
        <v>1</v>
      </c>
      <c r="AG248" s="1">
        <v>138674304</v>
      </c>
      <c r="AH248" s="83">
        <v>138674304</v>
      </c>
      <c r="AI248" s="83">
        <f>AH248*1.12</f>
        <v>155315220.48000002</v>
      </c>
      <c r="AJ248" s="1">
        <v>1</v>
      </c>
      <c r="AK248" s="1">
        <v>144231648</v>
      </c>
      <c r="AL248" s="83">
        <v>144231648</v>
      </c>
      <c r="AM248" s="83">
        <f>AL248*1.12</f>
        <v>161539445.76000002</v>
      </c>
      <c r="AN248" s="1"/>
      <c r="AO248" s="1"/>
      <c r="AP248" s="83"/>
      <c r="AQ248" s="83"/>
      <c r="AR248" s="1"/>
      <c r="AS248" s="83"/>
      <c r="AT248" s="83"/>
      <c r="AU248" s="84"/>
      <c r="AV248" s="85"/>
      <c r="AW248" s="43">
        <v>0</v>
      </c>
      <c r="AX248" s="43">
        <f t="shared" ref="AX248:AX249" si="189">AW248*1.12</f>
        <v>0</v>
      </c>
      <c r="AY248" s="6" t="s">
        <v>129</v>
      </c>
      <c r="AZ248" s="1" t="s">
        <v>132</v>
      </c>
      <c r="BA248" s="1" t="s">
        <v>132</v>
      </c>
      <c r="BB248" s="1"/>
      <c r="BC248" s="1"/>
      <c r="BD248" s="1"/>
      <c r="BE248" s="1"/>
      <c r="BF248" s="1"/>
      <c r="BG248" s="86"/>
      <c r="BH248" s="1"/>
      <c r="BI248" s="1"/>
      <c r="BJ248" s="29"/>
      <c r="BK248" s="1" t="s">
        <v>375</v>
      </c>
    </row>
    <row r="249" spans="1:64" s="16" customFormat="1" ht="12.95" customHeight="1" x14ac:dyDescent="0.25">
      <c r="A249" s="6" t="s">
        <v>133</v>
      </c>
      <c r="B249" s="6" t="s">
        <v>152</v>
      </c>
      <c r="C249" s="179" t="s">
        <v>236</v>
      </c>
      <c r="D249" s="1"/>
      <c r="E249" s="1"/>
      <c r="F249" s="12" t="s">
        <v>134</v>
      </c>
      <c r="G249" s="12" t="s">
        <v>135</v>
      </c>
      <c r="H249" s="12" t="s">
        <v>136</v>
      </c>
      <c r="I249" s="6" t="s">
        <v>120</v>
      </c>
      <c r="J249" s="1"/>
      <c r="K249" s="1"/>
      <c r="L249" s="6">
        <v>100</v>
      </c>
      <c r="M249" s="6">
        <v>230000000</v>
      </c>
      <c r="N249" s="6" t="s">
        <v>137</v>
      </c>
      <c r="O249" s="6" t="s">
        <v>126</v>
      </c>
      <c r="P249" s="12" t="s">
        <v>125</v>
      </c>
      <c r="Q249" s="12">
        <v>230000000</v>
      </c>
      <c r="R249" s="2" t="s">
        <v>189</v>
      </c>
      <c r="S249" s="1"/>
      <c r="T249" s="1" t="s">
        <v>127</v>
      </c>
      <c r="U249" s="1"/>
      <c r="V249" s="1"/>
      <c r="W249" s="17"/>
      <c r="X249" s="18">
        <v>100</v>
      </c>
      <c r="Y249" s="17"/>
      <c r="Z249" s="1"/>
      <c r="AA249" s="4" t="s">
        <v>138</v>
      </c>
      <c r="AB249" s="19"/>
      <c r="AC249" s="19"/>
      <c r="AD249" s="8">
        <v>51768204</v>
      </c>
      <c r="AE249" s="19">
        <f>AD249*1.12</f>
        <v>57980388.480000004</v>
      </c>
      <c r="AF249" s="19"/>
      <c r="AG249" s="19"/>
      <c r="AH249" s="8">
        <v>51768204</v>
      </c>
      <c r="AI249" s="19">
        <f>AH249*1.12</f>
        <v>57980388.480000004</v>
      </c>
      <c r="AJ249" s="19"/>
      <c r="AK249" s="19"/>
      <c r="AL249" s="8">
        <v>51768204</v>
      </c>
      <c r="AM249" s="19">
        <f>AL249*1.12</f>
        <v>57980388.480000004</v>
      </c>
      <c r="AN249" s="19"/>
      <c r="AO249" s="19"/>
      <c r="AP249" s="19"/>
      <c r="AQ249" s="19"/>
      <c r="AR249" s="19"/>
      <c r="AS249" s="19"/>
      <c r="AT249" s="19"/>
      <c r="AU249" s="19"/>
      <c r="AV249" s="19"/>
      <c r="AW249" s="43">
        <v>0</v>
      </c>
      <c r="AX249" s="43">
        <f t="shared" si="189"/>
        <v>0</v>
      </c>
      <c r="AY249" s="12" t="s">
        <v>129</v>
      </c>
      <c r="AZ249" s="12" t="s">
        <v>139</v>
      </c>
      <c r="BA249" s="6" t="s">
        <v>136</v>
      </c>
      <c r="BB249" s="1"/>
      <c r="BC249" s="1"/>
      <c r="BD249" s="1"/>
      <c r="BE249" s="1"/>
      <c r="BF249" s="1"/>
      <c r="BG249" s="4"/>
      <c r="BH249" s="4"/>
      <c r="BI249" s="4"/>
      <c r="BJ249" s="33"/>
      <c r="BK249" s="15"/>
      <c r="BL249" s="170"/>
    </row>
    <row r="250" spans="1:64" s="16" customFormat="1" ht="12.95" customHeight="1" x14ac:dyDescent="0.25">
      <c r="A250" s="6" t="s">
        <v>133</v>
      </c>
      <c r="B250" s="6" t="s">
        <v>152</v>
      </c>
      <c r="C250" s="180" t="s">
        <v>544</v>
      </c>
      <c r="D250" s="1"/>
      <c r="E250" s="1"/>
      <c r="F250" s="12" t="s">
        <v>134</v>
      </c>
      <c r="G250" s="12" t="s">
        <v>135</v>
      </c>
      <c r="H250" s="12" t="s">
        <v>136</v>
      </c>
      <c r="I250" s="6" t="s">
        <v>120</v>
      </c>
      <c r="J250" s="1"/>
      <c r="K250" s="1"/>
      <c r="L250" s="6">
        <v>100</v>
      </c>
      <c r="M250" s="6">
        <v>230000000</v>
      </c>
      <c r="N250" s="6" t="s">
        <v>137</v>
      </c>
      <c r="O250" s="1" t="s">
        <v>166</v>
      </c>
      <c r="P250" s="12" t="s">
        <v>125</v>
      </c>
      <c r="Q250" s="12">
        <v>230000000</v>
      </c>
      <c r="R250" s="2" t="s">
        <v>382</v>
      </c>
      <c r="S250" s="1"/>
      <c r="T250" s="1" t="s">
        <v>127</v>
      </c>
      <c r="U250" s="1"/>
      <c r="V250" s="1"/>
      <c r="W250" s="17"/>
      <c r="X250" s="18">
        <v>100</v>
      </c>
      <c r="Y250" s="17"/>
      <c r="Z250" s="1"/>
      <c r="AA250" s="4" t="s">
        <v>138</v>
      </c>
      <c r="AB250" s="19"/>
      <c r="AC250" s="19"/>
      <c r="AD250" s="8">
        <v>51768204</v>
      </c>
      <c r="AE250" s="19">
        <f t="shared" ref="AE250:AE251" si="190">AD250*1.12</f>
        <v>57980388.480000004</v>
      </c>
      <c r="AF250" s="19"/>
      <c r="AG250" s="19"/>
      <c r="AH250" s="8">
        <v>51768204</v>
      </c>
      <c r="AI250" s="19">
        <f t="shared" ref="AI250:AI251" si="191">AH250*1.12</f>
        <v>57980388.480000004</v>
      </c>
      <c r="AJ250" s="19"/>
      <c r="AK250" s="19"/>
      <c r="AL250" s="8">
        <v>51768204</v>
      </c>
      <c r="AM250" s="19">
        <f t="shared" ref="AM250:AM251" si="192">AL250*1.12</f>
        <v>57980388.480000004</v>
      </c>
      <c r="AN250" s="19"/>
      <c r="AO250" s="19"/>
      <c r="AP250" s="19"/>
      <c r="AQ250" s="19"/>
      <c r="AR250" s="19"/>
      <c r="AS250" s="19"/>
      <c r="AT250" s="19"/>
      <c r="AU250" s="19"/>
      <c r="AV250" s="19"/>
      <c r="AW250" s="43">
        <v>0</v>
      </c>
      <c r="AX250" s="43">
        <f t="shared" si="152"/>
        <v>0</v>
      </c>
      <c r="AY250" s="12" t="s">
        <v>129</v>
      </c>
      <c r="AZ250" s="12" t="s">
        <v>139</v>
      </c>
      <c r="BA250" s="6" t="s">
        <v>136</v>
      </c>
      <c r="BB250" s="1"/>
      <c r="BC250" s="1"/>
      <c r="BD250" s="1"/>
      <c r="BE250" s="1"/>
      <c r="BF250" s="1"/>
      <c r="BG250" s="4"/>
      <c r="BH250" s="4"/>
      <c r="BI250" s="4"/>
      <c r="BJ250" s="33"/>
      <c r="BK250" s="15">
        <v>14</v>
      </c>
      <c r="BL250" s="170"/>
    </row>
    <row r="251" spans="1:64" s="16" customFormat="1" ht="12.95" customHeight="1" x14ac:dyDescent="0.25">
      <c r="A251" s="6" t="s">
        <v>133</v>
      </c>
      <c r="B251" s="6" t="s">
        <v>152</v>
      </c>
      <c r="C251" s="183" t="s">
        <v>642</v>
      </c>
      <c r="D251" s="1"/>
      <c r="E251" s="1"/>
      <c r="F251" s="12" t="s">
        <v>134</v>
      </c>
      <c r="G251" s="12" t="s">
        <v>135</v>
      </c>
      <c r="H251" s="12" t="s">
        <v>136</v>
      </c>
      <c r="I251" s="154" t="s">
        <v>143</v>
      </c>
      <c r="J251" s="155" t="s">
        <v>149</v>
      </c>
      <c r="K251" s="1"/>
      <c r="L251" s="6">
        <v>100</v>
      </c>
      <c r="M251" s="6">
        <v>230000000</v>
      </c>
      <c r="N251" s="6" t="s">
        <v>137</v>
      </c>
      <c r="O251" s="156" t="s">
        <v>144</v>
      </c>
      <c r="P251" s="157" t="s">
        <v>125</v>
      </c>
      <c r="Q251" s="157">
        <v>230000000</v>
      </c>
      <c r="R251" s="158" t="s">
        <v>382</v>
      </c>
      <c r="S251" s="155"/>
      <c r="T251" s="155" t="s">
        <v>127</v>
      </c>
      <c r="U251" s="155"/>
      <c r="V251" s="155"/>
      <c r="W251" s="159"/>
      <c r="X251" s="160">
        <v>100</v>
      </c>
      <c r="Y251" s="159"/>
      <c r="Z251" s="155"/>
      <c r="AA251" s="161" t="s">
        <v>138</v>
      </c>
      <c r="AB251" s="162"/>
      <c r="AC251" s="162"/>
      <c r="AD251" s="163">
        <v>51768204</v>
      </c>
      <c r="AE251" s="162">
        <f t="shared" si="190"/>
        <v>57980388.480000004</v>
      </c>
      <c r="AF251" s="162"/>
      <c r="AG251" s="162"/>
      <c r="AH251" s="163">
        <v>51768204</v>
      </c>
      <c r="AI251" s="162">
        <f t="shared" si="191"/>
        <v>57980388.480000004</v>
      </c>
      <c r="AJ251" s="162"/>
      <c r="AK251" s="162"/>
      <c r="AL251" s="163">
        <v>51768204</v>
      </c>
      <c r="AM251" s="162">
        <f t="shared" si="192"/>
        <v>57980388.480000004</v>
      </c>
      <c r="AN251" s="162"/>
      <c r="AO251" s="162"/>
      <c r="AP251" s="162"/>
      <c r="AQ251" s="162"/>
      <c r="AR251" s="162"/>
      <c r="AS251" s="162"/>
      <c r="AT251" s="162"/>
      <c r="AU251" s="162"/>
      <c r="AV251" s="162"/>
      <c r="AW251" s="164">
        <f t="shared" ref="AW251:AW260" si="193">AD251+AH251+AL251+AP251+AT251</f>
        <v>155304612</v>
      </c>
      <c r="AX251" s="164">
        <f t="shared" si="152"/>
        <v>173941165.44000003</v>
      </c>
      <c r="AY251" s="157" t="s">
        <v>129</v>
      </c>
      <c r="AZ251" s="157" t="s">
        <v>139</v>
      </c>
      <c r="BA251" s="154" t="s">
        <v>136</v>
      </c>
      <c r="BB251" s="155"/>
      <c r="BC251" s="155"/>
      <c r="BD251" s="155"/>
      <c r="BE251" s="155"/>
      <c r="BF251" s="155"/>
      <c r="BG251" s="161"/>
      <c r="BH251" s="161"/>
      <c r="BI251" s="161"/>
      <c r="BJ251" s="33"/>
      <c r="BK251" s="15" t="s">
        <v>644</v>
      </c>
      <c r="BL251" s="170"/>
    </row>
    <row r="252" spans="1:64" s="16" customFormat="1" ht="12.95" customHeight="1" x14ac:dyDescent="0.25">
      <c r="A252" s="6" t="s">
        <v>151</v>
      </c>
      <c r="B252" s="6" t="s">
        <v>152</v>
      </c>
      <c r="C252" s="179" t="s">
        <v>243</v>
      </c>
      <c r="D252" s="1"/>
      <c r="E252" s="1"/>
      <c r="F252" s="4" t="s">
        <v>158</v>
      </c>
      <c r="G252" s="4" t="s">
        <v>159</v>
      </c>
      <c r="H252" s="33" t="s">
        <v>159</v>
      </c>
      <c r="I252" s="4" t="s">
        <v>120</v>
      </c>
      <c r="J252" s="15"/>
      <c r="K252" s="15"/>
      <c r="L252" s="4">
        <v>45</v>
      </c>
      <c r="M252" s="4">
        <v>230000000</v>
      </c>
      <c r="N252" s="2" t="s">
        <v>123</v>
      </c>
      <c r="O252" s="6" t="s">
        <v>126</v>
      </c>
      <c r="P252" s="1" t="s">
        <v>125</v>
      </c>
      <c r="Q252" s="4">
        <v>230000000</v>
      </c>
      <c r="R252" s="2" t="s">
        <v>187</v>
      </c>
      <c r="S252" s="15"/>
      <c r="T252" s="6" t="s">
        <v>127</v>
      </c>
      <c r="U252" s="29"/>
      <c r="V252" s="15"/>
      <c r="W252" s="17">
        <v>0</v>
      </c>
      <c r="X252" s="17">
        <v>90</v>
      </c>
      <c r="Y252" s="17">
        <v>10</v>
      </c>
      <c r="Z252" s="15"/>
      <c r="AA252" s="4" t="s">
        <v>138</v>
      </c>
      <c r="AB252" s="15"/>
      <c r="AC252" s="15"/>
      <c r="AD252" s="8">
        <v>10831695</v>
      </c>
      <c r="AE252" s="8">
        <v>12131498.4</v>
      </c>
      <c r="AF252" s="8">
        <v>0</v>
      </c>
      <c r="AG252" s="8">
        <v>0</v>
      </c>
      <c r="AH252" s="8">
        <v>11264962.800000001</v>
      </c>
      <c r="AI252" s="8">
        <v>12616758.335999999</v>
      </c>
      <c r="AJ252" s="8">
        <v>0</v>
      </c>
      <c r="AK252" s="8">
        <v>0</v>
      </c>
      <c r="AL252" s="8">
        <v>11715561.312000001</v>
      </c>
      <c r="AM252" s="8">
        <v>13121428.669439999</v>
      </c>
      <c r="AN252" s="15"/>
      <c r="AO252" s="15"/>
      <c r="AP252" s="8"/>
      <c r="AQ252" s="34"/>
      <c r="AR252" s="8"/>
      <c r="AS252" s="8"/>
      <c r="AT252" s="8"/>
      <c r="AU252" s="8"/>
      <c r="AV252" s="53"/>
      <c r="AW252" s="43">
        <f t="shared" si="193"/>
        <v>33812219.112000003</v>
      </c>
      <c r="AX252" s="43">
        <f t="shared" si="152"/>
        <v>37869685.40544001</v>
      </c>
      <c r="AY252" s="12" t="s">
        <v>129</v>
      </c>
      <c r="AZ252" s="35" t="s">
        <v>160</v>
      </c>
      <c r="BA252" s="35" t="s">
        <v>161</v>
      </c>
      <c r="BB252" s="15"/>
      <c r="BC252" s="15"/>
      <c r="BD252" s="15"/>
      <c r="BE252" s="15"/>
      <c r="BF252" s="15"/>
      <c r="BG252" s="15"/>
      <c r="BH252" s="15"/>
      <c r="BI252" s="15"/>
      <c r="BJ252" s="28"/>
      <c r="BK252" s="15"/>
      <c r="BL252" s="170"/>
    </row>
    <row r="253" spans="1:64" s="16" customFormat="1" ht="12.95" customHeight="1" x14ac:dyDescent="0.25">
      <c r="A253" s="1" t="s">
        <v>162</v>
      </c>
      <c r="B253" s="6" t="s">
        <v>152</v>
      </c>
      <c r="C253" s="179" t="s">
        <v>368</v>
      </c>
      <c r="D253" s="1"/>
      <c r="E253" s="1"/>
      <c r="F253" s="2" t="s">
        <v>163</v>
      </c>
      <c r="G253" s="3" t="s">
        <v>164</v>
      </c>
      <c r="H253" s="3" t="s">
        <v>164</v>
      </c>
      <c r="I253" s="4" t="s">
        <v>120</v>
      </c>
      <c r="J253" s="1"/>
      <c r="K253" s="1"/>
      <c r="L253" s="2">
        <v>50</v>
      </c>
      <c r="M253" s="5">
        <v>230000000</v>
      </c>
      <c r="N253" s="2" t="s">
        <v>165</v>
      </c>
      <c r="O253" s="1" t="s">
        <v>166</v>
      </c>
      <c r="P253" s="1" t="s">
        <v>125</v>
      </c>
      <c r="Q253" s="9">
        <v>230000000</v>
      </c>
      <c r="R253" s="2" t="s">
        <v>189</v>
      </c>
      <c r="S253" s="1"/>
      <c r="T253" s="2" t="s">
        <v>167</v>
      </c>
      <c r="U253" s="1"/>
      <c r="V253" s="2"/>
      <c r="W253" s="17">
        <v>0</v>
      </c>
      <c r="X253" s="17">
        <v>90</v>
      </c>
      <c r="Y253" s="17">
        <v>10</v>
      </c>
      <c r="Z253" s="1"/>
      <c r="AA253" s="4" t="s">
        <v>138</v>
      </c>
      <c r="AB253" s="19"/>
      <c r="AC253" s="19"/>
      <c r="AD253" s="8">
        <v>488037500</v>
      </c>
      <c r="AE253" s="19">
        <f>AD253*1.12</f>
        <v>546602000</v>
      </c>
      <c r="AF253" s="19"/>
      <c r="AG253" s="19"/>
      <c r="AH253" s="19">
        <v>1265475000</v>
      </c>
      <c r="AI253" s="19">
        <f>AH253*1.12</f>
        <v>1417332000.0000002</v>
      </c>
      <c r="AJ253" s="19"/>
      <c r="AK253" s="19"/>
      <c r="AL253" s="19">
        <v>1265475000</v>
      </c>
      <c r="AM253" s="19">
        <f>AL253*1.12</f>
        <v>1417332000.0000002</v>
      </c>
      <c r="AN253" s="19"/>
      <c r="AO253" s="19"/>
      <c r="AP253" s="19">
        <v>1265475000</v>
      </c>
      <c r="AQ253" s="19">
        <f>AP253*1.12</f>
        <v>1417332000.0000002</v>
      </c>
      <c r="AR253" s="19"/>
      <c r="AS253" s="19"/>
      <c r="AT253" s="19">
        <v>1265475000</v>
      </c>
      <c r="AU253" s="19">
        <f>AT253*1.12</f>
        <v>1417332000.0000002</v>
      </c>
      <c r="AV253" s="19"/>
      <c r="AW253" s="43">
        <v>0</v>
      </c>
      <c r="AX253" s="43">
        <f t="shared" ref="AX253" si="194">AW253*1.12</f>
        <v>0</v>
      </c>
      <c r="AY253" s="6" t="s">
        <v>129</v>
      </c>
      <c r="AZ253" s="2" t="s">
        <v>168</v>
      </c>
      <c r="BA253" s="2" t="s">
        <v>168</v>
      </c>
      <c r="BB253" s="1"/>
      <c r="BC253" s="1"/>
      <c r="BD253" s="1"/>
      <c r="BE253" s="1"/>
      <c r="BF253" s="1"/>
      <c r="BG253" s="4"/>
      <c r="BH253" s="4"/>
      <c r="BI253" s="4"/>
      <c r="BJ253" s="33"/>
      <c r="BK253" s="15"/>
      <c r="BL253" s="170"/>
    </row>
    <row r="254" spans="1:64" s="16" customFormat="1" ht="12.95" customHeight="1" x14ac:dyDescent="0.25">
      <c r="A254" s="1" t="s">
        <v>162</v>
      </c>
      <c r="B254" s="6" t="s">
        <v>152</v>
      </c>
      <c r="C254" s="180" t="s">
        <v>538</v>
      </c>
      <c r="D254" s="1"/>
      <c r="E254" s="1"/>
      <c r="F254" s="2" t="s">
        <v>163</v>
      </c>
      <c r="G254" s="3" t="s">
        <v>164</v>
      </c>
      <c r="H254" s="3" t="s">
        <v>164</v>
      </c>
      <c r="I254" s="4" t="s">
        <v>120</v>
      </c>
      <c r="J254" s="1"/>
      <c r="K254" s="1"/>
      <c r="L254" s="2">
        <v>50</v>
      </c>
      <c r="M254" s="5">
        <v>230000000</v>
      </c>
      <c r="N254" s="2" t="s">
        <v>165</v>
      </c>
      <c r="O254" s="1" t="s">
        <v>144</v>
      </c>
      <c r="P254" s="1" t="s">
        <v>125</v>
      </c>
      <c r="Q254" s="9">
        <v>230000000</v>
      </c>
      <c r="R254" s="2" t="s">
        <v>382</v>
      </c>
      <c r="S254" s="1"/>
      <c r="T254" s="2" t="s">
        <v>167</v>
      </c>
      <c r="U254" s="1"/>
      <c r="V254" s="2"/>
      <c r="W254" s="17">
        <v>0</v>
      </c>
      <c r="X254" s="17">
        <v>90</v>
      </c>
      <c r="Y254" s="17">
        <v>10</v>
      </c>
      <c r="Z254" s="1"/>
      <c r="AA254" s="4" t="s">
        <v>138</v>
      </c>
      <c r="AB254" s="19"/>
      <c r="AC254" s="19"/>
      <c r="AD254" s="8">
        <v>488037500</v>
      </c>
      <c r="AE254" s="19">
        <f>AD254*1.12</f>
        <v>546602000</v>
      </c>
      <c r="AF254" s="19"/>
      <c r="AG254" s="19"/>
      <c r="AH254" s="19">
        <v>1265475000</v>
      </c>
      <c r="AI254" s="19">
        <f>AH254*1.12</f>
        <v>1417332000.0000002</v>
      </c>
      <c r="AJ254" s="19"/>
      <c r="AK254" s="19"/>
      <c r="AL254" s="19">
        <v>1265475000</v>
      </c>
      <c r="AM254" s="19">
        <f>AL254*1.12</f>
        <v>1417332000.0000002</v>
      </c>
      <c r="AN254" s="19"/>
      <c r="AO254" s="19"/>
      <c r="AP254" s="19">
        <v>1265475000</v>
      </c>
      <c r="AQ254" s="19">
        <f>AP254*1.12</f>
        <v>1417332000.0000002</v>
      </c>
      <c r="AR254" s="19"/>
      <c r="AS254" s="19"/>
      <c r="AT254" s="19">
        <v>1265475000</v>
      </c>
      <c r="AU254" s="19">
        <f>AT254*1.12</f>
        <v>1417332000.0000002</v>
      </c>
      <c r="AV254" s="19"/>
      <c r="AW254" s="43">
        <v>0</v>
      </c>
      <c r="AX254" s="43">
        <f t="shared" ref="AX254" si="195">AW254*1.12</f>
        <v>0</v>
      </c>
      <c r="AY254" s="6" t="s">
        <v>129</v>
      </c>
      <c r="AZ254" s="2" t="s">
        <v>168</v>
      </c>
      <c r="BA254" s="2" t="s">
        <v>168</v>
      </c>
      <c r="BB254" s="1"/>
      <c r="BC254" s="1"/>
      <c r="BD254" s="1"/>
      <c r="BE254" s="1"/>
      <c r="BF254" s="1"/>
      <c r="BG254" s="4"/>
      <c r="BH254" s="4"/>
      <c r="BI254" s="4"/>
      <c r="BJ254" s="33"/>
      <c r="BK254" s="15">
        <v>14</v>
      </c>
      <c r="BL254" s="170"/>
    </row>
    <row r="255" spans="1:64" s="193" customFormat="1" ht="12.95" customHeight="1" x14ac:dyDescent="0.25">
      <c r="A255" s="1" t="s">
        <v>162</v>
      </c>
      <c r="B255" s="1" t="s">
        <v>152</v>
      </c>
      <c r="C255" s="4" t="s">
        <v>739</v>
      </c>
      <c r="D255" s="1"/>
      <c r="E255" s="1"/>
      <c r="F255" s="2" t="s">
        <v>163</v>
      </c>
      <c r="G255" s="3" t="s">
        <v>164</v>
      </c>
      <c r="H255" s="3" t="s">
        <v>164</v>
      </c>
      <c r="I255" s="4" t="s">
        <v>120</v>
      </c>
      <c r="J255" s="1"/>
      <c r="K255" s="1"/>
      <c r="L255" s="2">
        <v>50</v>
      </c>
      <c r="M255" s="5">
        <v>230000000</v>
      </c>
      <c r="N255" s="5" t="s">
        <v>224</v>
      </c>
      <c r="O255" s="1" t="s">
        <v>398</v>
      </c>
      <c r="P255" s="1" t="s">
        <v>125</v>
      </c>
      <c r="Q255" s="9">
        <v>230000000</v>
      </c>
      <c r="R255" s="2" t="s">
        <v>382</v>
      </c>
      <c r="S255" s="1"/>
      <c r="T255" s="2" t="s">
        <v>167</v>
      </c>
      <c r="U255" s="1"/>
      <c r="V255" s="2"/>
      <c r="W255" s="17">
        <v>0</v>
      </c>
      <c r="X255" s="17">
        <v>90</v>
      </c>
      <c r="Y255" s="17">
        <v>10</v>
      </c>
      <c r="Z255" s="1"/>
      <c r="AA255" s="4" t="s">
        <v>138</v>
      </c>
      <c r="AB255" s="74"/>
      <c r="AC255" s="74"/>
      <c r="AD255" s="74">
        <v>488037500</v>
      </c>
      <c r="AE255" s="74">
        <f>AD255*1.12</f>
        <v>546602000</v>
      </c>
      <c r="AF255" s="74"/>
      <c r="AG255" s="74"/>
      <c r="AH255" s="74">
        <v>1265475000</v>
      </c>
      <c r="AI255" s="74">
        <f>AH255*1.12</f>
        <v>1417332000.0000002</v>
      </c>
      <c r="AJ255" s="74"/>
      <c r="AK255" s="74"/>
      <c r="AL255" s="74">
        <v>1265475000</v>
      </c>
      <c r="AM255" s="74">
        <f>AL255*1.12</f>
        <v>1417332000.0000002</v>
      </c>
      <c r="AN255" s="74"/>
      <c r="AO255" s="74"/>
      <c r="AP255" s="74">
        <v>1265475000</v>
      </c>
      <c r="AQ255" s="74">
        <f>AP255*1.12</f>
        <v>1417332000.0000002</v>
      </c>
      <c r="AR255" s="74"/>
      <c r="AS255" s="74"/>
      <c r="AT255" s="74">
        <v>1265475000</v>
      </c>
      <c r="AU255" s="74">
        <f>AT255*1.12</f>
        <v>1417332000.0000002</v>
      </c>
      <c r="AV255" s="74"/>
      <c r="AW255" s="44">
        <f t="shared" si="193"/>
        <v>5549937500</v>
      </c>
      <c r="AX255" s="44">
        <f t="shared" si="152"/>
        <v>6215930000.000001</v>
      </c>
      <c r="AY255" s="1" t="s">
        <v>129</v>
      </c>
      <c r="AZ255" s="2" t="s">
        <v>168</v>
      </c>
      <c r="BA255" s="2" t="s">
        <v>168</v>
      </c>
      <c r="BB255" s="1"/>
      <c r="BC255" s="1"/>
      <c r="BD255" s="1"/>
      <c r="BE255" s="1"/>
      <c r="BF255" s="1"/>
      <c r="BG255" s="4"/>
      <c r="BH255" s="4"/>
      <c r="BI255" s="4"/>
      <c r="BJ255" s="33"/>
      <c r="BK255" s="4">
        <v>14</v>
      </c>
      <c r="BL255" s="192" t="s">
        <v>740</v>
      </c>
    </row>
    <row r="256" spans="1:64" ht="12.95" customHeight="1" x14ac:dyDescent="0.25">
      <c r="A256" s="76" t="s">
        <v>169</v>
      </c>
      <c r="B256" s="6" t="s">
        <v>157</v>
      </c>
      <c r="C256" s="179" t="s">
        <v>308</v>
      </c>
      <c r="D256" s="1"/>
      <c r="E256" s="1"/>
      <c r="F256" s="77" t="s">
        <v>170</v>
      </c>
      <c r="G256" s="78" t="s">
        <v>171</v>
      </c>
      <c r="H256" s="78" t="s">
        <v>171</v>
      </c>
      <c r="I256" s="78" t="s">
        <v>172</v>
      </c>
      <c r="J256" s="79" t="s">
        <v>173</v>
      </c>
      <c r="K256" s="79"/>
      <c r="L256" s="77">
        <v>100</v>
      </c>
      <c r="M256" s="76">
        <v>230000000</v>
      </c>
      <c r="N256" s="80" t="s">
        <v>165</v>
      </c>
      <c r="O256" s="79" t="s">
        <v>124</v>
      </c>
      <c r="P256" s="76" t="s">
        <v>125</v>
      </c>
      <c r="Q256" s="76">
        <v>230000000</v>
      </c>
      <c r="R256" s="76" t="s">
        <v>174</v>
      </c>
      <c r="S256" s="1"/>
      <c r="T256" s="1"/>
      <c r="U256" s="79" t="s">
        <v>126</v>
      </c>
      <c r="V256" s="79" t="s">
        <v>127</v>
      </c>
      <c r="W256" s="81">
        <v>0</v>
      </c>
      <c r="X256" s="81">
        <v>100</v>
      </c>
      <c r="Y256" s="81">
        <v>0</v>
      </c>
      <c r="Z256" s="1"/>
      <c r="AA256" s="82" t="s">
        <v>138</v>
      </c>
      <c r="AB256" s="1"/>
      <c r="AC256" s="1"/>
      <c r="AD256" s="22">
        <v>43528810</v>
      </c>
      <c r="AE256" s="22">
        <v>48752267.200000003</v>
      </c>
      <c r="AF256" s="1"/>
      <c r="AG256" s="1"/>
      <c r="AH256" s="83">
        <v>45000000</v>
      </c>
      <c r="AI256" s="83">
        <v>50400000.000000007</v>
      </c>
      <c r="AJ256" s="1"/>
      <c r="AK256" s="1"/>
      <c r="AL256" s="83">
        <v>45000000</v>
      </c>
      <c r="AM256" s="83">
        <v>50400000.000000007</v>
      </c>
      <c r="AN256" s="1"/>
      <c r="AO256" s="1"/>
      <c r="AP256" s="83"/>
      <c r="AQ256" s="83"/>
      <c r="AR256" s="1"/>
      <c r="AS256" s="83"/>
      <c r="AT256" s="83"/>
      <c r="AU256" s="84"/>
      <c r="AV256" s="85"/>
      <c r="AW256" s="43">
        <v>0</v>
      </c>
      <c r="AX256" s="43">
        <f t="shared" si="152"/>
        <v>0</v>
      </c>
      <c r="AY256" s="6" t="s">
        <v>129</v>
      </c>
      <c r="AZ256" s="1" t="s">
        <v>175</v>
      </c>
      <c r="BA256" s="1" t="s">
        <v>176</v>
      </c>
      <c r="BB256" s="1"/>
      <c r="BC256" s="1"/>
      <c r="BD256" s="1"/>
      <c r="BE256" s="1"/>
      <c r="BF256" s="1"/>
      <c r="BG256" s="86"/>
      <c r="BH256" s="1"/>
      <c r="BI256" s="1"/>
      <c r="BJ256" s="29"/>
      <c r="BK256" s="1" t="s">
        <v>375</v>
      </c>
    </row>
    <row r="257" spans="1:64" ht="12.95" customHeight="1" x14ac:dyDescent="0.25">
      <c r="A257" s="76" t="s">
        <v>177</v>
      </c>
      <c r="B257" s="6" t="s">
        <v>152</v>
      </c>
      <c r="C257" s="179" t="s">
        <v>369</v>
      </c>
      <c r="D257" s="1"/>
      <c r="E257" s="1"/>
      <c r="F257" s="77" t="s">
        <v>178</v>
      </c>
      <c r="G257" s="78" t="s">
        <v>179</v>
      </c>
      <c r="H257" s="78" t="s">
        <v>180</v>
      </c>
      <c r="I257" s="78" t="s">
        <v>120</v>
      </c>
      <c r="J257" s="79"/>
      <c r="K257" s="79"/>
      <c r="L257" s="77">
        <v>100</v>
      </c>
      <c r="M257" s="76">
        <v>230000000</v>
      </c>
      <c r="N257" s="80" t="s">
        <v>123</v>
      </c>
      <c r="O257" s="79" t="s">
        <v>124</v>
      </c>
      <c r="P257" s="76" t="s">
        <v>125</v>
      </c>
      <c r="Q257" s="76">
        <v>230000000</v>
      </c>
      <c r="R257" s="76" t="s">
        <v>174</v>
      </c>
      <c r="S257" s="1"/>
      <c r="T257" s="1" t="s">
        <v>167</v>
      </c>
      <c r="U257" s="79"/>
      <c r="V257" s="79"/>
      <c r="W257" s="81">
        <v>0</v>
      </c>
      <c r="X257" s="81">
        <v>100</v>
      </c>
      <c r="Y257" s="81">
        <v>0</v>
      </c>
      <c r="Z257" s="1"/>
      <c r="AA257" s="82" t="s">
        <v>181</v>
      </c>
      <c r="AB257" s="1"/>
      <c r="AC257" s="1"/>
      <c r="AD257" s="22">
        <f>9143.46*1000</f>
        <v>9143460</v>
      </c>
      <c r="AE257" s="22">
        <f>AD257*1.12</f>
        <v>10240675.200000001</v>
      </c>
      <c r="AF257" s="1"/>
      <c r="AG257" s="1"/>
      <c r="AH257" s="83">
        <f>9143.46*1000</f>
        <v>9143460</v>
      </c>
      <c r="AI257" s="83">
        <f>AH257*1.12</f>
        <v>10240675.200000001</v>
      </c>
      <c r="AJ257" s="1"/>
      <c r="AK257" s="1"/>
      <c r="AL257" s="83">
        <f>9143.46*1000</f>
        <v>9143460</v>
      </c>
      <c r="AM257" s="83">
        <f>AL257*1.12</f>
        <v>10240675.200000001</v>
      </c>
      <c r="AN257" s="1"/>
      <c r="AO257" s="1"/>
      <c r="AP257" s="83">
        <f>9143.46*1000</f>
        <v>9143460</v>
      </c>
      <c r="AQ257" s="83">
        <f>AP257*1.12</f>
        <v>10240675.200000001</v>
      </c>
      <c r="AR257" s="1"/>
      <c r="AS257" s="83"/>
      <c r="AT257" s="83">
        <f>9143.46*1000</f>
        <v>9143460</v>
      </c>
      <c r="AU257" s="84">
        <f>AT257*1.12</f>
        <v>10240675.200000001</v>
      </c>
      <c r="AV257" s="85"/>
      <c r="AW257" s="43">
        <v>0</v>
      </c>
      <c r="AX257" s="43">
        <f t="shared" ref="AX257" si="196">AW257*1.12</f>
        <v>0</v>
      </c>
      <c r="AY257" s="6" t="s">
        <v>129</v>
      </c>
      <c r="AZ257" s="1" t="s">
        <v>182</v>
      </c>
      <c r="BA257" s="1" t="s">
        <v>183</v>
      </c>
      <c r="BB257" s="1"/>
      <c r="BC257" s="1"/>
      <c r="BD257" s="1"/>
      <c r="BE257" s="1"/>
      <c r="BF257" s="1"/>
      <c r="BG257" s="86"/>
      <c r="BH257" s="1"/>
      <c r="BI257" s="1"/>
      <c r="BJ257" s="29"/>
      <c r="BK257" s="1" t="s">
        <v>375</v>
      </c>
    </row>
    <row r="258" spans="1:64" s="32" customFormat="1" ht="12.95" customHeight="1" x14ac:dyDescent="0.25">
      <c r="A258" s="48" t="s">
        <v>361</v>
      </c>
      <c r="B258" s="48"/>
      <c r="C258" s="48" t="s">
        <v>341</v>
      </c>
      <c r="D258" s="48"/>
      <c r="E258" s="48"/>
      <c r="F258" s="48" t="s">
        <v>377</v>
      </c>
      <c r="G258" s="48" t="s">
        <v>378</v>
      </c>
      <c r="H258" s="48" t="s">
        <v>379</v>
      </c>
      <c r="I258" s="48" t="s">
        <v>643</v>
      </c>
      <c r="J258" s="48" t="s">
        <v>380</v>
      </c>
      <c r="K258" s="48"/>
      <c r="L258" s="49">
        <v>100</v>
      </c>
      <c r="M258" s="49" t="s">
        <v>197</v>
      </c>
      <c r="N258" s="48" t="s">
        <v>381</v>
      </c>
      <c r="O258" s="48" t="s">
        <v>126</v>
      </c>
      <c r="P258" s="48" t="s">
        <v>125</v>
      </c>
      <c r="Q258" s="48" t="s">
        <v>122</v>
      </c>
      <c r="R258" s="48" t="s">
        <v>382</v>
      </c>
      <c r="S258" s="48"/>
      <c r="T258" s="48" t="s">
        <v>146</v>
      </c>
      <c r="U258" s="48"/>
      <c r="V258" s="48"/>
      <c r="W258" s="48" t="s">
        <v>128</v>
      </c>
      <c r="X258" s="48" t="s">
        <v>121</v>
      </c>
      <c r="Y258" s="48" t="s">
        <v>128</v>
      </c>
      <c r="Z258" s="48"/>
      <c r="AA258" s="48" t="s">
        <v>138</v>
      </c>
      <c r="AB258" s="47"/>
      <c r="AC258" s="47"/>
      <c r="AD258" s="47">
        <v>174000000</v>
      </c>
      <c r="AE258" s="47">
        <f>AD258*1.12</f>
        <v>194880000.00000003</v>
      </c>
      <c r="AF258" s="47"/>
      <c r="AG258" s="47"/>
      <c r="AH258" s="50">
        <v>174000000</v>
      </c>
      <c r="AI258" s="47">
        <f>AH258*1.12</f>
        <v>194880000.00000003</v>
      </c>
      <c r="AJ258" s="47"/>
      <c r="AK258" s="47"/>
      <c r="AL258" s="50"/>
      <c r="AM258" s="47"/>
      <c r="AN258" s="47"/>
      <c r="AO258" s="47"/>
      <c r="AP258" s="47"/>
      <c r="AQ258" s="47"/>
      <c r="AR258" s="47"/>
      <c r="AS258" s="47"/>
      <c r="AT258" s="47"/>
      <c r="AU258" s="47"/>
      <c r="AV258" s="55"/>
      <c r="AW258" s="43">
        <v>0</v>
      </c>
      <c r="AX258" s="55">
        <f>AW258*1.12</f>
        <v>0</v>
      </c>
      <c r="AY258" s="1" t="s">
        <v>383</v>
      </c>
      <c r="AZ258" s="1" t="s">
        <v>384</v>
      </c>
      <c r="BA258" s="1" t="s">
        <v>385</v>
      </c>
      <c r="BB258" s="1"/>
      <c r="BC258" s="1"/>
      <c r="BD258" s="1"/>
      <c r="BE258" s="1"/>
      <c r="BF258" s="1"/>
      <c r="BG258" s="1"/>
      <c r="BH258" s="1"/>
      <c r="BI258" s="1"/>
      <c r="BJ258" s="29"/>
      <c r="BK258" s="1" t="s">
        <v>386</v>
      </c>
      <c r="BL258" s="169"/>
    </row>
    <row r="259" spans="1:64" s="32" customFormat="1" ht="12.95" customHeight="1" x14ac:dyDescent="0.25">
      <c r="A259" s="1" t="s">
        <v>361</v>
      </c>
      <c r="B259" s="1"/>
      <c r="C259" s="1" t="s">
        <v>641</v>
      </c>
      <c r="D259" s="1"/>
      <c r="E259" s="1"/>
      <c r="F259" s="1" t="s">
        <v>377</v>
      </c>
      <c r="G259" s="1" t="s">
        <v>378</v>
      </c>
      <c r="H259" s="1" t="s">
        <v>379</v>
      </c>
      <c r="I259" s="1" t="s">
        <v>643</v>
      </c>
      <c r="J259" s="1" t="s">
        <v>380</v>
      </c>
      <c r="K259" s="1"/>
      <c r="L259" s="15">
        <v>100</v>
      </c>
      <c r="M259" s="15" t="s">
        <v>197</v>
      </c>
      <c r="N259" s="1" t="s">
        <v>381</v>
      </c>
      <c r="O259" s="1" t="s">
        <v>166</v>
      </c>
      <c r="P259" s="1" t="s">
        <v>125</v>
      </c>
      <c r="Q259" s="1" t="s">
        <v>122</v>
      </c>
      <c r="R259" s="1" t="s">
        <v>382</v>
      </c>
      <c r="S259" s="1"/>
      <c r="T259" s="1" t="s">
        <v>146</v>
      </c>
      <c r="U259" s="1"/>
      <c r="V259" s="1"/>
      <c r="W259" s="1" t="s">
        <v>128</v>
      </c>
      <c r="X259" s="1" t="s">
        <v>121</v>
      </c>
      <c r="Y259" s="1" t="s">
        <v>128</v>
      </c>
      <c r="Z259" s="1"/>
      <c r="AA259" s="1" t="s">
        <v>138</v>
      </c>
      <c r="AB259" s="42"/>
      <c r="AC259" s="42"/>
      <c r="AD259" s="42">
        <v>174000000</v>
      </c>
      <c r="AE259" s="42">
        <f>AD259*1.12</f>
        <v>194880000.00000003</v>
      </c>
      <c r="AF259" s="42"/>
      <c r="AG259" s="42"/>
      <c r="AH259" s="105">
        <v>174000000</v>
      </c>
      <c r="AI259" s="42">
        <f>AH259*1.12</f>
        <v>194880000.00000003</v>
      </c>
      <c r="AJ259" s="42"/>
      <c r="AK259" s="42"/>
      <c r="AL259" s="105"/>
      <c r="AM259" s="42"/>
      <c r="AN259" s="42"/>
      <c r="AO259" s="42"/>
      <c r="AP259" s="42"/>
      <c r="AQ259" s="42"/>
      <c r="AR259" s="42"/>
      <c r="AS259" s="42"/>
      <c r="AT259" s="42"/>
      <c r="AU259" s="42"/>
      <c r="AV259" s="44"/>
      <c r="AW259" s="43">
        <f t="shared" si="193"/>
        <v>348000000</v>
      </c>
      <c r="AX259" s="44">
        <f>AW259*1.12</f>
        <v>389760000.00000006</v>
      </c>
      <c r="AY259" s="1" t="s">
        <v>383</v>
      </c>
      <c r="AZ259" s="1" t="s">
        <v>384</v>
      </c>
      <c r="BA259" s="1" t="s">
        <v>385</v>
      </c>
      <c r="BB259" s="1"/>
      <c r="BC259" s="1"/>
      <c r="BD259" s="1"/>
      <c r="BE259" s="1"/>
      <c r="BF259" s="1"/>
      <c r="BG259" s="1"/>
      <c r="BH259" s="1"/>
      <c r="BI259" s="1"/>
      <c r="BJ259" s="29"/>
      <c r="BK259" s="15">
        <v>14</v>
      </c>
      <c r="BL259" s="169"/>
    </row>
    <row r="260" spans="1:64" ht="12.95" customHeight="1" x14ac:dyDescent="0.25">
      <c r="A260" s="60" t="s">
        <v>177</v>
      </c>
      <c r="B260" s="60" t="s">
        <v>152</v>
      </c>
      <c r="C260" s="195" t="s">
        <v>345</v>
      </c>
      <c r="D260" s="87"/>
      <c r="E260" s="1"/>
      <c r="F260" s="2" t="s">
        <v>178</v>
      </c>
      <c r="G260" s="3" t="s">
        <v>179</v>
      </c>
      <c r="H260" s="3" t="s">
        <v>180</v>
      </c>
      <c r="I260" s="4" t="s">
        <v>120</v>
      </c>
      <c r="J260" s="1"/>
      <c r="K260" s="1"/>
      <c r="L260" s="2">
        <v>100</v>
      </c>
      <c r="M260" s="1">
        <v>230000000</v>
      </c>
      <c r="N260" s="1" t="s">
        <v>123</v>
      </c>
      <c r="O260" s="1" t="s">
        <v>126</v>
      </c>
      <c r="P260" s="1" t="s">
        <v>125</v>
      </c>
      <c r="Q260" s="1">
        <v>230000000</v>
      </c>
      <c r="R260" s="1" t="s">
        <v>174</v>
      </c>
      <c r="S260" s="1"/>
      <c r="T260" s="1" t="s">
        <v>167</v>
      </c>
      <c r="U260" s="1"/>
      <c r="V260" s="1"/>
      <c r="W260" s="1">
        <v>0</v>
      </c>
      <c r="X260" s="1">
        <v>100</v>
      </c>
      <c r="Y260" s="1">
        <v>0</v>
      </c>
      <c r="Z260" s="1"/>
      <c r="AA260" s="4" t="s">
        <v>138</v>
      </c>
      <c r="AB260" s="22"/>
      <c r="AC260" s="19"/>
      <c r="AD260" s="22">
        <f>9143.46*1000</f>
        <v>9143460</v>
      </c>
      <c r="AE260" s="42">
        <f>AD260*1.12</f>
        <v>10240675.200000001</v>
      </c>
      <c r="AF260" s="19"/>
      <c r="AG260" s="19"/>
      <c r="AH260" s="19">
        <f>9143.46*1000</f>
        <v>9143460</v>
      </c>
      <c r="AI260" s="42">
        <f>AH260*1.12</f>
        <v>10240675.200000001</v>
      </c>
      <c r="AJ260" s="19"/>
      <c r="AK260" s="19"/>
      <c r="AL260" s="19">
        <f>9143.46*1000</f>
        <v>9143460</v>
      </c>
      <c r="AM260" s="42">
        <f>AL260*1.12</f>
        <v>10240675.200000001</v>
      </c>
      <c r="AN260" s="74"/>
      <c r="AO260" s="74"/>
      <c r="AP260" s="74">
        <f>9143.46*1000</f>
        <v>9143460</v>
      </c>
      <c r="AQ260" s="74">
        <f>AP260*1.12</f>
        <v>10240675.200000001</v>
      </c>
      <c r="AR260" s="74"/>
      <c r="AS260" s="74"/>
      <c r="AT260" s="74">
        <f>9143.46*1000</f>
        <v>9143460</v>
      </c>
      <c r="AU260" s="74">
        <f>AT260*1.12</f>
        <v>10240675.200000001</v>
      </c>
      <c r="AV260" s="88"/>
      <c r="AW260" s="44">
        <f t="shared" si="193"/>
        <v>45717300</v>
      </c>
      <c r="AX260" s="44">
        <f t="shared" ref="AX260:AX309" si="197">AW260*1.12</f>
        <v>51203376.000000007</v>
      </c>
      <c r="AY260" s="6" t="s">
        <v>129</v>
      </c>
      <c r="AZ260" s="6" t="s">
        <v>402</v>
      </c>
      <c r="BA260" s="6" t="s">
        <v>402</v>
      </c>
      <c r="BB260" s="1"/>
      <c r="BC260" s="1"/>
      <c r="BD260" s="1"/>
      <c r="BE260" s="1"/>
      <c r="BF260" s="1"/>
      <c r="BG260" s="1"/>
      <c r="BH260" s="1"/>
      <c r="BI260" s="1"/>
      <c r="BJ260" s="29"/>
      <c r="BK260" s="4"/>
    </row>
    <row r="261" spans="1:64" ht="12.95" customHeight="1" x14ac:dyDescent="0.25">
      <c r="A261" s="1" t="s">
        <v>116</v>
      </c>
      <c r="B261" s="1" t="s">
        <v>157</v>
      </c>
      <c r="C261" s="180" t="s">
        <v>350</v>
      </c>
      <c r="D261" s="29"/>
      <c r="E261" s="1"/>
      <c r="F261" s="2" t="s">
        <v>117</v>
      </c>
      <c r="G261" s="3" t="s">
        <v>118</v>
      </c>
      <c r="H261" s="3" t="s">
        <v>119</v>
      </c>
      <c r="I261" s="4" t="s">
        <v>120</v>
      </c>
      <c r="J261" s="1"/>
      <c r="K261" s="1"/>
      <c r="L261" s="2">
        <v>100</v>
      </c>
      <c r="M261" s="1" t="s">
        <v>122</v>
      </c>
      <c r="N261" s="1" t="s">
        <v>131</v>
      </c>
      <c r="O261" s="1" t="s">
        <v>126</v>
      </c>
      <c r="P261" s="1" t="s">
        <v>125</v>
      </c>
      <c r="Q261" s="1" t="s">
        <v>122</v>
      </c>
      <c r="R261" s="1" t="s">
        <v>338</v>
      </c>
      <c r="S261" s="1"/>
      <c r="T261" s="1" t="s">
        <v>127</v>
      </c>
      <c r="U261" s="1"/>
      <c r="V261" s="1"/>
      <c r="W261" s="1" t="s">
        <v>128</v>
      </c>
      <c r="X261" s="1" t="s">
        <v>121</v>
      </c>
      <c r="Y261" s="1" t="s">
        <v>128</v>
      </c>
      <c r="Z261" s="1" t="s">
        <v>500</v>
      </c>
      <c r="AA261" s="4" t="s">
        <v>138</v>
      </c>
      <c r="AB261" s="22">
        <v>1</v>
      </c>
      <c r="AC261" s="19">
        <v>99950400</v>
      </c>
      <c r="AD261" s="22">
        <v>99711040</v>
      </c>
      <c r="AE261" s="42">
        <f>AD261*1.12</f>
        <v>111676364.80000001</v>
      </c>
      <c r="AF261" s="19">
        <v>1</v>
      </c>
      <c r="AG261" s="19">
        <v>138674304</v>
      </c>
      <c r="AH261" s="19">
        <v>138674304</v>
      </c>
      <c r="AI261" s="42">
        <f>AH261*1.12</f>
        <v>155315220.48000002</v>
      </c>
      <c r="AJ261" s="19">
        <v>1</v>
      </c>
      <c r="AK261" s="19">
        <v>144231648</v>
      </c>
      <c r="AL261" s="19">
        <v>144231648</v>
      </c>
      <c r="AM261" s="42">
        <f>AL261*1.12</f>
        <v>161539445.76000002</v>
      </c>
      <c r="AN261" s="74">
        <v>0</v>
      </c>
      <c r="AO261" s="74">
        <v>0</v>
      </c>
      <c r="AP261" s="74">
        <v>0</v>
      </c>
      <c r="AQ261" s="74">
        <v>0</v>
      </c>
      <c r="AR261" s="74">
        <v>0</v>
      </c>
      <c r="AS261" s="74">
        <v>0</v>
      </c>
      <c r="AT261" s="74">
        <v>0</v>
      </c>
      <c r="AU261" s="74">
        <v>0</v>
      </c>
      <c r="AV261" s="88">
        <f>AB261+AF261+AJ261+AN261+AR261</f>
        <v>3</v>
      </c>
      <c r="AW261" s="44">
        <v>0</v>
      </c>
      <c r="AX261" s="44">
        <f t="shared" si="197"/>
        <v>0</v>
      </c>
      <c r="AY261" s="6" t="s">
        <v>129</v>
      </c>
      <c r="AZ261" s="6" t="s">
        <v>404</v>
      </c>
      <c r="BA261" s="6" t="s">
        <v>404</v>
      </c>
      <c r="BB261" s="1"/>
      <c r="BC261" s="1"/>
      <c r="BD261" s="1"/>
      <c r="BE261" s="1"/>
      <c r="BF261" s="1"/>
      <c r="BG261" s="1"/>
      <c r="BH261" s="1"/>
      <c r="BI261" s="1"/>
      <c r="BJ261" s="29"/>
      <c r="BK261" s="1" t="s">
        <v>375</v>
      </c>
      <c r="BL261" s="4" t="s">
        <v>827</v>
      </c>
    </row>
    <row r="262" spans="1:64" s="32" customFormat="1" ht="12.95" customHeight="1" x14ac:dyDescent="0.25">
      <c r="A262" s="15" t="s">
        <v>217</v>
      </c>
      <c r="B262" s="46"/>
      <c r="C262" s="180" t="s">
        <v>355</v>
      </c>
      <c r="D262" s="90"/>
      <c r="E262" s="46"/>
      <c r="F262" s="1" t="s">
        <v>519</v>
      </c>
      <c r="G262" s="1" t="s">
        <v>520</v>
      </c>
      <c r="H262" s="1" t="s">
        <v>520</v>
      </c>
      <c r="I262" s="1" t="s">
        <v>120</v>
      </c>
      <c r="J262" s="1"/>
      <c r="K262" s="1"/>
      <c r="L262" s="1">
        <v>80</v>
      </c>
      <c r="M262" s="115" t="s">
        <v>122</v>
      </c>
      <c r="N262" s="115" t="s">
        <v>224</v>
      </c>
      <c r="O262" s="115" t="s">
        <v>166</v>
      </c>
      <c r="P262" s="115" t="s">
        <v>125</v>
      </c>
      <c r="Q262" s="115">
        <v>230000000</v>
      </c>
      <c r="R262" s="1" t="s">
        <v>521</v>
      </c>
      <c r="S262" s="115"/>
      <c r="T262" s="115" t="s">
        <v>146</v>
      </c>
      <c r="U262" s="115"/>
      <c r="V262" s="115"/>
      <c r="W262" s="115">
        <v>0</v>
      </c>
      <c r="X262" s="115">
        <v>90</v>
      </c>
      <c r="Y262" s="115">
        <v>10</v>
      </c>
      <c r="Z262" s="117"/>
      <c r="AA262" s="116" t="s">
        <v>138</v>
      </c>
      <c r="AB262" s="115"/>
      <c r="AC262" s="115"/>
      <c r="AD262" s="117">
        <v>12960000</v>
      </c>
      <c r="AE262" s="117">
        <f t="shared" ref="AE262:AE294" si="198">AD262*1.12</f>
        <v>14515200.000000002</v>
      </c>
      <c r="AF262" s="117"/>
      <c r="AG262" s="117"/>
      <c r="AH262" s="117">
        <v>7653702</v>
      </c>
      <c r="AI262" s="22">
        <f t="shared" ref="AI262:AI294" si="199">AH262*1.12</f>
        <v>8572146.2400000002</v>
      </c>
      <c r="AJ262" s="117"/>
      <c r="AK262" s="117"/>
      <c r="AL262" s="117"/>
      <c r="AM262" s="22">
        <f t="shared" ref="AM262:AM294" si="200">AL262*1.12</f>
        <v>0</v>
      </c>
      <c r="AN262" s="117"/>
      <c r="AO262" s="117"/>
      <c r="AP262" s="117"/>
      <c r="AQ262" s="22">
        <f t="shared" ref="AQ262:AQ272" si="201">AP262*1.12</f>
        <v>0</v>
      </c>
      <c r="AR262" s="117"/>
      <c r="AS262" s="117"/>
      <c r="AT262" s="117"/>
      <c r="AU262" s="22">
        <f t="shared" ref="AU262:AU272" si="202">AT262*1.12</f>
        <v>0</v>
      </c>
      <c r="AV262" s="117"/>
      <c r="AW262" s="208">
        <f t="shared" ref="AW262:AW271" si="203">AD262+AH262+AL262+AP262+AT262</f>
        <v>20613702</v>
      </c>
      <c r="AX262" s="208">
        <f t="shared" si="197"/>
        <v>23087346.240000002</v>
      </c>
      <c r="AY262" s="115" t="s">
        <v>129</v>
      </c>
      <c r="AZ262" s="1" t="s">
        <v>522</v>
      </c>
      <c r="BA262" s="1" t="s">
        <v>523</v>
      </c>
      <c r="BB262" s="46"/>
      <c r="BC262" s="46"/>
      <c r="BD262" s="46"/>
      <c r="BE262" s="46"/>
      <c r="BF262" s="46"/>
      <c r="BG262" s="46"/>
      <c r="BH262" s="46"/>
      <c r="BI262" s="46"/>
      <c r="BJ262" s="90"/>
      <c r="BK262" s="1"/>
      <c r="BL262" s="169"/>
    </row>
    <row r="263" spans="1:64" s="32" customFormat="1" ht="12.95" customHeight="1" x14ac:dyDescent="0.25">
      <c r="A263" s="15" t="s">
        <v>217</v>
      </c>
      <c r="B263" s="46"/>
      <c r="C263" s="180" t="s">
        <v>362</v>
      </c>
      <c r="D263" s="90"/>
      <c r="E263" s="46"/>
      <c r="F263" s="1" t="s">
        <v>519</v>
      </c>
      <c r="G263" s="1" t="s">
        <v>520</v>
      </c>
      <c r="H263" s="1" t="s">
        <v>520</v>
      </c>
      <c r="I263" s="1" t="s">
        <v>143</v>
      </c>
      <c r="J263" s="155" t="s">
        <v>651</v>
      </c>
      <c r="K263" s="1"/>
      <c r="L263" s="1">
        <v>80</v>
      </c>
      <c r="M263" s="115" t="s">
        <v>122</v>
      </c>
      <c r="N263" s="115" t="s">
        <v>224</v>
      </c>
      <c r="O263" s="115" t="s">
        <v>166</v>
      </c>
      <c r="P263" s="115" t="s">
        <v>125</v>
      </c>
      <c r="Q263" s="115">
        <v>230000000</v>
      </c>
      <c r="R263" s="1" t="s">
        <v>521</v>
      </c>
      <c r="S263" s="115"/>
      <c r="T263" s="115" t="s">
        <v>146</v>
      </c>
      <c r="U263" s="115"/>
      <c r="V263" s="115"/>
      <c r="W263" s="115">
        <v>0</v>
      </c>
      <c r="X263" s="115">
        <v>90</v>
      </c>
      <c r="Y263" s="115">
        <v>10</v>
      </c>
      <c r="Z263" s="117"/>
      <c r="AA263" s="116" t="s">
        <v>138</v>
      </c>
      <c r="AB263" s="115"/>
      <c r="AC263" s="115"/>
      <c r="AD263" s="117">
        <v>4480000.0000000009</v>
      </c>
      <c r="AE263" s="117">
        <f t="shared" si="198"/>
        <v>5017600.0000000019</v>
      </c>
      <c r="AF263" s="117"/>
      <c r="AG263" s="117"/>
      <c r="AH263" s="117">
        <v>2645723.9999999991</v>
      </c>
      <c r="AI263" s="22">
        <f t="shared" si="199"/>
        <v>2963210.8799999994</v>
      </c>
      <c r="AJ263" s="117"/>
      <c r="AK263" s="117"/>
      <c r="AL263" s="117"/>
      <c r="AM263" s="22">
        <f t="shared" si="200"/>
        <v>0</v>
      </c>
      <c r="AN263" s="117"/>
      <c r="AO263" s="117"/>
      <c r="AP263" s="117"/>
      <c r="AQ263" s="22">
        <f t="shared" si="201"/>
        <v>0</v>
      </c>
      <c r="AR263" s="117"/>
      <c r="AS263" s="117"/>
      <c r="AT263" s="117"/>
      <c r="AU263" s="22">
        <f t="shared" si="202"/>
        <v>0</v>
      </c>
      <c r="AV263" s="117"/>
      <c r="AW263" s="43">
        <v>0</v>
      </c>
      <c r="AX263" s="43">
        <f t="shared" si="197"/>
        <v>0</v>
      </c>
      <c r="AY263" s="115" t="s">
        <v>129</v>
      </c>
      <c r="AZ263" s="1" t="s">
        <v>524</v>
      </c>
      <c r="BA263" s="1" t="s">
        <v>525</v>
      </c>
      <c r="BB263" s="46"/>
      <c r="BC263" s="46"/>
      <c r="BD263" s="46"/>
      <c r="BE263" s="46"/>
      <c r="BF263" s="46"/>
      <c r="BG263" s="46"/>
      <c r="BH263" s="46"/>
      <c r="BI263" s="46"/>
      <c r="BJ263" s="90"/>
      <c r="BK263" s="1"/>
      <c r="BL263" s="169"/>
    </row>
    <row r="264" spans="1:64" s="32" customFormat="1" ht="12.95" customHeight="1" x14ac:dyDescent="0.25">
      <c r="A264" s="4" t="s">
        <v>217</v>
      </c>
      <c r="B264" s="46"/>
      <c r="C264" s="4" t="s">
        <v>741</v>
      </c>
      <c r="D264" s="46"/>
      <c r="E264" s="46"/>
      <c r="F264" s="1" t="s">
        <v>519</v>
      </c>
      <c r="G264" s="1" t="s">
        <v>520</v>
      </c>
      <c r="H264" s="1" t="s">
        <v>520</v>
      </c>
      <c r="I264" s="1" t="s">
        <v>143</v>
      </c>
      <c r="J264" s="1" t="s">
        <v>651</v>
      </c>
      <c r="K264" s="1"/>
      <c r="L264" s="1">
        <v>80</v>
      </c>
      <c r="M264" s="1" t="s">
        <v>122</v>
      </c>
      <c r="N264" s="5" t="s">
        <v>224</v>
      </c>
      <c r="O264" s="1" t="s">
        <v>144</v>
      </c>
      <c r="P264" s="1" t="s">
        <v>125</v>
      </c>
      <c r="Q264" s="1">
        <v>230000000</v>
      </c>
      <c r="R264" s="1" t="s">
        <v>521</v>
      </c>
      <c r="S264" s="1"/>
      <c r="T264" s="1" t="s">
        <v>146</v>
      </c>
      <c r="U264" s="1"/>
      <c r="V264" s="1"/>
      <c r="W264" s="1">
        <v>0</v>
      </c>
      <c r="X264" s="1">
        <v>90</v>
      </c>
      <c r="Y264" s="1">
        <v>10</v>
      </c>
      <c r="Z264" s="22"/>
      <c r="AA264" s="5" t="s">
        <v>138</v>
      </c>
      <c r="AB264" s="74"/>
      <c r="AC264" s="74"/>
      <c r="AD264" s="74">
        <v>4480000.0000000009</v>
      </c>
      <c r="AE264" s="74">
        <f t="shared" si="198"/>
        <v>5017600.0000000019</v>
      </c>
      <c r="AF264" s="74"/>
      <c r="AG264" s="74"/>
      <c r="AH264" s="74">
        <v>2645723.9999999991</v>
      </c>
      <c r="AI264" s="74">
        <f t="shared" si="199"/>
        <v>2963210.8799999994</v>
      </c>
      <c r="AJ264" s="74"/>
      <c r="AK264" s="74"/>
      <c r="AL264" s="74"/>
      <c r="AM264" s="74"/>
      <c r="AN264" s="74"/>
      <c r="AO264" s="74"/>
      <c r="AP264" s="74"/>
      <c r="AQ264" s="74"/>
      <c r="AR264" s="74"/>
      <c r="AS264" s="74"/>
      <c r="AT264" s="74"/>
      <c r="AU264" s="74"/>
      <c r="AV264" s="74"/>
      <c r="AW264" s="43">
        <v>0</v>
      </c>
      <c r="AX264" s="43">
        <f>AW264*1.12</f>
        <v>0</v>
      </c>
      <c r="AY264" s="1" t="s">
        <v>129</v>
      </c>
      <c r="AZ264" s="1" t="s">
        <v>524</v>
      </c>
      <c r="BA264" s="1" t="s">
        <v>525</v>
      </c>
      <c r="BB264" s="46"/>
      <c r="BC264" s="46"/>
      <c r="BD264" s="46"/>
      <c r="BE264" s="46"/>
      <c r="BF264" s="46"/>
      <c r="BG264" s="46"/>
      <c r="BH264" s="46"/>
      <c r="BI264" s="46"/>
      <c r="BJ264" s="90"/>
      <c r="BK264" s="4">
        <v>14</v>
      </c>
      <c r="BL264" s="169"/>
    </row>
    <row r="265" spans="1:64" s="32" customFormat="1" ht="12.95" customHeight="1" x14ac:dyDescent="0.25">
      <c r="A265" s="4" t="s">
        <v>217</v>
      </c>
      <c r="B265" s="46"/>
      <c r="C265" s="4" t="s">
        <v>781</v>
      </c>
      <c r="D265" s="46"/>
      <c r="E265" s="46"/>
      <c r="F265" s="1" t="s">
        <v>519</v>
      </c>
      <c r="G265" s="1" t="s">
        <v>520</v>
      </c>
      <c r="H265" s="1" t="s">
        <v>520</v>
      </c>
      <c r="I265" s="1" t="s">
        <v>143</v>
      </c>
      <c r="J265" s="1" t="s">
        <v>651</v>
      </c>
      <c r="K265" s="1"/>
      <c r="L265" s="1">
        <v>80</v>
      </c>
      <c r="M265" s="1" t="s">
        <v>122</v>
      </c>
      <c r="N265" s="5" t="s">
        <v>224</v>
      </c>
      <c r="O265" s="1" t="s">
        <v>398</v>
      </c>
      <c r="P265" s="1" t="s">
        <v>125</v>
      </c>
      <c r="Q265" s="1">
        <v>230000000</v>
      </c>
      <c r="R265" s="1" t="s">
        <v>521</v>
      </c>
      <c r="S265" s="1"/>
      <c r="T265" s="1" t="s">
        <v>146</v>
      </c>
      <c r="U265" s="1"/>
      <c r="V265" s="1"/>
      <c r="W265" s="1">
        <v>0</v>
      </c>
      <c r="X265" s="17">
        <v>100</v>
      </c>
      <c r="Y265" s="1">
        <v>0</v>
      </c>
      <c r="Z265" s="22"/>
      <c r="AA265" s="5" t="s">
        <v>138</v>
      </c>
      <c r="AB265" s="74"/>
      <c r="AC265" s="74"/>
      <c r="AD265" s="74">
        <v>4480000.0000000009</v>
      </c>
      <c r="AE265" s="74">
        <f t="shared" si="198"/>
        <v>5017600.0000000019</v>
      </c>
      <c r="AF265" s="74"/>
      <c r="AG265" s="74"/>
      <c r="AH265" s="74">
        <v>2645723.9999999991</v>
      </c>
      <c r="AI265" s="74">
        <f t="shared" si="199"/>
        <v>2963210.8799999994</v>
      </c>
      <c r="AJ265" s="74"/>
      <c r="AK265" s="74"/>
      <c r="AL265" s="74"/>
      <c r="AM265" s="74"/>
      <c r="AN265" s="74"/>
      <c r="AO265" s="74"/>
      <c r="AP265" s="74"/>
      <c r="AQ265" s="74"/>
      <c r="AR265" s="74"/>
      <c r="AS265" s="74"/>
      <c r="AT265" s="74"/>
      <c r="AU265" s="74"/>
      <c r="AV265" s="74"/>
      <c r="AW265" s="44">
        <f t="shared" si="203"/>
        <v>7125724</v>
      </c>
      <c r="AX265" s="44">
        <f t="shared" si="197"/>
        <v>7980810.8800000008</v>
      </c>
      <c r="AY265" s="1" t="s">
        <v>129</v>
      </c>
      <c r="AZ265" s="1" t="s">
        <v>524</v>
      </c>
      <c r="BA265" s="1" t="s">
        <v>525</v>
      </c>
      <c r="BB265" s="46"/>
      <c r="BC265" s="46"/>
      <c r="BD265" s="46"/>
      <c r="BE265" s="46"/>
      <c r="BF265" s="46"/>
      <c r="BG265" s="46"/>
      <c r="BH265" s="46"/>
      <c r="BI265" s="46"/>
      <c r="BJ265" s="90"/>
      <c r="BK265" s="4" t="s">
        <v>782</v>
      </c>
      <c r="BL265" s="169"/>
    </row>
    <row r="266" spans="1:64" s="32" customFormat="1" ht="12.95" customHeight="1" x14ac:dyDescent="0.25">
      <c r="A266" s="15" t="s">
        <v>217</v>
      </c>
      <c r="B266" s="46"/>
      <c r="C266" s="180" t="s">
        <v>526</v>
      </c>
      <c r="D266" s="90"/>
      <c r="E266" s="46"/>
      <c r="F266" s="1" t="s">
        <v>519</v>
      </c>
      <c r="G266" s="1" t="s">
        <v>520</v>
      </c>
      <c r="H266" s="1" t="s">
        <v>520</v>
      </c>
      <c r="I266" s="1" t="s">
        <v>120</v>
      </c>
      <c r="J266" s="1"/>
      <c r="K266" s="1"/>
      <c r="L266" s="1">
        <v>80</v>
      </c>
      <c r="M266" s="115" t="s">
        <v>122</v>
      </c>
      <c r="N266" s="115" t="s">
        <v>224</v>
      </c>
      <c r="O266" s="115" t="s">
        <v>166</v>
      </c>
      <c r="P266" s="115" t="s">
        <v>125</v>
      </c>
      <c r="Q266" s="115">
        <v>230000000</v>
      </c>
      <c r="R266" s="1" t="s">
        <v>511</v>
      </c>
      <c r="S266" s="115"/>
      <c r="T266" s="115" t="s">
        <v>146</v>
      </c>
      <c r="U266" s="115"/>
      <c r="V266" s="115"/>
      <c r="W266" s="115">
        <v>0</v>
      </c>
      <c r="X266" s="115">
        <v>90</v>
      </c>
      <c r="Y266" s="115">
        <v>10</v>
      </c>
      <c r="Z266" s="117"/>
      <c r="AA266" s="116" t="s">
        <v>138</v>
      </c>
      <c r="AB266" s="115"/>
      <c r="AC266" s="115"/>
      <c r="AD266" s="117">
        <v>24451411</v>
      </c>
      <c r="AE266" s="117">
        <f t="shared" si="198"/>
        <v>27385580.320000004</v>
      </c>
      <c r="AF266" s="117"/>
      <c r="AG266" s="117"/>
      <c r="AH266" s="117">
        <v>16200000</v>
      </c>
      <c r="AI266" s="22">
        <f t="shared" si="199"/>
        <v>18144000</v>
      </c>
      <c r="AJ266" s="117"/>
      <c r="AK266" s="117"/>
      <c r="AL266" s="117"/>
      <c r="AM266" s="22">
        <f t="shared" si="200"/>
        <v>0</v>
      </c>
      <c r="AN266" s="117"/>
      <c r="AO266" s="117"/>
      <c r="AP266" s="117"/>
      <c r="AQ266" s="22">
        <f t="shared" si="201"/>
        <v>0</v>
      </c>
      <c r="AR266" s="117"/>
      <c r="AS266" s="117"/>
      <c r="AT266" s="117"/>
      <c r="AU266" s="22">
        <f t="shared" si="202"/>
        <v>0</v>
      </c>
      <c r="AV266" s="117"/>
      <c r="AW266" s="43">
        <v>0</v>
      </c>
      <c r="AX266" s="43">
        <f>AW266*1.12</f>
        <v>0</v>
      </c>
      <c r="AY266" s="115" t="s">
        <v>129</v>
      </c>
      <c r="AZ266" s="1" t="s">
        <v>527</v>
      </c>
      <c r="BA266" s="1" t="s">
        <v>528</v>
      </c>
      <c r="BB266" s="46"/>
      <c r="BC266" s="46"/>
      <c r="BD266" s="46"/>
      <c r="BE266" s="46"/>
      <c r="BF266" s="46"/>
      <c r="BG266" s="46"/>
      <c r="BH266" s="46"/>
      <c r="BI266" s="46"/>
      <c r="BJ266" s="90"/>
      <c r="BK266" s="1"/>
      <c r="BL266" s="169"/>
    </row>
    <row r="267" spans="1:64" s="32" customFormat="1" ht="12.95" customHeight="1" x14ac:dyDescent="0.25">
      <c r="A267" s="15" t="s">
        <v>217</v>
      </c>
      <c r="B267" s="46"/>
      <c r="C267" s="183" t="s">
        <v>783</v>
      </c>
      <c r="D267" s="90"/>
      <c r="E267" s="46"/>
      <c r="F267" s="1" t="s">
        <v>519</v>
      </c>
      <c r="G267" s="1" t="s">
        <v>520</v>
      </c>
      <c r="H267" s="1" t="s">
        <v>520</v>
      </c>
      <c r="I267" s="1" t="s">
        <v>120</v>
      </c>
      <c r="J267" s="1"/>
      <c r="K267" s="1"/>
      <c r="L267" s="1">
        <v>80</v>
      </c>
      <c r="M267" s="121" t="s">
        <v>122</v>
      </c>
      <c r="N267" s="5" t="s">
        <v>224</v>
      </c>
      <c r="O267" s="1" t="s">
        <v>398</v>
      </c>
      <c r="P267" s="121" t="s">
        <v>125</v>
      </c>
      <c r="Q267" s="121">
        <v>230000000</v>
      </c>
      <c r="R267" s="1" t="s">
        <v>511</v>
      </c>
      <c r="S267" s="121"/>
      <c r="T267" s="121" t="s">
        <v>146</v>
      </c>
      <c r="U267" s="121"/>
      <c r="V267" s="121"/>
      <c r="W267" s="121">
        <v>0</v>
      </c>
      <c r="X267" s="121">
        <v>90</v>
      </c>
      <c r="Y267" s="121">
        <v>10</v>
      </c>
      <c r="Z267" s="119"/>
      <c r="AA267" s="176" t="s">
        <v>138</v>
      </c>
      <c r="AB267" s="121"/>
      <c r="AC267" s="121"/>
      <c r="AD267" s="119">
        <v>24451411</v>
      </c>
      <c r="AE267" s="74">
        <f t="shared" si="198"/>
        <v>27385580.320000004</v>
      </c>
      <c r="AF267" s="119"/>
      <c r="AG267" s="119"/>
      <c r="AH267" s="119">
        <v>16200000</v>
      </c>
      <c r="AI267" s="74">
        <f t="shared" si="199"/>
        <v>18144000</v>
      </c>
      <c r="AJ267" s="119"/>
      <c r="AK267" s="119"/>
      <c r="AL267" s="119"/>
      <c r="AM267" s="22"/>
      <c r="AN267" s="119"/>
      <c r="AO267" s="119"/>
      <c r="AP267" s="119"/>
      <c r="AQ267" s="22"/>
      <c r="AR267" s="119"/>
      <c r="AS267" s="119"/>
      <c r="AT267" s="119"/>
      <c r="AU267" s="22"/>
      <c r="AV267" s="119"/>
      <c r="AW267" s="44">
        <f t="shared" si="203"/>
        <v>40651411</v>
      </c>
      <c r="AX267" s="44">
        <f t="shared" si="197"/>
        <v>45529580.320000008</v>
      </c>
      <c r="AY267" s="121" t="s">
        <v>129</v>
      </c>
      <c r="AZ267" s="1" t="s">
        <v>527</v>
      </c>
      <c r="BA267" s="1" t="s">
        <v>528</v>
      </c>
      <c r="BB267" s="46"/>
      <c r="BC267" s="46"/>
      <c r="BD267" s="46"/>
      <c r="BE267" s="46"/>
      <c r="BF267" s="46"/>
      <c r="BG267" s="46"/>
      <c r="BH267" s="46"/>
      <c r="BI267" s="46"/>
      <c r="BJ267" s="90"/>
      <c r="BK267" s="1" t="s">
        <v>60</v>
      </c>
      <c r="BL267" s="169"/>
    </row>
    <row r="268" spans="1:64" s="32" customFormat="1" ht="12.95" customHeight="1" x14ac:dyDescent="0.25">
      <c r="A268" s="15" t="s">
        <v>217</v>
      </c>
      <c r="B268" s="46"/>
      <c r="C268" s="180" t="s">
        <v>529</v>
      </c>
      <c r="D268" s="90"/>
      <c r="E268" s="46"/>
      <c r="F268" s="1" t="s">
        <v>519</v>
      </c>
      <c r="G268" s="1" t="s">
        <v>520</v>
      </c>
      <c r="H268" s="1" t="s">
        <v>520</v>
      </c>
      <c r="I268" s="1" t="s">
        <v>143</v>
      </c>
      <c r="J268" s="155" t="s">
        <v>651</v>
      </c>
      <c r="K268" s="1"/>
      <c r="L268" s="1">
        <v>80</v>
      </c>
      <c r="M268" s="115" t="s">
        <v>122</v>
      </c>
      <c r="N268" s="115" t="s">
        <v>224</v>
      </c>
      <c r="O268" s="115" t="s">
        <v>166</v>
      </c>
      <c r="P268" s="115" t="s">
        <v>125</v>
      </c>
      <c r="Q268" s="115">
        <v>230000000</v>
      </c>
      <c r="R268" s="1" t="s">
        <v>511</v>
      </c>
      <c r="S268" s="115"/>
      <c r="T268" s="115" t="s">
        <v>146</v>
      </c>
      <c r="U268" s="115"/>
      <c r="V268" s="115"/>
      <c r="W268" s="115">
        <v>0</v>
      </c>
      <c r="X268" s="115">
        <v>90</v>
      </c>
      <c r="Y268" s="115">
        <v>10</v>
      </c>
      <c r="Z268" s="117"/>
      <c r="AA268" s="116" t="s">
        <v>138</v>
      </c>
      <c r="AB268" s="115"/>
      <c r="AC268" s="115"/>
      <c r="AD268" s="117">
        <v>8452339</v>
      </c>
      <c r="AE268" s="117">
        <f t="shared" si="198"/>
        <v>9466619.6800000016</v>
      </c>
      <c r="AF268" s="117"/>
      <c r="AG268" s="117"/>
      <c r="AH268" s="117">
        <v>5600000</v>
      </c>
      <c r="AI268" s="22">
        <f t="shared" si="199"/>
        <v>6272000.0000000009</v>
      </c>
      <c r="AJ268" s="117"/>
      <c r="AK268" s="117"/>
      <c r="AL268" s="117"/>
      <c r="AM268" s="22">
        <f t="shared" si="200"/>
        <v>0</v>
      </c>
      <c r="AN268" s="117"/>
      <c r="AO268" s="117"/>
      <c r="AP268" s="117"/>
      <c r="AQ268" s="22">
        <f t="shared" si="201"/>
        <v>0</v>
      </c>
      <c r="AR268" s="117"/>
      <c r="AS268" s="117"/>
      <c r="AT268" s="117"/>
      <c r="AU268" s="22">
        <f t="shared" si="202"/>
        <v>0</v>
      </c>
      <c r="AV268" s="117"/>
      <c r="AW268" s="43">
        <v>0</v>
      </c>
      <c r="AX268" s="43">
        <f t="shared" si="197"/>
        <v>0</v>
      </c>
      <c r="AY268" s="115" t="s">
        <v>129</v>
      </c>
      <c r="AZ268" s="1" t="s">
        <v>530</v>
      </c>
      <c r="BA268" s="1" t="s">
        <v>531</v>
      </c>
      <c r="BB268" s="46"/>
      <c r="BC268" s="46"/>
      <c r="BD268" s="46"/>
      <c r="BE268" s="46"/>
      <c r="BF268" s="46"/>
      <c r="BG268" s="46"/>
      <c r="BH268" s="46"/>
      <c r="BI268" s="46"/>
      <c r="BJ268" s="90"/>
      <c r="BK268" s="1"/>
      <c r="BL268" s="169"/>
    </row>
    <row r="269" spans="1:64" s="32" customFormat="1" ht="12.95" customHeight="1" x14ac:dyDescent="0.25">
      <c r="A269" s="4" t="s">
        <v>217</v>
      </c>
      <c r="B269" s="46"/>
      <c r="C269" s="4" t="s">
        <v>742</v>
      </c>
      <c r="D269" s="46"/>
      <c r="E269" s="46"/>
      <c r="F269" s="1" t="s">
        <v>519</v>
      </c>
      <c r="G269" s="1" t="s">
        <v>520</v>
      </c>
      <c r="H269" s="1" t="s">
        <v>520</v>
      </c>
      <c r="I269" s="1" t="s">
        <v>143</v>
      </c>
      <c r="J269" s="1" t="s">
        <v>651</v>
      </c>
      <c r="K269" s="1"/>
      <c r="L269" s="1">
        <v>80</v>
      </c>
      <c r="M269" s="1" t="s">
        <v>122</v>
      </c>
      <c r="N269" s="5" t="s">
        <v>224</v>
      </c>
      <c r="O269" s="1" t="s">
        <v>144</v>
      </c>
      <c r="P269" s="1" t="s">
        <v>125</v>
      </c>
      <c r="Q269" s="1">
        <v>230000000</v>
      </c>
      <c r="R269" s="1" t="s">
        <v>511</v>
      </c>
      <c r="S269" s="1"/>
      <c r="T269" s="1" t="s">
        <v>146</v>
      </c>
      <c r="U269" s="1"/>
      <c r="V269" s="1"/>
      <c r="W269" s="1">
        <v>0</v>
      </c>
      <c r="X269" s="1">
        <v>90</v>
      </c>
      <c r="Y269" s="1">
        <v>10</v>
      </c>
      <c r="Z269" s="22"/>
      <c r="AA269" s="5" t="s">
        <v>138</v>
      </c>
      <c r="AB269" s="74"/>
      <c r="AC269" s="74"/>
      <c r="AD269" s="74">
        <v>8452339</v>
      </c>
      <c r="AE269" s="74">
        <v>9466619.6800000016</v>
      </c>
      <c r="AF269" s="74"/>
      <c r="AG269" s="74"/>
      <c r="AH269" s="74">
        <v>5600000</v>
      </c>
      <c r="AI269" s="74">
        <v>6272000.0000000009</v>
      </c>
      <c r="AJ269" s="74"/>
      <c r="AK269" s="74"/>
      <c r="AL269" s="74"/>
      <c r="AM269" s="74"/>
      <c r="AN269" s="74"/>
      <c r="AO269" s="74"/>
      <c r="AP269" s="74"/>
      <c r="AQ269" s="74"/>
      <c r="AR269" s="74"/>
      <c r="AS269" s="74"/>
      <c r="AT269" s="74"/>
      <c r="AU269" s="74"/>
      <c r="AV269" s="74"/>
      <c r="AW269" s="43">
        <v>0</v>
      </c>
      <c r="AX269" s="43">
        <f>AW269*1.12</f>
        <v>0</v>
      </c>
      <c r="AY269" s="1" t="s">
        <v>129</v>
      </c>
      <c r="AZ269" s="1" t="s">
        <v>530</v>
      </c>
      <c r="BA269" s="1" t="s">
        <v>531</v>
      </c>
      <c r="BB269" s="46"/>
      <c r="BC269" s="46"/>
      <c r="BD269" s="46"/>
      <c r="BE269" s="46"/>
      <c r="BF269" s="46"/>
      <c r="BG269" s="46"/>
      <c r="BH269" s="46"/>
      <c r="BI269" s="46"/>
      <c r="BJ269" s="90"/>
      <c r="BK269" s="4">
        <v>14</v>
      </c>
      <c r="BL269" s="169"/>
    </row>
    <row r="270" spans="1:64" s="32" customFormat="1" ht="12.95" customHeight="1" x14ac:dyDescent="0.25">
      <c r="A270" s="4" t="s">
        <v>217</v>
      </c>
      <c r="B270" s="46"/>
      <c r="C270" s="4" t="s">
        <v>784</v>
      </c>
      <c r="D270" s="46"/>
      <c r="E270" s="46"/>
      <c r="F270" s="1" t="s">
        <v>519</v>
      </c>
      <c r="G270" s="1" t="s">
        <v>520</v>
      </c>
      <c r="H270" s="1" t="s">
        <v>520</v>
      </c>
      <c r="I270" s="1" t="s">
        <v>143</v>
      </c>
      <c r="J270" s="1" t="s">
        <v>651</v>
      </c>
      <c r="K270" s="1"/>
      <c r="L270" s="1">
        <v>80</v>
      </c>
      <c r="M270" s="1" t="s">
        <v>122</v>
      </c>
      <c r="N270" s="5" t="s">
        <v>224</v>
      </c>
      <c r="O270" s="1" t="s">
        <v>398</v>
      </c>
      <c r="P270" s="1" t="s">
        <v>125</v>
      </c>
      <c r="Q270" s="1">
        <v>230000000</v>
      </c>
      <c r="R270" s="1" t="s">
        <v>511</v>
      </c>
      <c r="S270" s="1"/>
      <c r="T270" s="1" t="s">
        <v>146</v>
      </c>
      <c r="U270" s="1"/>
      <c r="V270" s="1"/>
      <c r="W270" s="1">
        <v>0</v>
      </c>
      <c r="X270" s="17">
        <v>100</v>
      </c>
      <c r="Y270" s="1">
        <v>0</v>
      </c>
      <c r="Z270" s="22"/>
      <c r="AA270" s="5" t="s">
        <v>138</v>
      </c>
      <c r="AB270" s="74"/>
      <c r="AC270" s="74"/>
      <c r="AD270" s="74">
        <v>8452339</v>
      </c>
      <c r="AE270" s="74">
        <f t="shared" ref="AE270" si="204">AD270*1.12</f>
        <v>9466619.6800000016</v>
      </c>
      <c r="AF270" s="74"/>
      <c r="AG270" s="74"/>
      <c r="AH270" s="74">
        <v>5600000</v>
      </c>
      <c r="AI270" s="74">
        <f t="shared" ref="AI270" si="205">AH270*1.12</f>
        <v>6272000.0000000009</v>
      </c>
      <c r="AJ270" s="74"/>
      <c r="AK270" s="74"/>
      <c r="AL270" s="74"/>
      <c r="AM270" s="74"/>
      <c r="AN270" s="74"/>
      <c r="AO270" s="74"/>
      <c r="AP270" s="74"/>
      <c r="AQ270" s="74"/>
      <c r="AR270" s="74"/>
      <c r="AS270" s="74"/>
      <c r="AT270" s="74"/>
      <c r="AU270" s="74"/>
      <c r="AV270" s="74"/>
      <c r="AW270" s="44">
        <f t="shared" ref="AW270" si="206">AD270+AH270+AL270+AP270+AT270</f>
        <v>14052339</v>
      </c>
      <c r="AX270" s="44">
        <f t="shared" ref="AX270" si="207">AW270*1.12</f>
        <v>15738619.680000002</v>
      </c>
      <c r="AY270" s="1" t="s">
        <v>129</v>
      </c>
      <c r="AZ270" s="1" t="s">
        <v>530</v>
      </c>
      <c r="BA270" s="1" t="s">
        <v>531</v>
      </c>
      <c r="BB270" s="46"/>
      <c r="BC270" s="46"/>
      <c r="BD270" s="46"/>
      <c r="BE270" s="46"/>
      <c r="BF270" s="46"/>
      <c r="BG270" s="46"/>
      <c r="BH270" s="46"/>
      <c r="BI270" s="46"/>
      <c r="BJ270" s="90"/>
      <c r="BK270" s="4" t="s">
        <v>782</v>
      </c>
      <c r="BL270" s="169"/>
    </row>
    <row r="271" spans="1:64" s="32" customFormat="1" ht="12.95" customHeight="1" x14ac:dyDescent="0.25">
      <c r="A271" s="15" t="s">
        <v>217</v>
      </c>
      <c r="B271" s="46"/>
      <c r="C271" s="180" t="s">
        <v>532</v>
      </c>
      <c r="D271" s="90"/>
      <c r="E271" s="46"/>
      <c r="F271" s="1" t="s">
        <v>519</v>
      </c>
      <c r="G271" s="1" t="s">
        <v>520</v>
      </c>
      <c r="H271" s="1" t="s">
        <v>520</v>
      </c>
      <c r="I271" s="1" t="s">
        <v>120</v>
      </c>
      <c r="J271" s="1"/>
      <c r="K271" s="1"/>
      <c r="L271" s="1">
        <v>80</v>
      </c>
      <c r="M271" s="115" t="s">
        <v>122</v>
      </c>
      <c r="N271" s="115" t="s">
        <v>224</v>
      </c>
      <c r="O271" s="115" t="s">
        <v>166</v>
      </c>
      <c r="P271" s="115" t="s">
        <v>125</v>
      </c>
      <c r="Q271" s="115">
        <v>230000000</v>
      </c>
      <c r="R271" s="1" t="s">
        <v>511</v>
      </c>
      <c r="S271" s="115"/>
      <c r="T271" s="115" t="s">
        <v>146</v>
      </c>
      <c r="U271" s="115"/>
      <c r="V271" s="115"/>
      <c r="W271" s="115">
        <v>0</v>
      </c>
      <c r="X271" s="115">
        <v>90</v>
      </c>
      <c r="Y271" s="115">
        <v>10</v>
      </c>
      <c r="Z271" s="117"/>
      <c r="AA271" s="116" t="s">
        <v>138</v>
      </c>
      <c r="AB271" s="115"/>
      <c r="AC271" s="115"/>
      <c r="AD271" s="117">
        <v>4731862</v>
      </c>
      <c r="AE271" s="117">
        <f t="shared" si="198"/>
        <v>5299685.4400000004</v>
      </c>
      <c r="AF271" s="117"/>
      <c r="AG271" s="117"/>
      <c r="AH271" s="117">
        <v>6097534</v>
      </c>
      <c r="AI271" s="22">
        <f t="shared" si="199"/>
        <v>6829238.080000001</v>
      </c>
      <c r="AJ271" s="117"/>
      <c r="AK271" s="117"/>
      <c r="AL271" s="117"/>
      <c r="AM271" s="22">
        <f t="shared" si="200"/>
        <v>0</v>
      </c>
      <c r="AN271" s="117"/>
      <c r="AO271" s="117"/>
      <c r="AP271" s="117"/>
      <c r="AQ271" s="22">
        <f t="shared" si="201"/>
        <v>0</v>
      </c>
      <c r="AR271" s="117"/>
      <c r="AS271" s="117"/>
      <c r="AT271" s="117"/>
      <c r="AU271" s="22">
        <f t="shared" si="202"/>
        <v>0</v>
      </c>
      <c r="AV271" s="117"/>
      <c r="AW271" s="208">
        <f t="shared" si="203"/>
        <v>10829396</v>
      </c>
      <c r="AX271" s="208">
        <f t="shared" si="197"/>
        <v>12128923.520000001</v>
      </c>
      <c r="AY271" s="115" t="s">
        <v>129</v>
      </c>
      <c r="AZ271" s="1" t="s">
        <v>533</v>
      </c>
      <c r="BA271" s="1" t="s">
        <v>534</v>
      </c>
      <c r="BB271" s="46"/>
      <c r="BC271" s="46"/>
      <c r="BD271" s="46"/>
      <c r="BE271" s="46"/>
      <c r="BF271" s="46"/>
      <c r="BG271" s="46"/>
      <c r="BH271" s="46"/>
      <c r="BI271" s="46"/>
      <c r="BJ271" s="90"/>
      <c r="BK271" s="1"/>
      <c r="BL271" s="169"/>
    </row>
    <row r="272" spans="1:64" s="32" customFormat="1" ht="12.95" customHeight="1" x14ac:dyDescent="0.25">
      <c r="A272" s="15" t="s">
        <v>217</v>
      </c>
      <c r="B272" s="46"/>
      <c r="C272" s="180" t="s">
        <v>535</v>
      </c>
      <c r="D272" s="90"/>
      <c r="E272" s="46"/>
      <c r="F272" s="1" t="s">
        <v>519</v>
      </c>
      <c r="G272" s="1" t="s">
        <v>520</v>
      </c>
      <c r="H272" s="1" t="s">
        <v>520</v>
      </c>
      <c r="I272" s="1" t="s">
        <v>143</v>
      </c>
      <c r="J272" s="155" t="s">
        <v>651</v>
      </c>
      <c r="K272" s="1"/>
      <c r="L272" s="1">
        <v>80</v>
      </c>
      <c r="M272" s="115" t="s">
        <v>122</v>
      </c>
      <c r="N272" s="115" t="s">
        <v>224</v>
      </c>
      <c r="O272" s="115" t="s">
        <v>166</v>
      </c>
      <c r="P272" s="115" t="s">
        <v>125</v>
      </c>
      <c r="Q272" s="115">
        <v>230000000</v>
      </c>
      <c r="R272" s="1" t="s">
        <v>511</v>
      </c>
      <c r="S272" s="115"/>
      <c r="T272" s="115" t="s">
        <v>146</v>
      </c>
      <c r="U272" s="115"/>
      <c r="V272" s="115"/>
      <c r="W272" s="115">
        <v>0</v>
      </c>
      <c r="X272" s="115">
        <v>90</v>
      </c>
      <c r="Y272" s="115">
        <v>10</v>
      </c>
      <c r="Z272" s="117"/>
      <c r="AA272" s="116" t="s">
        <v>138</v>
      </c>
      <c r="AB272" s="115"/>
      <c r="AC272" s="115"/>
      <c r="AD272" s="117">
        <v>1635705</v>
      </c>
      <c r="AE272" s="117">
        <f t="shared" si="198"/>
        <v>1831989.6</v>
      </c>
      <c r="AF272" s="117"/>
      <c r="AG272" s="117"/>
      <c r="AH272" s="117">
        <v>2107790</v>
      </c>
      <c r="AI272" s="22">
        <f t="shared" si="199"/>
        <v>2360724.8000000003</v>
      </c>
      <c r="AJ272" s="117"/>
      <c r="AK272" s="117"/>
      <c r="AL272" s="117"/>
      <c r="AM272" s="22">
        <f t="shared" si="200"/>
        <v>0</v>
      </c>
      <c r="AN272" s="117"/>
      <c r="AO272" s="117"/>
      <c r="AP272" s="117"/>
      <c r="AQ272" s="22">
        <f t="shared" si="201"/>
        <v>0</v>
      </c>
      <c r="AR272" s="117"/>
      <c r="AS272" s="117"/>
      <c r="AT272" s="117"/>
      <c r="AU272" s="22">
        <f t="shared" si="202"/>
        <v>0</v>
      </c>
      <c r="AV272" s="117"/>
      <c r="AW272" s="43">
        <v>0</v>
      </c>
      <c r="AX272" s="43">
        <f t="shared" si="197"/>
        <v>0</v>
      </c>
      <c r="AY272" s="115" t="s">
        <v>129</v>
      </c>
      <c r="AZ272" s="1" t="s">
        <v>536</v>
      </c>
      <c r="BA272" s="1" t="s">
        <v>537</v>
      </c>
      <c r="BB272" s="46"/>
      <c r="BC272" s="46"/>
      <c r="BD272" s="46"/>
      <c r="BE272" s="46"/>
      <c r="BF272" s="46"/>
      <c r="BG272" s="46"/>
      <c r="BH272" s="46"/>
      <c r="BI272" s="46"/>
      <c r="BJ272" s="90"/>
      <c r="BK272" s="1"/>
      <c r="BL272" s="169"/>
    </row>
    <row r="273" spans="1:64" s="32" customFormat="1" ht="12.95" customHeight="1" x14ac:dyDescent="0.25">
      <c r="A273" s="4" t="s">
        <v>217</v>
      </c>
      <c r="B273" s="46"/>
      <c r="C273" s="4" t="s">
        <v>743</v>
      </c>
      <c r="D273" s="46"/>
      <c r="E273" s="46"/>
      <c r="F273" s="1" t="s">
        <v>519</v>
      </c>
      <c r="G273" s="1" t="s">
        <v>520</v>
      </c>
      <c r="H273" s="1" t="s">
        <v>520</v>
      </c>
      <c r="I273" s="1" t="s">
        <v>143</v>
      </c>
      <c r="J273" s="1" t="s">
        <v>651</v>
      </c>
      <c r="K273" s="1"/>
      <c r="L273" s="1">
        <v>80</v>
      </c>
      <c r="M273" s="1" t="s">
        <v>122</v>
      </c>
      <c r="N273" s="5" t="s">
        <v>224</v>
      </c>
      <c r="O273" s="1" t="s">
        <v>144</v>
      </c>
      <c r="P273" s="1" t="s">
        <v>125</v>
      </c>
      <c r="Q273" s="1">
        <v>230000000</v>
      </c>
      <c r="R273" s="1" t="s">
        <v>511</v>
      </c>
      <c r="S273" s="1"/>
      <c r="T273" s="1" t="s">
        <v>146</v>
      </c>
      <c r="U273" s="1"/>
      <c r="V273" s="1"/>
      <c r="W273" s="1">
        <v>0</v>
      </c>
      <c r="X273" s="1">
        <v>90</v>
      </c>
      <c r="Y273" s="1">
        <v>10</v>
      </c>
      <c r="Z273" s="22"/>
      <c r="AA273" s="5" t="s">
        <v>138</v>
      </c>
      <c r="AB273" s="74"/>
      <c r="AC273" s="74"/>
      <c r="AD273" s="74">
        <v>1635705</v>
      </c>
      <c r="AE273" s="74">
        <v>1831989.6</v>
      </c>
      <c r="AF273" s="74"/>
      <c r="AG273" s="74"/>
      <c r="AH273" s="74">
        <v>2107790</v>
      </c>
      <c r="AI273" s="74">
        <v>2360724.8000000003</v>
      </c>
      <c r="AJ273" s="74"/>
      <c r="AK273" s="74"/>
      <c r="AL273" s="74"/>
      <c r="AM273" s="74"/>
      <c r="AN273" s="74"/>
      <c r="AO273" s="74"/>
      <c r="AP273" s="74"/>
      <c r="AQ273" s="74"/>
      <c r="AR273" s="74"/>
      <c r="AS273" s="74"/>
      <c r="AT273" s="74"/>
      <c r="AU273" s="74"/>
      <c r="AV273" s="74"/>
      <c r="AW273" s="43">
        <v>0</v>
      </c>
      <c r="AX273" s="43">
        <f>AW273*1.12</f>
        <v>0</v>
      </c>
      <c r="AY273" s="1" t="s">
        <v>129</v>
      </c>
      <c r="AZ273" s="1" t="s">
        <v>536</v>
      </c>
      <c r="BA273" s="1" t="s">
        <v>537</v>
      </c>
      <c r="BB273" s="46"/>
      <c r="BC273" s="46"/>
      <c r="BD273" s="46"/>
      <c r="BE273" s="46"/>
      <c r="BF273" s="46"/>
      <c r="BG273" s="46"/>
      <c r="BH273" s="46"/>
      <c r="BI273" s="46"/>
      <c r="BJ273" s="90"/>
      <c r="BK273" s="4">
        <v>14</v>
      </c>
      <c r="BL273" s="169"/>
    </row>
    <row r="274" spans="1:64" s="32" customFormat="1" ht="12.95" customHeight="1" x14ac:dyDescent="0.25">
      <c r="A274" s="4" t="s">
        <v>217</v>
      </c>
      <c r="B274" s="46"/>
      <c r="C274" s="4" t="s">
        <v>785</v>
      </c>
      <c r="D274" s="46"/>
      <c r="E274" s="46"/>
      <c r="F274" s="1" t="s">
        <v>519</v>
      </c>
      <c r="G274" s="1" t="s">
        <v>520</v>
      </c>
      <c r="H274" s="1" t="s">
        <v>520</v>
      </c>
      <c r="I274" s="1" t="s">
        <v>143</v>
      </c>
      <c r="J274" s="1" t="s">
        <v>651</v>
      </c>
      <c r="K274" s="1"/>
      <c r="L274" s="1">
        <v>80</v>
      </c>
      <c r="M274" s="1" t="s">
        <v>122</v>
      </c>
      <c r="N274" s="5" t="s">
        <v>224</v>
      </c>
      <c r="O274" s="1" t="s">
        <v>398</v>
      </c>
      <c r="P274" s="1" t="s">
        <v>125</v>
      </c>
      <c r="Q274" s="1">
        <v>230000000</v>
      </c>
      <c r="R274" s="1" t="s">
        <v>511</v>
      </c>
      <c r="S274" s="1"/>
      <c r="T274" s="1" t="s">
        <v>146</v>
      </c>
      <c r="U274" s="1"/>
      <c r="V274" s="1"/>
      <c r="W274" s="1">
        <v>0</v>
      </c>
      <c r="X274" s="17">
        <v>100</v>
      </c>
      <c r="Y274" s="1">
        <v>0</v>
      </c>
      <c r="Z274" s="22"/>
      <c r="AA274" s="5" t="s">
        <v>138</v>
      </c>
      <c r="AB274" s="74"/>
      <c r="AC274" s="74"/>
      <c r="AD274" s="74">
        <v>1635705</v>
      </c>
      <c r="AE274" s="74">
        <f t="shared" ref="AE274" si="208">AD274*1.12</f>
        <v>1831989.6</v>
      </c>
      <c r="AF274" s="74"/>
      <c r="AG274" s="74"/>
      <c r="AH274" s="74">
        <v>2107790</v>
      </c>
      <c r="AI274" s="74">
        <f t="shared" ref="AI274" si="209">AH274*1.12</f>
        <v>2360724.8000000003</v>
      </c>
      <c r="AJ274" s="74"/>
      <c r="AK274" s="74"/>
      <c r="AL274" s="74"/>
      <c r="AM274" s="74"/>
      <c r="AN274" s="74"/>
      <c r="AO274" s="74"/>
      <c r="AP274" s="74"/>
      <c r="AQ274" s="74"/>
      <c r="AR274" s="74"/>
      <c r="AS274" s="74"/>
      <c r="AT274" s="74"/>
      <c r="AU274" s="74"/>
      <c r="AV274" s="74"/>
      <c r="AW274" s="44">
        <f t="shared" ref="AW274" si="210">AD274+AH274+AL274+AP274+AT274</f>
        <v>3743495</v>
      </c>
      <c r="AX274" s="44">
        <f t="shared" ref="AX274" si="211">AW274*1.12</f>
        <v>4192714.4000000004</v>
      </c>
      <c r="AY274" s="1" t="s">
        <v>129</v>
      </c>
      <c r="AZ274" s="1" t="s">
        <v>536</v>
      </c>
      <c r="BA274" s="1" t="s">
        <v>537</v>
      </c>
      <c r="BB274" s="46"/>
      <c r="BC274" s="46"/>
      <c r="BD274" s="46"/>
      <c r="BE274" s="46"/>
      <c r="BF274" s="46"/>
      <c r="BG274" s="46"/>
      <c r="BH274" s="46"/>
      <c r="BI274" s="46"/>
      <c r="BJ274" s="90"/>
      <c r="BK274" s="4" t="s">
        <v>782</v>
      </c>
      <c r="BL274" s="169"/>
    </row>
    <row r="275" spans="1:64" s="32" customFormat="1" ht="12.95" customHeight="1" x14ac:dyDescent="0.25">
      <c r="A275" s="118" t="s">
        <v>133</v>
      </c>
      <c r="B275" s="28" t="s">
        <v>218</v>
      </c>
      <c r="C275" s="4" t="s">
        <v>583</v>
      </c>
      <c r="D275" s="4"/>
      <c r="E275" s="222"/>
      <c r="F275" s="23" t="s">
        <v>293</v>
      </c>
      <c r="G275" s="23" t="s">
        <v>294</v>
      </c>
      <c r="H275" s="23" t="s">
        <v>294</v>
      </c>
      <c r="I275" s="24" t="s">
        <v>120</v>
      </c>
      <c r="J275" s="24"/>
      <c r="K275" s="24"/>
      <c r="L275" s="23">
        <v>100</v>
      </c>
      <c r="M275" s="5">
        <v>230000000</v>
      </c>
      <c r="N275" s="5" t="s">
        <v>123</v>
      </c>
      <c r="O275" s="1" t="s">
        <v>166</v>
      </c>
      <c r="P275" s="24" t="s">
        <v>125</v>
      </c>
      <c r="Q275" s="25">
        <v>230000000</v>
      </c>
      <c r="R275" s="26" t="s">
        <v>257</v>
      </c>
      <c r="S275" s="26"/>
      <c r="T275" s="24" t="s">
        <v>127</v>
      </c>
      <c r="U275" s="5"/>
      <c r="V275" s="24"/>
      <c r="W275" s="24">
        <v>0</v>
      </c>
      <c r="X275" s="24">
        <v>100</v>
      </c>
      <c r="Y275" s="24">
        <v>0</v>
      </c>
      <c r="Z275" s="41"/>
      <c r="AA275" s="5" t="s">
        <v>138</v>
      </c>
      <c r="AB275" s="27"/>
      <c r="AC275" s="27"/>
      <c r="AD275" s="27">
        <v>30708000</v>
      </c>
      <c r="AE275" s="19">
        <f t="shared" si="198"/>
        <v>34392960</v>
      </c>
      <c r="AF275" s="27"/>
      <c r="AG275" s="27"/>
      <c r="AH275" s="27">
        <v>40944000</v>
      </c>
      <c r="AI275" s="19">
        <f t="shared" si="199"/>
        <v>45857280.000000007</v>
      </c>
      <c r="AJ275" s="20"/>
      <c r="AK275" s="20"/>
      <c r="AL275" s="27">
        <v>40944000</v>
      </c>
      <c r="AM275" s="19">
        <f t="shared" si="200"/>
        <v>45857280.000000007</v>
      </c>
      <c r="AN275" s="1"/>
      <c r="AO275" s="46"/>
      <c r="AP275" s="46"/>
      <c r="AQ275" s="46"/>
      <c r="AR275" s="46"/>
      <c r="AS275" s="46"/>
      <c r="AT275" s="46"/>
      <c r="AU275" s="22"/>
      <c r="AV275" s="119"/>
      <c r="AW275" s="43">
        <f>AD275+AH275+AL275+AP275+AT275</f>
        <v>112596000</v>
      </c>
      <c r="AX275" s="43">
        <f t="shared" si="197"/>
        <v>126107520.00000001</v>
      </c>
      <c r="AY275" s="9" t="s">
        <v>129</v>
      </c>
      <c r="AZ275" s="1" t="s">
        <v>584</v>
      </c>
      <c r="BA275" s="1" t="s">
        <v>585</v>
      </c>
      <c r="BB275" s="119"/>
      <c r="BC275" s="46"/>
      <c r="BD275" s="46"/>
      <c r="BE275" s="46"/>
      <c r="BF275" s="46"/>
      <c r="BG275" s="46"/>
      <c r="BH275" s="46"/>
      <c r="BI275" s="46"/>
      <c r="BJ275" s="90"/>
      <c r="BK275" s="1"/>
      <c r="BL275" s="169"/>
    </row>
    <row r="276" spans="1:64" s="32" customFormat="1" ht="12.95" customHeight="1" x14ac:dyDescent="0.25">
      <c r="A276" s="118" t="s">
        <v>133</v>
      </c>
      <c r="B276" s="28" t="s">
        <v>218</v>
      </c>
      <c r="C276" s="4" t="s">
        <v>586</v>
      </c>
      <c r="D276" s="4"/>
      <c r="E276" s="222"/>
      <c r="F276" s="23" t="s">
        <v>293</v>
      </c>
      <c r="G276" s="23" t="s">
        <v>294</v>
      </c>
      <c r="H276" s="23" t="s">
        <v>294</v>
      </c>
      <c r="I276" s="24" t="s">
        <v>120</v>
      </c>
      <c r="J276" s="24"/>
      <c r="K276" s="24"/>
      <c r="L276" s="23">
        <v>100</v>
      </c>
      <c r="M276" s="5">
        <v>230000000</v>
      </c>
      <c r="N276" s="5" t="s">
        <v>123</v>
      </c>
      <c r="O276" s="1" t="s">
        <v>166</v>
      </c>
      <c r="P276" s="24" t="s">
        <v>125</v>
      </c>
      <c r="Q276" s="25">
        <v>230000000</v>
      </c>
      <c r="R276" s="26" t="s">
        <v>262</v>
      </c>
      <c r="S276" s="26"/>
      <c r="T276" s="24" t="s">
        <v>127</v>
      </c>
      <c r="U276" s="5"/>
      <c r="V276" s="24"/>
      <c r="W276" s="24">
        <v>0</v>
      </c>
      <c r="X276" s="24">
        <v>100</v>
      </c>
      <c r="Y276" s="24">
        <v>0</v>
      </c>
      <c r="Z276" s="41"/>
      <c r="AA276" s="5" t="s">
        <v>138</v>
      </c>
      <c r="AB276" s="27"/>
      <c r="AC276" s="27"/>
      <c r="AD276" s="27">
        <v>10700032</v>
      </c>
      <c r="AE276" s="19">
        <f t="shared" si="198"/>
        <v>11984035.840000002</v>
      </c>
      <c r="AF276" s="27"/>
      <c r="AG276" s="27"/>
      <c r="AH276" s="27">
        <v>14193920</v>
      </c>
      <c r="AI276" s="19">
        <f t="shared" si="199"/>
        <v>15897190.400000002</v>
      </c>
      <c r="AJ276" s="20"/>
      <c r="AK276" s="20"/>
      <c r="AL276" s="27">
        <v>14193920</v>
      </c>
      <c r="AM276" s="19">
        <f t="shared" si="200"/>
        <v>15897190.400000002</v>
      </c>
      <c r="AN276" s="1"/>
      <c r="AO276" s="46"/>
      <c r="AP276" s="46"/>
      <c r="AQ276" s="46"/>
      <c r="AR276" s="46"/>
      <c r="AS276" s="46"/>
      <c r="AT276" s="46"/>
      <c r="AU276" s="22"/>
      <c r="AV276" s="119"/>
      <c r="AW276" s="43">
        <f t="shared" ref="AW276:AW290" si="212">AD276+AH276+AL276+AP276+AT276</f>
        <v>39087872</v>
      </c>
      <c r="AX276" s="43">
        <f t="shared" si="197"/>
        <v>43778416.640000001</v>
      </c>
      <c r="AY276" s="9" t="s">
        <v>129</v>
      </c>
      <c r="AZ276" s="1" t="s">
        <v>587</v>
      </c>
      <c r="BA276" s="1" t="s">
        <v>588</v>
      </c>
      <c r="BB276" s="119"/>
      <c r="BC276" s="46"/>
      <c r="BD276" s="46"/>
      <c r="BE276" s="46"/>
      <c r="BF276" s="46"/>
      <c r="BG276" s="46"/>
      <c r="BH276" s="46"/>
      <c r="BI276" s="46"/>
      <c r="BJ276" s="90"/>
      <c r="BK276" s="1"/>
      <c r="BL276" s="169"/>
    </row>
    <row r="277" spans="1:64" s="32" customFormat="1" ht="12.95" customHeight="1" x14ac:dyDescent="0.25">
      <c r="A277" s="118" t="s">
        <v>133</v>
      </c>
      <c r="B277" s="28" t="s">
        <v>218</v>
      </c>
      <c r="C277" s="4" t="s">
        <v>589</v>
      </c>
      <c r="D277" s="4"/>
      <c r="E277" s="222"/>
      <c r="F277" s="23" t="s">
        <v>293</v>
      </c>
      <c r="G277" s="23" t="s">
        <v>294</v>
      </c>
      <c r="H277" s="23" t="s">
        <v>294</v>
      </c>
      <c r="I277" s="24" t="s">
        <v>120</v>
      </c>
      <c r="J277" s="24"/>
      <c r="K277" s="24"/>
      <c r="L277" s="23">
        <v>100</v>
      </c>
      <c r="M277" s="5">
        <v>230000000</v>
      </c>
      <c r="N277" s="5" t="s">
        <v>123</v>
      </c>
      <c r="O277" s="1" t="s">
        <v>166</v>
      </c>
      <c r="P277" s="24" t="s">
        <v>125</v>
      </c>
      <c r="Q277" s="25">
        <v>230000000</v>
      </c>
      <c r="R277" s="26" t="s">
        <v>266</v>
      </c>
      <c r="S277" s="26"/>
      <c r="T277" s="24" t="s">
        <v>127</v>
      </c>
      <c r="U277" s="5"/>
      <c r="V277" s="24"/>
      <c r="W277" s="24">
        <v>0</v>
      </c>
      <c r="X277" s="24">
        <v>100</v>
      </c>
      <c r="Y277" s="24">
        <v>0</v>
      </c>
      <c r="Z277" s="41"/>
      <c r="AA277" s="5" t="s">
        <v>138</v>
      </c>
      <c r="AB277" s="27"/>
      <c r="AC277" s="27"/>
      <c r="AD277" s="27">
        <v>37668480</v>
      </c>
      <c r="AE277" s="19">
        <f t="shared" si="198"/>
        <v>42188697.600000001</v>
      </c>
      <c r="AF277" s="27"/>
      <c r="AG277" s="27"/>
      <c r="AH277" s="27">
        <v>46403200</v>
      </c>
      <c r="AI277" s="19">
        <f t="shared" si="199"/>
        <v>51971584.000000007</v>
      </c>
      <c r="AJ277" s="20"/>
      <c r="AK277" s="20"/>
      <c r="AL277" s="27">
        <v>46403200</v>
      </c>
      <c r="AM277" s="19">
        <f t="shared" si="200"/>
        <v>51971584.000000007</v>
      </c>
      <c r="AN277" s="1"/>
      <c r="AO277" s="46"/>
      <c r="AP277" s="46"/>
      <c r="AQ277" s="46"/>
      <c r="AR277" s="46"/>
      <c r="AS277" s="46"/>
      <c r="AT277" s="46"/>
      <c r="AU277" s="22"/>
      <c r="AV277" s="119"/>
      <c r="AW277" s="43">
        <f t="shared" si="212"/>
        <v>130474880</v>
      </c>
      <c r="AX277" s="43">
        <f t="shared" si="197"/>
        <v>146131865.60000002</v>
      </c>
      <c r="AY277" s="9" t="s">
        <v>129</v>
      </c>
      <c r="AZ277" s="1" t="s">
        <v>590</v>
      </c>
      <c r="BA277" s="1" t="s">
        <v>591</v>
      </c>
      <c r="BB277" s="119"/>
      <c r="BC277" s="46"/>
      <c r="BD277" s="46"/>
      <c r="BE277" s="46"/>
      <c r="BF277" s="46"/>
      <c r="BG277" s="46"/>
      <c r="BH277" s="46"/>
      <c r="BI277" s="46"/>
      <c r="BJ277" s="90"/>
      <c r="BK277" s="1"/>
      <c r="BL277" s="169"/>
    </row>
    <row r="278" spans="1:64" s="32" customFormat="1" ht="12.95" customHeight="1" x14ac:dyDescent="0.25">
      <c r="A278" s="118" t="s">
        <v>133</v>
      </c>
      <c r="B278" s="28" t="s">
        <v>218</v>
      </c>
      <c r="C278" s="4" t="s">
        <v>592</v>
      </c>
      <c r="D278" s="4"/>
      <c r="E278" s="222"/>
      <c r="F278" s="23" t="s">
        <v>298</v>
      </c>
      <c r="G278" s="23" t="s">
        <v>299</v>
      </c>
      <c r="H278" s="23" t="s">
        <v>299</v>
      </c>
      <c r="I278" s="24" t="s">
        <v>120</v>
      </c>
      <c r="J278" s="24"/>
      <c r="K278" s="24"/>
      <c r="L278" s="23">
        <v>100</v>
      </c>
      <c r="M278" s="5">
        <v>230000000</v>
      </c>
      <c r="N278" s="5" t="s">
        <v>137</v>
      </c>
      <c r="O278" s="1" t="s">
        <v>166</v>
      </c>
      <c r="P278" s="24" t="s">
        <v>125</v>
      </c>
      <c r="Q278" s="25">
        <v>230000000</v>
      </c>
      <c r="R278" s="26" t="s">
        <v>145</v>
      </c>
      <c r="S278" s="26"/>
      <c r="T278" s="24" t="s">
        <v>127</v>
      </c>
      <c r="U278" s="5"/>
      <c r="V278" s="24"/>
      <c r="W278" s="24">
        <v>0</v>
      </c>
      <c r="X278" s="24">
        <v>100</v>
      </c>
      <c r="Y278" s="24">
        <v>0</v>
      </c>
      <c r="Z278" s="41"/>
      <c r="AA278" s="5" t="s">
        <v>138</v>
      </c>
      <c r="AB278" s="27"/>
      <c r="AC278" s="27"/>
      <c r="AD278" s="27">
        <v>19626200</v>
      </c>
      <c r="AE278" s="19">
        <f t="shared" si="198"/>
        <v>21981344.000000004</v>
      </c>
      <c r="AF278" s="27"/>
      <c r="AG278" s="27"/>
      <c r="AH278" s="27">
        <v>26049320</v>
      </c>
      <c r="AI278" s="19">
        <f t="shared" si="199"/>
        <v>29175238.400000002</v>
      </c>
      <c r="AJ278" s="20"/>
      <c r="AK278" s="20"/>
      <c r="AL278" s="27">
        <v>26049320</v>
      </c>
      <c r="AM278" s="19">
        <f t="shared" si="200"/>
        <v>29175238.400000002</v>
      </c>
      <c r="AN278" s="1"/>
      <c r="AO278" s="46"/>
      <c r="AP278" s="46"/>
      <c r="AQ278" s="46"/>
      <c r="AR278" s="46"/>
      <c r="AS278" s="46"/>
      <c r="AT278" s="46"/>
      <c r="AU278" s="22"/>
      <c r="AV278" s="119"/>
      <c r="AW278" s="43">
        <f t="shared" si="212"/>
        <v>71724840</v>
      </c>
      <c r="AX278" s="43">
        <f t="shared" si="197"/>
        <v>80331820.800000012</v>
      </c>
      <c r="AY278" s="9" t="s">
        <v>129</v>
      </c>
      <c r="AZ278" s="1" t="s">
        <v>593</v>
      </c>
      <c r="BA278" s="1" t="s">
        <v>594</v>
      </c>
      <c r="BB278" s="119"/>
      <c r="BC278" s="46"/>
      <c r="BD278" s="46"/>
      <c r="BE278" s="46"/>
      <c r="BF278" s="46"/>
      <c r="BG278" s="46"/>
      <c r="BH278" s="46"/>
      <c r="BI278" s="46"/>
      <c r="BJ278" s="90"/>
      <c r="BK278" s="1"/>
      <c r="BL278" s="169"/>
    </row>
    <row r="279" spans="1:64" s="32" customFormat="1" ht="12.95" customHeight="1" x14ac:dyDescent="0.25">
      <c r="A279" s="118" t="s">
        <v>133</v>
      </c>
      <c r="B279" s="28" t="s">
        <v>218</v>
      </c>
      <c r="C279" s="4" t="s">
        <v>595</v>
      </c>
      <c r="D279" s="4"/>
      <c r="E279" s="222"/>
      <c r="F279" s="23" t="s">
        <v>298</v>
      </c>
      <c r="G279" s="23" t="s">
        <v>299</v>
      </c>
      <c r="H279" s="23" t="s">
        <v>299</v>
      </c>
      <c r="I279" s="24" t="s">
        <v>120</v>
      </c>
      <c r="J279" s="24"/>
      <c r="K279" s="24"/>
      <c r="L279" s="23">
        <v>100</v>
      </c>
      <c r="M279" s="5">
        <v>230000000</v>
      </c>
      <c r="N279" s="5" t="s">
        <v>137</v>
      </c>
      <c r="O279" s="1" t="s">
        <v>166</v>
      </c>
      <c r="P279" s="24" t="s">
        <v>125</v>
      </c>
      <c r="Q279" s="25">
        <v>230000000</v>
      </c>
      <c r="R279" s="26" t="s">
        <v>257</v>
      </c>
      <c r="S279" s="26"/>
      <c r="T279" s="24" t="s">
        <v>127</v>
      </c>
      <c r="U279" s="5"/>
      <c r="V279" s="24"/>
      <c r="W279" s="24">
        <v>0</v>
      </c>
      <c r="X279" s="24">
        <v>100</v>
      </c>
      <c r="Y279" s="24">
        <v>0</v>
      </c>
      <c r="Z279" s="41"/>
      <c r="AA279" s="5" t="s">
        <v>138</v>
      </c>
      <c r="AB279" s="27"/>
      <c r="AC279" s="27"/>
      <c r="AD279" s="27">
        <v>196389050</v>
      </c>
      <c r="AE279" s="19">
        <f t="shared" si="198"/>
        <v>219955736.00000003</v>
      </c>
      <c r="AF279" s="27"/>
      <c r="AG279" s="27"/>
      <c r="AH279" s="27">
        <v>260661830</v>
      </c>
      <c r="AI279" s="19">
        <f t="shared" si="199"/>
        <v>291941249.60000002</v>
      </c>
      <c r="AJ279" s="20"/>
      <c r="AK279" s="20"/>
      <c r="AL279" s="27">
        <v>260661830</v>
      </c>
      <c r="AM279" s="19">
        <f t="shared" si="200"/>
        <v>291941249.60000002</v>
      </c>
      <c r="AN279" s="1"/>
      <c r="AO279" s="46"/>
      <c r="AP279" s="46"/>
      <c r="AQ279" s="46"/>
      <c r="AR279" s="46"/>
      <c r="AS279" s="46"/>
      <c r="AT279" s="46"/>
      <c r="AU279" s="22"/>
      <c r="AV279" s="119"/>
      <c r="AW279" s="43">
        <f t="shared" si="212"/>
        <v>717712710</v>
      </c>
      <c r="AX279" s="43">
        <f t="shared" si="197"/>
        <v>803838235.20000005</v>
      </c>
      <c r="AY279" s="9" t="s">
        <v>129</v>
      </c>
      <c r="AZ279" s="1" t="s">
        <v>596</v>
      </c>
      <c r="BA279" s="1" t="s">
        <v>597</v>
      </c>
      <c r="BB279" s="119"/>
      <c r="BC279" s="46"/>
      <c r="BD279" s="46"/>
      <c r="BE279" s="46"/>
      <c r="BF279" s="46"/>
      <c r="BG279" s="46"/>
      <c r="BH279" s="46"/>
      <c r="BI279" s="46"/>
      <c r="BJ279" s="90"/>
      <c r="BK279" s="1"/>
      <c r="BL279" s="169"/>
    </row>
    <row r="280" spans="1:64" s="32" customFormat="1" ht="12.95" customHeight="1" x14ac:dyDescent="0.25">
      <c r="A280" s="118" t="s">
        <v>133</v>
      </c>
      <c r="B280" s="28" t="s">
        <v>218</v>
      </c>
      <c r="C280" s="4" t="s">
        <v>598</v>
      </c>
      <c r="D280" s="4"/>
      <c r="E280" s="222"/>
      <c r="F280" s="23" t="s">
        <v>298</v>
      </c>
      <c r="G280" s="23" t="s">
        <v>299</v>
      </c>
      <c r="H280" s="23" t="s">
        <v>299</v>
      </c>
      <c r="I280" s="24" t="s">
        <v>120</v>
      </c>
      <c r="J280" s="24"/>
      <c r="K280" s="24"/>
      <c r="L280" s="23">
        <v>100</v>
      </c>
      <c r="M280" s="5">
        <v>230000000</v>
      </c>
      <c r="N280" s="5" t="s">
        <v>137</v>
      </c>
      <c r="O280" s="1" t="s">
        <v>166</v>
      </c>
      <c r="P280" s="24" t="s">
        <v>125</v>
      </c>
      <c r="Q280" s="25">
        <v>230000000</v>
      </c>
      <c r="R280" s="26" t="s">
        <v>262</v>
      </c>
      <c r="S280" s="26"/>
      <c r="T280" s="24" t="s">
        <v>127</v>
      </c>
      <c r="U280" s="5"/>
      <c r="V280" s="24"/>
      <c r="W280" s="24">
        <v>0</v>
      </c>
      <c r="X280" s="24">
        <v>100</v>
      </c>
      <c r="Y280" s="24">
        <v>0</v>
      </c>
      <c r="Z280" s="41"/>
      <c r="AA280" s="5" t="s">
        <v>138</v>
      </c>
      <c r="AB280" s="27"/>
      <c r="AC280" s="27"/>
      <c r="AD280" s="27">
        <v>103576000</v>
      </c>
      <c r="AE280" s="19">
        <f t="shared" si="198"/>
        <v>116005120.00000001</v>
      </c>
      <c r="AF280" s="27"/>
      <c r="AG280" s="27"/>
      <c r="AH280" s="27">
        <v>137473600</v>
      </c>
      <c r="AI280" s="19">
        <f t="shared" si="199"/>
        <v>153970432</v>
      </c>
      <c r="AJ280" s="20"/>
      <c r="AK280" s="20"/>
      <c r="AL280" s="27">
        <v>137473600</v>
      </c>
      <c r="AM280" s="19">
        <f t="shared" si="200"/>
        <v>153970432</v>
      </c>
      <c r="AN280" s="1"/>
      <c r="AO280" s="46"/>
      <c r="AP280" s="46"/>
      <c r="AQ280" s="46"/>
      <c r="AR280" s="46"/>
      <c r="AS280" s="46"/>
      <c r="AT280" s="46"/>
      <c r="AU280" s="22"/>
      <c r="AV280" s="119"/>
      <c r="AW280" s="43">
        <f t="shared" si="212"/>
        <v>378523200</v>
      </c>
      <c r="AX280" s="43">
        <f t="shared" si="197"/>
        <v>423945984.00000006</v>
      </c>
      <c r="AY280" s="9" t="s">
        <v>129</v>
      </c>
      <c r="AZ280" s="1" t="s">
        <v>599</v>
      </c>
      <c r="BA280" s="1" t="s">
        <v>600</v>
      </c>
      <c r="BB280" s="119"/>
      <c r="BC280" s="46"/>
      <c r="BD280" s="46"/>
      <c r="BE280" s="46"/>
      <c r="BF280" s="46"/>
      <c r="BG280" s="46"/>
      <c r="BH280" s="46"/>
      <c r="BI280" s="46"/>
      <c r="BJ280" s="90"/>
      <c r="BK280" s="1"/>
      <c r="BL280" s="169"/>
    </row>
    <row r="281" spans="1:64" s="32" customFormat="1" ht="12.95" customHeight="1" x14ac:dyDescent="0.25">
      <c r="A281" s="118" t="s">
        <v>133</v>
      </c>
      <c r="B281" s="28" t="s">
        <v>218</v>
      </c>
      <c r="C281" s="4" t="s">
        <v>601</v>
      </c>
      <c r="D281" s="4"/>
      <c r="E281" s="222"/>
      <c r="F281" s="23" t="s">
        <v>298</v>
      </c>
      <c r="G281" s="23" t="s">
        <v>299</v>
      </c>
      <c r="H281" s="23" t="s">
        <v>299</v>
      </c>
      <c r="I281" s="24" t="s">
        <v>120</v>
      </c>
      <c r="J281" s="24"/>
      <c r="K281" s="24"/>
      <c r="L281" s="23">
        <v>100</v>
      </c>
      <c r="M281" s="5">
        <v>230000000</v>
      </c>
      <c r="N281" s="5" t="s">
        <v>137</v>
      </c>
      <c r="O281" s="1" t="s">
        <v>166</v>
      </c>
      <c r="P281" s="24" t="s">
        <v>125</v>
      </c>
      <c r="Q281" s="25">
        <v>230000000</v>
      </c>
      <c r="R281" s="26" t="s">
        <v>266</v>
      </c>
      <c r="S281" s="26"/>
      <c r="T281" s="24" t="s">
        <v>127</v>
      </c>
      <c r="U281" s="5"/>
      <c r="V281" s="24"/>
      <c r="W281" s="24">
        <v>0</v>
      </c>
      <c r="X281" s="24">
        <v>100</v>
      </c>
      <c r="Y281" s="24">
        <v>0</v>
      </c>
      <c r="Z281" s="41"/>
      <c r="AA281" s="5" t="s">
        <v>138</v>
      </c>
      <c r="AB281" s="27"/>
      <c r="AC281" s="27"/>
      <c r="AD281" s="27">
        <v>75694600</v>
      </c>
      <c r="AE281" s="19">
        <f t="shared" si="198"/>
        <v>84777952.000000015</v>
      </c>
      <c r="AF281" s="27"/>
      <c r="AG281" s="27"/>
      <c r="AH281" s="27">
        <v>97117600</v>
      </c>
      <c r="AI281" s="19">
        <f t="shared" si="199"/>
        <v>108771712.00000001</v>
      </c>
      <c r="AJ281" s="20"/>
      <c r="AK281" s="20"/>
      <c r="AL281" s="27">
        <v>97117600</v>
      </c>
      <c r="AM281" s="19">
        <f t="shared" si="200"/>
        <v>108771712.00000001</v>
      </c>
      <c r="AN281" s="1"/>
      <c r="AO281" s="46"/>
      <c r="AP281" s="46"/>
      <c r="AQ281" s="46"/>
      <c r="AR281" s="46"/>
      <c r="AS281" s="46"/>
      <c r="AT281" s="46"/>
      <c r="AU281" s="22"/>
      <c r="AV281" s="119"/>
      <c r="AW281" s="43">
        <f t="shared" si="212"/>
        <v>269929800</v>
      </c>
      <c r="AX281" s="43">
        <f t="shared" si="197"/>
        <v>302321376</v>
      </c>
      <c r="AY281" s="9" t="s">
        <v>129</v>
      </c>
      <c r="AZ281" s="1" t="s">
        <v>602</v>
      </c>
      <c r="BA281" s="1" t="s">
        <v>603</v>
      </c>
      <c r="BB281" s="119"/>
      <c r="BC281" s="46"/>
      <c r="BD281" s="46"/>
      <c r="BE281" s="46"/>
      <c r="BF281" s="46"/>
      <c r="BG281" s="46"/>
      <c r="BH281" s="46"/>
      <c r="BI281" s="46"/>
      <c r="BJ281" s="90"/>
      <c r="BK281" s="1"/>
      <c r="BL281" s="169"/>
    </row>
    <row r="282" spans="1:64" s="32" customFormat="1" ht="12.95" customHeight="1" x14ac:dyDescent="0.25">
      <c r="A282" s="118" t="s">
        <v>133</v>
      </c>
      <c r="B282" s="28" t="s">
        <v>218</v>
      </c>
      <c r="C282" s="4" t="s">
        <v>604</v>
      </c>
      <c r="D282" s="4"/>
      <c r="E282" s="222"/>
      <c r="F282" s="23" t="s">
        <v>303</v>
      </c>
      <c r="G282" s="23" t="s">
        <v>304</v>
      </c>
      <c r="H282" s="23" t="s">
        <v>304</v>
      </c>
      <c r="I282" s="24" t="s">
        <v>120</v>
      </c>
      <c r="J282" s="24"/>
      <c r="K282" s="24"/>
      <c r="L282" s="23">
        <v>100</v>
      </c>
      <c r="M282" s="5">
        <v>230000000</v>
      </c>
      <c r="N282" s="5" t="s">
        <v>137</v>
      </c>
      <c r="O282" s="1" t="s">
        <v>166</v>
      </c>
      <c r="P282" s="24" t="s">
        <v>125</v>
      </c>
      <c r="Q282" s="25">
        <v>230000000</v>
      </c>
      <c r="R282" s="26" t="s">
        <v>145</v>
      </c>
      <c r="S282" s="26"/>
      <c r="T282" s="24" t="s">
        <v>127</v>
      </c>
      <c r="U282" s="5"/>
      <c r="V282" s="24"/>
      <c r="W282" s="24">
        <v>0</v>
      </c>
      <c r="X282" s="24">
        <v>100</v>
      </c>
      <c r="Y282" s="24">
        <v>0</v>
      </c>
      <c r="Z282" s="41"/>
      <c r="AA282" s="5" t="s">
        <v>138</v>
      </c>
      <c r="AB282" s="27"/>
      <c r="AC282" s="27"/>
      <c r="AD282" s="27">
        <v>63653886</v>
      </c>
      <c r="AE282" s="19">
        <f t="shared" si="198"/>
        <v>71292352.320000008</v>
      </c>
      <c r="AF282" s="27"/>
      <c r="AG282" s="27"/>
      <c r="AH282" s="27">
        <v>84101652</v>
      </c>
      <c r="AI282" s="19">
        <f t="shared" si="199"/>
        <v>94193850.24000001</v>
      </c>
      <c r="AJ282" s="20"/>
      <c r="AK282" s="20"/>
      <c r="AL282" s="27">
        <v>84101652</v>
      </c>
      <c r="AM282" s="19">
        <f t="shared" si="200"/>
        <v>94193850.24000001</v>
      </c>
      <c r="AN282" s="1"/>
      <c r="AO282" s="46"/>
      <c r="AP282" s="46"/>
      <c r="AQ282" s="46"/>
      <c r="AR282" s="46"/>
      <c r="AS282" s="46"/>
      <c r="AT282" s="46"/>
      <c r="AU282" s="22"/>
      <c r="AV282" s="119"/>
      <c r="AW282" s="43">
        <f t="shared" si="212"/>
        <v>231857190</v>
      </c>
      <c r="AX282" s="43">
        <f t="shared" si="197"/>
        <v>259680052.80000001</v>
      </c>
      <c r="AY282" s="9" t="s">
        <v>129</v>
      </c>
      <c r="AZ282" s="1" t="s">
        <v>605</v>
      </c>
      <c r="BA282" s="1" t="s">
        <v>606</v>
      </c>
      <c r="BB282" s="119"/>
      <c r="BC282" s="46"/>
      <c r="BD282" s="46"/>
      <c r="BE282" s="46"/>
      <c r="BF282" s="46"/>
      <c r="BG282" s="46"/>
      <c r="BH282" s="46"/>
      <c r="BI282" s="46"/>
      <c r="BJ282" s="90"/>
      <c r="BK282" s="1"/>
      <c r="BL282" s="169"/>
    </row>
    <row r="283" spans="1:64" s="32" customFormat="1" ht="12.95" customHeight="1" x14ac:dyDescent="0.25">
      <c r="A283" s="118" t="s">
        <v>133</v>
      </c>
      <c r="B283" s="28" t="s">
        <v>218</v>
      </c>
      <c r="C283" s="4" t="s">
        <v>607</v>
      </c>
      <c r="D283" s="4"/>
      <c r="E283" s="222"/>
      <c r="F283" s="23" t="s">
        <v>303</v>
      </c>
      <c r="G283" s="23" t="s">
        <v>304</v>
      </c>
      <c r="H283" s="23" t="s">
        <v>304</v>
      </c>
      <c r="I283" s="24" t="s">
        <v>120</v>
      </c>
      <c r="J283" s="24"/>
      <c r="K283" s="24"/>
      <c r="L283" s="23">
        <v>100</v>
      </c>
      <c r="M283" s="5">
        <v>230000000</v>
      </c>
      <c r="N283" s="5" t="s">
        <v>137</v>
      </c>
      <c r="O283" s="1" t="s">
        <v>166</v>
      </c>
      <c r="P283" s="24" t="s">
        <v>125</v>
      </c>
      <c r="Q283" s="25">
        <v>230000000</v>
      </c>
      <c r="R283" s="26" t="s">
        <v>257</v>
      </c>
      <c r="S283" s="26"/>
      <c r="T283" s="24" t="s">
        <v>127</v>
      </c>
      <c r="U283" s="5"/>
      <c r="V283" s="24"/>
      <c r="W283" s="24">
        <v>0</v>
      </c>
      <c r="X283" s="24">
        <v>100</v>
      </c>
      <c r="Y283" s="24">
        <v>0</v>
      </c>
      <c r="Z283" s="41"/>
      <c r="AA283" s="5" t="s">
        <v>138</v>
      </c>
      <c r="AB283" s="27"/>
      <c r="AC283" s="27"/>
      <c r="AD283" s="27">
        <v>27769520</v>
      </c>
      <c r="AE283" s="19">
        <f t="shared" si="198"/>
        <v>31101862.400000002</v>
      </c>
      <c r="AF283" s="27"/>
      <c r="AG283" s="27"/>
      <c r="AH283" s="27">
        <v>35533600</v>
      </c>
      <c r="AI283" s="19">
        <f t="shared" si="199"/>
        <v>39797632.000000007</v>
      </c>
      <c r="AJ283" s="20"/>
      <c r="AK283" s="20"/>
      <c r="AL283" s="27">
        <v>35533600</v>
      </c>
      <c r="AM283" s="19">
        <f t="shared" si="200"/>
        <v>39797632.000000007</v>
      </c>
      <c r="AN283" s="1"/>
      <c r="AO283" s="46"/>
      <c r="AP283" s="46"/>
      <c r="AQ283" s="46"/>
      <c r="AR283" s="46"/>
      <c r="AS283" s="46"/>
      <c r="AT283" s="46"/>
      <c r="AU283" s="22"/>
      <c r="AV283" s="119"/>
      <c r="AW283" s="43">
        <f t="shared" si="212"/>
        <v>98836720</v>
      </c>
      <c r="AX283" s="43">
        <f t="shared" si="197"/>
        <v>110697126.40000001</v>
      </c>
      <c r="AY283" s="9" t="s">
        <v>129</v>
      </c>
      <c r="AZ283" s="1" t="s">
        <v>608</v>
      </c>
      <c r="BA283" s="1" t="s">
        <v>609</v>
      </c>
      <c r="BB283" s="119"/>
      <c r="BC283" s="46"/>
      <c r="BD283" s="46"/>
      <c r="BE283" s="46"/>
      <c r="BF283" s="46"/>
      <c r="BG283" s="46"/>
      <c r="BH283" s="46"/>
      <c r="BI283" s="46"/>
      <c r="BJ283" s="90"/>
      <c r="BK283" s="1"/>
      <c r="BL283" s="169"/>
    </row>
    <row r="284" spans="1:64" s="32" customFormat="1" ht="12.95" customHeight="1" x14ac:dyDescent="0.25">
      <c r="A284" s="118" t="s">
        <v>133</v>
      </c>
      <c r="B284" s="28" t="s">
        <v>218</v>
      </c>
      <c r="C284" s="4" t="s">
        <v>610</v>
      </c>
      <c r="D284" s="4"/>
      <c r="E284" s="222"/>
      <c r="F284" s="23" t="s">
        <v>303</v>
      </c>
      <c r="G284" s="23" t="s">
        <v>304</v>
      </c>
      <c r="H284" s="23" t="s">
        <v>304</v>
      </c>
      <c r="I284" s="24" t="s">
        <v>120</v>
      </c>
      <c r="J284" s="24"/>
      <c r="K284" s="24"/>
      <c r="L284" s="23">
        <v>100</v>
      </c>
      <c r="M284" s="5">
        <v>230000000</v>
      </c>
      <c r="N284" s="5" t="s">
        <v>137</v>
      </c>
      <c r="O284" s="1" t="s">
        <v>166</v>
      </c>
      <c r="P284" s="24" t="s">
        <v>125</v>
      </c>
      <c r="Q284" s="25">
        <v>230000000</v>
      </c>
      <c r="R284" s="26" t="s">
        <v>262</v>
      </c>
      <c r="S284" s="26"/>
      <c r="T284" s="24" t="s">
        <v>127</v>
      </c>
      <c r="U284" s="5"/>
      <c r="V284" s="24"/>
      <c r="W284" s="24">
        <v>0</v>
      </c>
      <c r="X284" s="24">
        <v>100</v>
      </c>
      <c r="Y284" s="24">
        <v>0</v>
      </c>
      <c r="Z284" s="41"/>
      <c r="AA284" s="5" t="s">
        <v>138</v>
      </c>
      <c r="AB284" s="27"/>
      <c r="AC284" s="27"/>
      <c r="AD284" s="27">
        <v>36443000</v>
      </c>
      <c r="AE284" s="19">
        <f t="shared" si="198"/>
        <v>40816160.000000007</v>
      </c>
      <c r="AF284" s="27"/>
      <c r="AG284" s="27"/>
      <c r="AH284" s="27">
        <v>48369800</v>
      </c>
      <c r="AI284" s="19">
        <f t="shared" si="199"/>
        <v>54174176.000000007</v>
      </c>
      <c r="AJ284" s="20"/>
      <c r="AK284" s="20"/>
      <c r="AL284" s="27">
        <v>48369800</v>
      </c>
      <c r="AM284" s="19">
        <f t="shared" si="200"/>
        <v>54174176.000000007</v>
      </c>
      <c r="AN284" s="1"/>
      <c r="AO284" s="46"/>
      <c r="AP284" s="46"/>
      <c r="AQ284" s="46"/>
      <c r="AR284" s="46"/>
      <c r="AS284" s="46"/>
      <c r="AT284" s="46"/>
      <c r="AU284" s="22"/>
      <c r="AV284" s="119"/>
      <c r="AW284" s="43">
        <f t="shared" si="212"/>
        <v>133182600</v>
      </c>
      <c r="AX284" s="43">
        <f t="shared" si="197"/>
        <v>149164512</v>
      </c>
      <c r="AY284" s="9" t="s">
        <v>129</v>
      </c>
      <c r="AZ284" s="1" t="s">
        <v>611</v>
      </c>
      <c r="BA284" s="1" t="s">
        <v>612</v>
      </c>
      <c r="BB284" s="119"/>
      <c r="BC284" s="46"/>
      <c r="BD284" s="46"/>
      <c r="BE284" s="46"/>
      <c r="BF284" s="46"/>
      <c r="BG284" s="46"/>
      <c r="BH284" s="46"/>
      <c r="BI284" s="46"/>
      <c r="BJ284" s="90"/>
      <c r="BK284" s="1"/>
      <c r="BL284" s="169"/>
    </row>
    <row r="285" spans="1:64" s="32" customFormat="1" ht="12.95" customHeight="1" x14ac:dyDescent="0.25">
      <c r="A285" s="118" t="s">
        <v>133</v>
      </c>
      <c r="B285" s="28" t="s">
        <v>218</v>
      </c>
      <c r="C285" s="4" t="s">
        <v>613</v>
      </c>
      <c r="D285" s="4"/>
      <c r="E285" s="222"/>
      <c r="F285" s="23" t="s">
        <v>303</v>
      </c>
      <c r="G285" s="23" t="s">
        <v>304</v>
      </c>
      <c r="H285" s="23" t="s">
        <v>304</v>
      </c>
      <c r="I285" s="24" t="s">
        <v>120</v>
      </c>
      <c r="J285" s="24"/>
      <c r="K285" s="24"/>
      <c r="L285" s="23">
        <v>100</v>
      </c>
      <c r="M285" s="5">
        <v>230000000</v>
      </c>
      <c r="N285" s="5" t="s">
        <v>137</v>
      </c>
      <c r="O285" s="1" t="s">
        <v>166</v>
      </c>
      <c r="P285" s="24" t="s">
        <v>125</v>
      </c>
      <c r="Q285" s="25">
        <v>230000000</v>
      </c>
      <c r="R285" s="26" t="s">
        <v>266</v>
      </c>
      <c r="S285" s="26"/>
      <c r="T285" s="24" t="s">
        <v>127</v>
      </c>
      <c r="U285" s="5"/>
      <c r="V285" s="24"/>
      <c r="W285" s="24">
        <v>0</v>
      </c>
      <c r="X285" s="24">
        <v>100</v>
      </c>
      <c r="Y285" s="24">
        <v>0</v>
      </c>
      <c r="Z285" s="41"/>
      <c r="AA285" s="5" t="s">
        <v>138</v>
      </c>
      <c r="AB285" s="27"/>
      <c r="AC285" s="27"/>
      <c r="AD285" s="27">
        <v>60883830</v>
      </c>
      <c r="AE285" s="19">
        <f t="shared" si="198"/>
        <v>68189889.600000009</v>
      </c>
      <c r="AF285" s="27"/>
      <c r="AG285" s="27"/>
      <c r="AH285" s="27">
        <v>75102600</v>
      </c>
      <c r="AI285" s="19">
        <f t="shared" si="199"/>
        <v>84114912.000000015</v>
      </c>
      <c r="AJ285" s="20"/>
      <c r="AK285" s="20"/>
      <c r="AL285" s="27">
        <v>75102600</v>
      </c>
      <c r="AM285" s="19">
        <f t="shared" si="200"/>
        <v>84114912.000000015</v>
      </c>
      <c r="AN285" s="1"/>
      <c r="AO285" s="46"/>
      <c r="AP285" s="46"/>
      <c r="AQ285" s="46"/>
      <c r="AR285" s="46"/>
      <c r="AS285" s="46"/>
      <c r="AT285" s="46"/>
      <c r="AU285" s="22"/>
      <c r="AV285" s="119"/>
      <c r="AW285" s="43">
        <f t="shared" si="212"/>
        <v>211089030</v>
      </c>
      <c r="AX285" s="43">
        <f t="shared" si="197"/>
        <v>236419713.60000002</v>
      </c>
      <c r="AY285" s="9" t="s">
        <v>129</v>
      </c>
      <c r="AZ285" s="1" t="s">
        <v>614</v>
      </c>
      <c r="BA285" s="1" t="s">
        <v>615</v>
      </c>
      <c r="BB285" s="119"/>
      <c r="BC285" s="46"/>
      <c r="BD285" s="46"/>
      <c r="BE285" s="46"/>
      <c r="BF285" s="46"/>
      <c r="BG285" s="46"/>
      <c r="BH285" s="46"/>
      <c r="BI285" s="46"/>
      <c r="BJ285" s="90"/>
      <c r="BK285" s="1"/>
      <c r="BL285" s="169"/>
    </row>
    <row r="286" spans="1:64" s="32" customFormat="1" ht="12.95" customHeight="1" x14ac:dyDescent="0.25">
      <c r="A286" s="118" t="s">
        <v>133</v>
      </c>
      <c r="B286" s="28" t="s">
        <v>218</v>
      </c>
      <c r="C286" s="4" t="s">
        <v>616</v>
      </c>
      <c r="D286" s="4"/>
      <c r="E286" s="222"/>
      <c r="F286" s="23" t="s">
        <v>309</v>
      </c>
      <c r="G286" s="23" t="s">
        <v>310</v>
      </c>
      <c r="H286" s="23" t="s">
        <v>310</v>
      </c>
      <c r="I286" s="24" t="s">
        <v>120</v>
      </c>
      <c r="J286" s="24"/>
      <c r="K286" s="24"/>
      <c r="L286" s="23">
        <v>100</v>
      </c>
      <c r="M286" s="5">
        <v>230000000</v>
      </c>
      <c r="N286" s="5" t="s">
        <v>137</v>
      </c>
      <c r="O286" s="1" t="s">
        <v>166</v>
      </c>
      <c r="P286" s="24" t="s">
        <v>125</v>
      </c>
      <c r="Q286" s="25">
        <v>230000000</v>
      </c>
      <c r="R286" s="26" t="s">
        <v>145</v>
      </c>
      <c r="S286" s="26"/>
      <c r="T286" s="24" t="s">
        <v>127</v>
      </c>
      <c r="U286" s="5"/>
      <c r="V286" s="24"/>
      <c r="W286" s="24">
        <v>0</v>
      </c>
      <c r="X286" s="24">
        <v>100</v>
      </c>
      <c r="Y286" s="24">
        <v>0</v>
      </c>
      <c r="Z286" s="41"/>
      <c r="AA286" s="5" t="s">
        <v>138</v>
      </c>
      <c r="AB286" s="27"/>
      <c r="AC286" s="27"/>
      <c r="AD286" s="27">
        <v>43635990</v>
      </c>
      <c r="AE286" s="19">
        <f t="shared" si="198"/>
        <v>48872308.800000004</v>
      </c>
      <c r="AF286" s="27"/>
      <c r="AG286" s="27"/>
      <c r="AH286" s="27">
        <v>56569380</v>
      </c>
      <c r="AI286" s="19">
        <f t="shared" si="199"/>
        <v>63357705.600000009</v>
      </c>
      <c r="AJ286" s="20"/>
      <c r="AK286" s="20"/>
      <c r="AL286" s="27">
        <v>56569380</v>
      </c>
      <c r="AM286" s="19">
        <f t="shared" si="200"/>
        <v>63357705.600000009</v>
      </c>
      <c r="AN286" s="1"/>
      <c r="AO286" s="46"/>
      <c r="AP286" s="46"/>
      <c r="AQ286" s="46"/>
      <c r="AR286" s="46"/>
      <c r="AS286" s="46"/>
      <c r="AT286" s="46"/>
      <c r="AU286" s="22"/>
      <c r="AV286" s="119"/>
      <c r="AW286" s="43">
        <f t="shared" si="212"/>
        <v>156774750</v>
      </c>
      <c r="AX286" s="43">
        <f t="shared" si="197"/>
        <v>175587720.00000003</v>
      </c>
      <c r="AY286" s="9" t="s">
        <v>129</v>
      </c>
      <c r="AZ286" s="1" t="s">
        <v>617</v>
      </c>
      <c r="BA286" s="1" t="s">
        <v>618</v>
      </c>
      <c r="BB286" s="119"/>
      <c r="BC286" s="46"/>
      <c r="BD286" s="46"/>
      <c r="BE286" s="46"/>
      <c r="BF286" s="46"/>
      <c r="BG286" s="46"/>
      <c r="BH286" s="46"/>
      <c r="BI286" s="46"/>
      <c r="BJ286" s="90"/>
      <c r="BK286" s="1"/>
      <c r="BL286" s="169"/>
    </row>
    <row r="287" spans="1:64" s="32" customFormat="1" ht="12.95" customHeight="1" x14ac:dyDescent="0.25">
      <c r="A287" s="118" t="s">
        <v>133</v>
      </c>
      <c r="B287" s="28" t="s">
        <v>218</v>
      </c>
      <c r="C287" s="4" t="s">
        <v>619</v>
      </c>
      <c r="D287" s="4"/>
      <c r="E287" s="222"/>
      <c r="F287" s="23" t="s">
        <v>309</v>
      </c>
      <c r="G287" s="23" t="s">
        <v>310</v>
      </c>
      <c r="H287" s="23" t="s">
        <v>310</v>
      </c>
      <c r="I287" s="24" t="s">
        <v>120</v>
      </c>
      <c r="J287" s="24"/>
      <c r="K287" s="24"/>
      <c r="L287" s="23">
        <v>100</v>
      </c>
      <c r="M287" s="5">
        <v>230000000</v>
      </c>
      <c r="N287" s="5" t="s">
        <v>137</v>
      </c>
      <c r="O287" s="1" t="s">
        <v>166</v>
      </c>
      <c r="P287" s="24" t="s">
        <v>125</v>
      </c>
      <c r="Q287" s="25">
        <v>230000000</v>
      </c>
      <c r="R287" s="26" t="s">
        <v>257</v>
      </c>
      <c r="S287" s="26"/>
      <c r="T287" s="24" t="s">
        <v>127</v>
      </c>
      <c r="U287" s="5"/>
      <c r="V287" s="24"/>
      <c r="W287" s="24">
        <v>0</v>
      </c>
      <c r="X287" s="24">
        <v>100</v>
      </c>
      <c r="Y287" s="24">
        <v>0</v>
      </c>
      <c r="Z287" s="41"/>
      <c r="AA287" s="5" t="s">
        <v>138</v>
      </c>
      <c r="AB287" s="27"/>
      <c r="AC287" s="27"/>
      <c r="AD287" s="27">
        <v>137246180</v>
      </c>
      <c r="AE287" s="19">
        <f t="shared" si="198"/>
        <v>153715721.60000002</v>
      </c>
      <c r="AF287" s="27"/>
      <c r="AG287" s="27"/>
      <c r="AH287" s="27">
        <v>180367400</v>
      </c>
      <c r="AI287" s="19">
        <f t="shared" si="199"/>
        <v>202011488.00000003</v>
      </c>
      <c r="AJ287" s="20"/>
      <c r="AK287" s="20"/>
      <c r="AL287" s="27">
        <v>180367400</v>
      </c>
      <c r="AM287" s="19">
        <f t="shared" si="200"/>
        <v>202011488.00000003</v>
      </c>
      <c r="AN287" s="1"/>
      <c r="AO287" s="46"/>
      <c r="AP287" s="46"/>
      <c r="AQ287" s="46"/>
      <c r="AR287" s="46"/>
      <c r="AS287" s="46"/>
      <c r="AT287" s="46"/>
      <c r="AU287" s="22"/>
      <c r="AV287" s="119"/>
      <c r="AW287" s="43">
        <f t="shared" si="212"/>
        <v>497980980</v>
      </c>
      <c r="AX287" s="43">
        <f t="shared" si="197"/>
        <v>557738697.60000002</v>
      </c>
      <c r="AY287" s="9" t="s">
        <v>129</v>
      </c>
      <c r="AZ287" s="1" t="s">
        <v>620</v>
      </c>
      <c r="BA287" s="1" t="s">
        <v>621</v>
      </c>
      <c r="BB287" s="119"/>
      <c r="BC287" s="46"/>
      <c r="BD287" s="46"/>
      <c r="BE287" s="46"/>
      <c r="BF287" s="46"/>
      <c r="BG287" s="46"/>
      <c r="BH287" s="46"/>
      <c r="BI287" s="46"/>
      <c r="BJ287" s="90"/>
      <c r="BK287" s="1"/>
      <c r="BL287" s="169"/>
    </row>
    <row r="288" spans="1:64" s="16" customFormat="1" ht="12.95" customHeight="1" x14ac:dyDescent="0.25">
      <c r="A288" s="120" t="s">
        <v>133</v>
      </c>
      <c r="B288" s="28" t="s">
        <v>218</v>
      </c>
      <c r="C288" s="4" t="s">
        <v>622</v>
      </c>
      <c r="D288" s="4"/>
      <c r="E288" s="222"/>
      <c r="F288" s="23" t="s">
        <v>309</v>
      </c>
      <c r="G288" s="23" t="s">
        <v>310</v>
      </c>
      <c r="H288" s="23" t="s">
        <v>310</v>
      </c>
      <c r="I288" s="24" t="s">
        <v>120</v>
      </c>
      <c r="J288" s="24"/>
      <c r="K288" s="24"/>
      <c r="L288" s="23">
        <v>100</v>
      </c>
      <c r="M288" s="5">
        <v>230000000</v>
      </c>
      <c r="N288" s="5" t="s">
        <v>137</v>
      </c>
      <c r="O288" s="1" t="s">
        <v>166</v>
      </c>
      <c r="P288" s="24" t="s">
        <v>125</v>
      </c>
      <c r="Q288" s="25">
        <v>230000000</v>
      </c>
      <c r="R288" s="26" t="s">
        <v>262</v>
      </c>
      <c r="S288" s="26"/>
      <c r="T288" s="24" t="s">
        <v>127</v>
      </c>
      <c r="U288" s="5"/>
      <c r="V288" s="24"/>
      <c r="W288" s="24">
        <v>0</v>
      </c>
      <c r="X288" s="24">
        <v>100</v>
      </c>
      <c r="Y288" s="24">
        <v>0</v>
      </c>
      <c r="Z288" s="41"/>
      <c r="AA288" s="5" t="s">
        <v>138</v>
      </c>
      <c r="AB288" s="27"/>
      <c r="AC288" s="27"/>
      <c r="AD288" s="27">
        <v>24452658</v>
      </c>
      <c r="AE288" s="19">
        <f t="shared" si="198"/>
        <v>27386976.960000001</v>
      </c>
      <c r="AF288" s="27"/>
      <c r="AG288" s="27"/>
      <c r="AH288" s="27">
        <v>31572520</v>
      </c>
      <c r="AI288" s="19">
        <f t="shared" si="199"/>
        <v>35361222.400000006</v>
      </c>
      <c r="AJ288" s="20"/>
      <c r="AK288" s="20"/>
      <c r="AL288" s="27">
        <v>31572520</v>
      </c>
      <c r="AM288" s="19">
        <f t="shared" si="200"/>
        <v>35361222.400000006</v>
      </c>
      <c r="AN288" s="5"/>
      <c r="AO288" s="15"/>
      <c r="AP288" s="15"/>
      <c r="AQ288" s="15"/>
      <c r="AR288" s="15"/>
      <c r="AS288" s="15"/>
      <c r="AT288" s="15"/>
      <c r="AU288" s="20"/>
      <c r="AV288" s="67"/>
      <c r="AW288" s="43">
        <f t="shared" si="212"/>
        <v>87597698</v>
      </c>
      <c r="AX288" s="43">
        <f t="shared" si="197"/>
        <v>98109421.760000005</v>
      </c>
      <c r="AY288" s="9" t="s">
        <v>129</v>
      </c>
      <c r="AZ288" s="1" t="s">
        <v>623</v>
      </c>
      <c r="BA288" s="1" t="s">
        <v>624</v>
      </c>
      <c r="BB288" s="20"/>
      <c r="BC288" s="5"/>
      <c r="BD288" s="5"/>
      <c r="BE288" s="5"/>
      <c r="BF288" s="5"/>
      <c r="BG288" s="5"/>
      <c r="BH288" s="5"/>
      <c r="BI288" s="5"/>
      <c r="BJ288" s="172"/>
      <c r="BK288" s="1"/>
      <c r="BL288" s="170"/>
    </row>
    <row r="289" spans="1:64" s="16" customFormat="1" ht="12.95" customHeight="1" x14ac:dyDescent="0.25">
      <c r="A289" s="120" t="s">
        <v>133</v>
      </c>
      <c r="B289" s="28" t="s">
        <v>218</v>
      </c>
      <c r="C289" s="4" t="s">
        <v>625</v>
      </c>
      <c r="D289" s="4"/>
      <c r="E289" s="222"/>
      <c r="F289" s="23" t="s">
        <v>309</v>
      </c>
      <c r="G289" s="23" t="s">
        <v>310</v>
      </c>
      <c r="H289" s="23" t="s">
        <v>310</v>
      </c>
      <c r="I289" s="24" t="s">
        <v>120</v>
      </c>
      <c r="J289" s="24"/>
      <c r="K289" s="24"/>
      <c r="L289" s="23">
        <v>100</v>
      </c>
      <c r="M289" s="5">
        <v>230000000</v>
      </c>
      <c r="N289" s="5" t="s">
        <v>137</v>
      </c>
      <c r="O289" s="1" t="s">
        <v>166</v>
      </c>
      <c r="P289" s="24" t="s">
        <v>125</v>
      </c>
      <c r="Q289" s="25">
        <v>230000000</v>
      </c>
      <c r="R289" s="26" t="s">
        <v>266</v>
      </c>
      <c r="S289" s="26"/>
      <c r="T289" s="24" t="s">
        <v>127</v>
      </c>
      <c r="U289" s="5"/>
      <c r="V289" s="24"/>
      <c r="W289" s="24">
        <v>0</v>
      </c>
      <c r="X289" s="24">
        <v>100</v>
      </c>
      <c r="Y289" s="24">
        <v>0</v>
      </c>
      <c r="Z289" s="41"/>
      <c r="AA289" s="5" t="s">
        <v>138</v>
      </c>
      <c r="AB289" s="27"/>
      <c r="AC289" s="27"/>
      <c r="AD289" s="27">
        <v>119464650</v>
      </c>
      <c r="AE289" s="19">
        <f t="shared" si="198"/>
        <v>133800408.00000001</v>
      </c>
      <c r="AF289" s="27"/>
      <c r="AG289" s="27"/>
      <c r="AH289" s="27">
        <v>153275400</v>
      </c>
      <c r="AI289" s="19">
        <f t="shared" si="199"/>
        <v>171668448.00000003</v>
      </c>
      <c r="AJ289" s="20"/>
      <c r="AK289" s="20"/>
      <c r="AL289" s="27">
        <v>153275400</v>
      </c>
      <c r="AM289" s="19">
        <f t="shared" si="200"/>
        <v>171668448.00000003</v>
      </c>
      <c r="AN289" s="5"/>
      <c r="AO289" s="15"/>
      <c r="AP289" s="15"/>
      <c r="AQ289" s="15"/>
      <c r="AR289" s="15"/>
      <c r="AS289" s="15"/>
      <c r="AT289" s="15"/>
      <c r="AU289" s="20"/>
      <c r="AV289" s="67"/>
      <c r="AW289" s="43">
        <f t="shared" si="212"/>
        <v>426015450</v>
      </c>
      <c r="AX289" s="43">
        <f t="shared" si="197"/>
        <v>477137304.00000006</v>
      </c>
      <c r="AY289" s="9" t="s">
        <v>129</v>
      </c>
      <c r="AZ289" s="1" t="s">
        <v>626</v>
      </c>
      <c r="BA289" s="1" t="s">
        <v>627</v>
      </c>
      <c r="BB289" s="20"/>
      <c r="BC289" s="5"/>
      <c r="BD289" s="5"/>
      <c r="BE289" s="5"/>
      <c r="BF289" s="5"/>
      <c r="BG289" s="5"/>
      <c r="BH289" s="5"/>
      <c r="BI289" s="5"/>
      <c r="BJ289" s="172"/>
      <c r="BK289" s="1"/>
      <c r="BL289" s="170"/>
    </row>
    <row r="290" spans="1:64" s="16" customFormat="1" ht="12.95" customHeight="1" x14ac:dyDescent="0.25">
      <c r="A290" s="120" t="s">
        <v>133</v>
      </c>
      <c r="B290" s="28" t="s">
        <v>218</v>
      </c>
      <c r="C290" s="4" t="s">
        <v>628</v>
      </c>
      <c r="D290" s="4"/>
      <c r="E290" s="222"/>
      <c r="F290" s="23" t="s">
        <v>309</v>
      </c>
      <c r="G290" s="23" t="s">
        <v>310</v>
      </c>
      <c r="H290" s="23" t="s">
        <v>310</v>
      </c>
      <c r="I290" s="24" t="s">
        <v>120</v>
      </c>
      <c r="J290" s="24"/>
      <c r="K290" s="24"/>
      <c r="L290" s="23">
        <v>100</v>
      </c>
      <c r="M290" s="5">
        <v>230000000</v>
      </c>
      <c r="N290" s="5" t="s">
        <v>137</v>
      </c>
      <c r="O290" s="1" t="s">
        <v>166</v>
      </c>
      <c r="P290" s="24" t="s">
        <v>125</v>
      </c>
      <c r="Q290" s="25">
        <v>230000000</v>
      </c>
      <c r="R290" s="121" t="s">
        <v>174</v>
      </c>
      <c r="S290" s="26"/>
      <c r="T290" s="24" t="s">
        <v>127</v>
      </c>
      <c r="U290" s="5"/>
      <c r="V290" s="24"/>
      <c r="W290" s="24">
        <v>0</v>
      </c>
      <c r="X290" s="24">
        <v>100</v>
      </c>
      <c r="Y290" s="24">
        <v>0</v>
      </c>
      <c r="Z290" s="41"/>
      <c r="AA290" s="5" t="s">
        <v>138</v>
      </c>
      <c r="AB290" s="27"/>
      <c r="AC290" s="27"/>
      <c r="AD290" s="27">
        <v>72311937</v>
      </c>
      <c r="AE290" s="19">
        <f t="shared" si="198"/>
        <v>80989369.440000013</v>
      </c>
      <c r="AF290" s="27"/>
      <c r="AG290" s="27"/>
      <c r="AH290" s="27">
        <v>95900127</v>
      </c>
      <c r="AI290" s="19">
        <f t="shared" si="199"/>
        <v>107408142.24000001</v>
      </c>
      <c r="AJ290" s="20"/>
      <c r="AK290" s="20"/>
      <c r="AL290" s="27">
        <v>95900127</v>
      </c>
      <c r="AM290" s="19">
        <f t="shared" si="200"/>
        <v>107408142.24000001</v>
      </c>
      <c r="AN290" s="5"/>
      <c r="AO290" s="15"/>
      <c r="AP290" s="15"/>
      <c r="AQ290" s="15"/>
      <c r="AR290" s="15"/>
      <c r="AS290" s="15"/>
      <c r="AT290" s="15"/>
      <c r="AU290" s="20"/>
      <c r="AV290" s="67"/>
      <c r="AW290" s="43">
        <f t="shared" si="212"/>
        <v>264112191</v>
      </c>
      <c r="AX290" s="43">
        <f t="shared" si="197"/>
        <v>295805653.92000002</v>
      </c>
      <c r="AY290" s="9" t="s">
        <v>129</v>
      </c>
      <c r="AZ290" s="121" t="s">
        <v>629</v>
      </c>
      <c r="BA290" s="1" t="s">
        <v>630</v>
      </c>
      <c r="BB290" s="20"/>
      <c r="BC290" s="5"/>
      <c r="BD290" s="5"/>
      <c r="BE290" s="5"/>
      <c r="BF290" s="5"/>
      <c r="BG290" s="5"/>
      <c r="BH290" s="5"/>
      <c r="BI290" s="5"/>
      <c r="BJ290" s="172"/>
      <c r="BK290" s="1"/>
      <c r="BL290" s="170"/>
    </row>
    <row r="291" spans="1:64" s="193" customFormat="1" ht="12.95" customHeight="1" x14ac:dyDescent="0.25">
      <c r="A291" s="1" t="s">
        <v>217</v>
      </c>
      <c r="B291" s="1"/>
      <c r="C291" s="183" t="s">
        <v>766</v>
      </c>
      <c r="D291" s="1"/>
      <c r="E291" s="1"/>
      <c r="F291" s="2" t="s">
        <v>519</v>
      </c>
      <c r="G291" s="3" t="s">
        <v>520</v>
      </c>
      <c r="H291" s="3" t="s">
        <v>520</v>
      </c>
      <c r="I291" s="4" t="s">
        <v>120</v>
      </c>
      <c r="J291" s="1"/>
      <c r="K291" s="1"/>
      <c r="L291" s="2">
        <v>80</v>
      </c>
      <c r="M291" s="5" t="s">
        <v>122</v>
      </c>
      <c r="N291" s="2" t="s">
        <v>224</v>
      </c>
      <c r="O291" s="1" t="s">
        <v>144</v>
      </c>
      <c r="P291" s="1" t="s">
        <v>125</v>
      </c>
      <c r="Q291" s="9">
        <v>230000000</v>
      </c>
      <c r="R291" s="2" t="s">
        <v>521</v>
      </c>
      <c r="S291" s="1"/>
      <c r="T291" s="2" t="s">
        <v>167</v>
      </c>
      <c r="U291" s="1"/>
      <c r="V291" s="2"/>
      <c r="W291" s="17">
        <v>0</v>
      </c>
      <c r="X291" s="17">
        <v>90</v>
      </c>
      <c r="Y291" s="17">
        <v>10</v>
      </c>
      <c r="Z291" s="1"/>
      <c r="AA291" s="4" t="s">
        <v>138</v>
      </c>
      <c r="AB291" s="74"/>
      <c r="AC291" s="74"/>
      <c r="AD291" s="74">
        <v>26244000.000000004</v>
      </c>
      <c r="AE291" s="74">
        <f t="shared" si="198"/>
        <v>29393280.000000007</v>
      </c>
      <c r="AF291" s="74"/>
      <c r="AG291" s="74"/>
      <c r="AH291" s="74">
        <v>23133600.000000004</v>
      </c>
      <c r="AI291" s="74">
        <f t="shared" si="199"/>
        <v>25909632.000000007</v>
      </c>
      <c r="AJ291" s="74"/>
      <c r="AK291" s="74"/>
      <c r="AL291" s="74">
        <v>22670928.000000004</v>
      </c>
      <c r="AM291" s="74">
        <f t="shared" si="200"/>
        <v>25391439.360000007</v>
      </c>
      <c r="AN291" s="74"/>
      <c r="AO291" s="74"/>
      <c r="AP291" s="74">
        <v>23804474.400000002</v>
      </c>
      <c r="AQ291" s="74">
        <f t="shared" ref="AQ291:AQ294" si="213">AP291*1.12</f>
        <v>26661011.328000005</v>
      </c>
      <c r="AR291" s="74"/>
      <c r="AS291" s="74"/>
      <c r="AT291" s="74">
        <v>24994698.120000005</v>
      </c>
      <c r="AU291" s="74">
        <f t="shared" ref="AU291:AU294" si="214">AT291*1.12</f>
        <v>27994061.894400008</v>
      </c>
      <c r="AV291" s="74"/>
      <c r="AW291" s="44">
        <v>0</v>
      </c>
      <c r="AX291" s="44">
        <f t="shared" si="197"/>
        <v>0</v>
      </c>
      <c r="AY291" s="1" t="s">
        <v>129</v>
      </c>
      <c r="AZ291" s="2" t="s">
        <v>744</v>
      </c>
      <c r="BA291" s="2" t="s">
        <v>745</v>
      </c>
      <c r="BB291" s="1"/>
      <c r="BC291" s="1"/>
      <c r="BD291" s="1"/>
      <c r="BE291" s="1"/>
      <c r="BF291" s="1"/>
      <c r="BG291" s="4"/>
      <c r="BH291" s="4"/>
      <c r="BI291" s="4"/>
      <c r="BJ291" s="33"/>
      <c r="BK291" s="1" t="s">
        <v>375</v>
      </c>
      <c r="BL291" s="192"/>
    </row>
    <row r="292" spans="1:64" s="193" customFormat="1" ht="12.95" customHeight="1" x14ac:dyDescent="0.25">
      <c r="A292" s="1" t="s">
        <v>217</v>
      </c>
      <c r="B292" s="1"/>
      <c r="C292" s="183" t="s">
        <v>767</v>
      </c>
      <c r="D292" s="1"/>
      <c r="E292" s="1"/>
      <c r="F292" s="2" t="s">
        <v>519</v>
      </c>
      <c r="G292" s="3" t="s">
        <v>520</v>
      </c>
      <c r="H292" s="3" t="s">
        <v>520</v>
      </c>
      <c r="I292" s="4" t="s">
        <v>120</v>
      </c>
      <c r="J292" s="1"/>
      <c r="K292" s="1"/>
      <c r="L292" s="2">
        <v>80</v>
      </c>
      <c r="M292" s="5" t="s">
        <v>122</v>
      </c>
      <c r="N292" s="2" t="s">
        <v>224</v>
      </c>
      <c r="O292" s="1" t="s">
        <v>144</v>
      </c>
      <c r="P292" s="1" t="s">
        <v>125</v>
      </c>
      <c r="Q292" s="9">
        <v>230000000</v>
      </c>
      <c r="R292" s="2" t="s">
        <v>225</v>
      </c>
      <c r="S292" s="1"/>
      <c r="T292" s="2" t="s">
        <v>167</v>
      </c>
      <c r="U292" s="1"/>
      <c r="V292" s="2"/>
      <c r="W292" s="17">
        <v>0</v>
      </c>
      <c r="X292" s="17">
        <v>90</v>
      </c>
      <c r="Y292" s="17">
        <v>10</v>
      </c>
      <c r="Z292" s="1"/>
      <c r="AA292" s="4" t="s">
        <v>138</v>
      </c>
      <c r="AB292" s="74"/>
      <c r="AC292" s="74"/>
      <c r="AD292" s="74">
        <v>17010000.000000004</v>
      </c>
      <c r="AE292" s="74">
        <f t="shared" si="198"/>
        <v>19051200.000000007</v>
      </c>
      <c r="AF292" s="74"/>
      <c r="AG292" s="74"/>
      <c r="AH292" s="74">
        <v>14418000.000000002</v>
      </c>
      <c r="AI292" s="74">
        <f t="shared" si="199"/>
        <v>16148160.000000004</v>
      </c>
      <c r="AJ292" s="74"/>
      <c r="AK292" s="74"/>
      <c r="AL292" s="74">
        <v>15973200.000000002</v>
      </c>
      <c r="AM292" s="74">
        <f t="shared" si="200"/>
        <v>17889984.000000004</v>
      </c>
      <c r="AN292" s="74"/>
      <c r="AO292" s="74"/>
      <c r="AP292" s="74">
        <v>16771860.000000002</v>
      </c>
      <c r="AQ292" s="74">
        <f t="shared" si="213"/>
        <v>18784483.200000003</v>
      </c>
      <c r="AR292" s="74"/>
      <c r="AS292" s="74"/>
      <c r="AT292" s="74">
        <v>17610453.000000004</v>
      </c>
      <c r="AU292" s="74">
        <f t="shared" si="214"/>
        <v>19723707.360000007</v>
      </c>
      <c r="AV292" s="74"/>
      <c r="AW292" s="44">
        <v>0</v>
      </c>
      <c r="AX292" s="44">
        <f t="shared" si="197"/>
        <v>0</v>
      </c>
      <c r="AY292" s="1" t="s">
        <v>129</v>
      </c>
      <c r="AZ292" s="2" t="s">
        <v>746</v>
      </c>
      <c r="BA292" s="2" t="s">
        <v>747</v>
      </c>
      <c r="BB292" s="1"/>
      <c r="BC292" s="1"/>
      <c r="BD292" s="1"/>
      <c r="BE292" s="1"/>
      <c r="BF292" s="1"/>
      <c r="BG292" s="4"/>
      <c r="BH292" s="4"/>
      <c r="BI292" s="4"/>
      <c r="BJ292" s="33"/>
      <c r="BK292" s="1" t="s">
        <v>375</v>
      </c>
      <c r="BL292" s="192"/>
    </row>
    <row r="293" spans="1:64" s="193" customFormat="1" ht="12.95" customHeight="1" x14ac:dyDescent="0.25">
      <c r="A293" s="1" t="s">
        <v>217</v>
      </c>
      <c r="B293" s="1"/>
      <c r="C293" s="183" t="s">
        <v>768</v>
      </c>
      <c r="D293" s="1"/>
      <c r="E293" s="1"/>
      <c r="F293" s="2" t="s">
        <v>519</v>
      </c>
      <c r="G293" s="3" t="s">
        <v>520</v>
      </c>
      <c r="H293" s="3" t="s">
        <v>520</v>
      </c>
      <c r="I293" s="4" t="s">
        <v>120</v>
      </c>
      <c r="J293" s="1"/>
      <c r="K293" s="1"/>
      <c r="L293" s="2">
        <v>80</v>
      </c>
      <c r="M293" s="5" t="s">
        <v>122</v>
      </c>
      <c r="N293" s="2" t="s">
        <v>224</v>
      </c>
      <c r="O293" s="1" t="s">
        <v>144</v>
      </c>
      <c r="P293" s="1" t="s">
        <v>125</v>
      </c>
      <c r="Q293" s="9">
        <v>230000000</v>
      </c>
      <c r="R293" s="2" t="s">
        <v>231</v>
      </c>
      <c r="S293" s="1"/>
      <c r="T293" s="2" t="s">
        <v>167</v>
      </c>
      <c r="U293" s="1"/>
      <c r="V293" s="2"/>
      <c r="W293" s="17">
        <v>0</v>
      </c>
      <c r="X293" s="17">
        <v>90</v>
      </c>
      <c r="Y293" s="17">
        <v>10</v>
      </c>
      <c r="Z293" s="1"/>
      <c r="AA293" s="4" t="s">
        <v>138</v>
      </c>
      <c r="AB293" s="74"/>
      <c r="AC293" s="74"/>
      <c r="AD293" s="74">
        <v>30630811.348800004</v>
      </c>
      <c r="AE293" s="74">
        <f t="shared" si="198"/>
        <v>34306508.71065601</v>
      </c>
      <c r="AF293" s="74"/>
      <c r="AG293" s="74"/>
      <c r="AH293" s="74">
        <v>7128000.0000000009</v>
      </c>
      <c r="AI293" s="74">
        <f t="shared" si="199"/>
        <v>7983360.0000000019</v>
      </c>
      <c r="AJ293" s="74"/>
      <c r="AK293" s="74"/>
      <c r="AL293" s="74">
        <v>7128000.0000000009</v>
      </c>
      <c r="AM293" s="74">
        <f t="shared" si="200"/>
        <v>7983360.0000000019</v>
      </c>
      <c r="AN293" s="74"/>
      <c r="AO293" s="74"/>
      <c r="AP293" s="74">
        <v>7128000.0000000009</v>
      </c>
      <c r="AQ293" s="74">
        <f t="shared" si="213"/>
        <v>7983360.0000000019</v>
      </c>
      <c r="AR293" s="74"/>
      <c r="AS293" s="74"/>
      <c r="AT293" s="74">
        <v>7128000.0000000009</v>
      </c>
      <c r="AU293" s="74">
        <f t="shared" si="214"/>
        <v>7983360.0000000019</v>
      </c>
      <c r="AV293" s="74"/>
      <c r="AW293" s="44">
        <v>0</v>
      </c>
      <c r="AX293" s="44">
        <f t="shared" si="197"/>
        <v>0</v>
      </c>
      <c r="AY293" s="1" t="s">
        <v>129</v>
      </c>
      <c r="AZ293" s="2" t="s">
        <v>748</v>
      </c>
      <c r="BA293" s="2" t="s">
        <v>749</v>
      </c>
      <c r="BB293" s="1"/>
      <c r="BC293" s="1"/>
      <c r="BD293" s="1"/>
      <c r="BE293" s="1"/>
      <c r="BF293" s="1"/>
      <c r="BG293" s="4"/>
      <c r="BH293" s="4"/>
      <c r="BI293" s="4"/>
      <c r="BJ293" s="33"/>
      <c r="BK293" s="1" t="s">
        <v>375</v>
      </c>
      <c r="BL293" s="192"/>
    </row>
    <row r="294" spans="1:64" s="193" customFormat="1" ht="12.95" customHeight="1" x14ac:dyDescent="0.25">
      <c r="A294" s="1" t="s">
        <v>217</v>
      </c>
      <c r="B294" s="1"/>
      <c r="C294" s="183" t="s">
        <v>769</v>
      </c>
      <c r="D294" s="1"/>
      <c r="E294" s="1"/>
      <c r="F294" s="2" t="s">
        <v>519</v>
      </c>
      <c r="G294" s="3" t="s">
        <v>520</v>
      </c>
      <c r="H294" s="3" t="s">
        <v>520</v>
      </c>
      <c r="I294" s="4" t="s">
        <v>120</v>
      </c>
      <c r="J294" s="1"/>
      <c r="K294" s="1"/>
      <c r="L294" s="2">
        <v>80</v>
      </c>
      <c r="M294" s="5" t="s">
        <v>122</v>
      </c>
      <c r="N294" s="2" t="s">
        <v>224</v>
      </c>
      <c r="O294" s="1" t="s">
        <v>144</v>
      </c>
      <c r="P294" s="1" t="s">
        <v>125</v>
      </c>
      <c r="Q294" s="9">
        <v>230000000</v>
      </c>
      <c r="R294" s="2" t="s">
        <v>511</v>
      </c>
      <c r="S294" s="1"/>
      <c r="T294" s="2" t="s">
        <v>167</v>
      </c>
      <c r="U294" s="1"/>
      <c r="V294" s="2"/>
      <c r="W294" s="17">
        <v>0</v>
      </c>
      <c r="X294" s="17">
        <v>90</v>
      </c>
      <c r="Y294" s="17">
        <v>10</v>
      </c>
      <c r="Z294" s="1"/>
      <c r="AA294" s="4" t="s">
        <v>138</v>
      </c>
      <c r="AB294" s="74"/>
      <c r="AC294" s="74"/>
      <c r="AD294" s="74">
        <v>18625198.320000004</v>
      </c>
      <c r="AE294" s="74">
        <f t="shared" si="198"/>
        <v>20860222.118400007</v>
      </c>
      <c r="AF294" s="74"/>
      <c r="AG294" s="74"/>
      <c r="AH294" s="74">
        <v>8100000.0000000009</v>
      </c>
      <c r="AI294" s="74">
        <f t="shared" si="199"/>
        <v>9072000.0000000019</v>
      </c>
      <c r="AJ294" s="74"/>
      <c r="AK294" s="74"/>
      <c r="AL294" s="74">
        <v>8586000.0000000019</v>
      </c>
      <c r="AM294" s="74">
        <f t="shared" si="200"/>
        <v>9616320.0000000037</v>
      </c>
      <c r="AN294" s="74"/>
      <c r="AO294" s="74"/>
      <c r="AP294" s="74">
        <v>8586000.0000000019</v>
      </c>
      <c r="AQ294" s="74">
        <f t="shared" si="213"/>
        <v>9616320.0000000037</v>
      </c>
      <c r="AR294" s="74"/>
      <c r="AS294" s="74"/>
      <c r="AT294" s="74">
        <v>8586000.0000000019</v>
      </c>
      <c r="AU294" s="74">
        <f t="shared" si="214"/>
        <v>9616320.0000000037</v>
      </c>
      <c r="AV294" s="74"/>
      <c r="AW294" s="44">
        <v>0</v>
      </c>
      <c r="AX294" s="44">
        <f t="shared" si="197"/>
        <v>0</v>
      </c>
      <c r="AY294" s="1" t="s">
        <v>129</v>
      </c>
      <c r="AZ294" s="2" t="s">
        <v>750</v>
      </c>
      <c r="BA294" s="2" t="s">
        <v>751</v>
      </c>
      <c r="BB294" s="1"/>
      <c r="BC294" s="1"/>
      <c r="BD294" s="1"/>
      <c r="BE294" s="1"/>
      <c r="BF294" s="1"/>
      <c r="BG294" s="4"/>
      <c r="BH294" s="4"/>
      <c r="BI294" s="4"/>
      <c r="BJ294" s="33"/>
      <c r="BK294" s="1" t="s">
        <v>375</v>
      </c>
      <c r="BL294" s="192"/>
    </row>
    <row r="295" spans="1:64" s="193" customFormat="1" ht="12.95" customHeight="1" x14ac:dyDescent="0.25">
      <c r="A295" s="1" t="s">
        <v>133</v>
      </c>
      <c r="B295" s="1"/>
      <c r="C295" s="183" t="s">
        <v>770</v>
      </c>
      <c r="D295" s="1"/>
      <c r="E295" s="1"/>
      <c r="F295" s="2" t="s">
        <v>237</v>
      </c>
      <c r="G295" s="3" t="s">
        <v>238</v>
      </c>
      <c r="H295" s="3" t="s">
        <v>238</v>
      </c>
      <c r="I295" s="4" t="s">
        <v>120</v>
      </c>
      <c r="J295" s="1"/>
      <c r="K295" s="1"/>
      <c r="L295" s="2">
        <v>100</v>
      </c>
      <c r="M295" s="5">
        <v>230000000</v>
      </c>
      <c r="N295" s="2" t="s">
        <v>137</v>
      </c>
      <c r="O295" s="1" t="s">
        <v>144</v>
      </c>
      <c r="P295" s="1" t="s">
        <v>125</v>
      </c>
      <c r="Q295" s="9">
        <v>230000000</v>
      </c>
      <c r="R295" s="2" t="s">
        <v>174</v>
      </c>
      <c r="S295" s="1"/>
      <c r="T295" s="2" t="s">
        <v>127</v>
      </c>
      <c r="U295" s="1"/>
      <c r="V295" s="2"/>
      <c r="W295" s="17">
        <v>0</v>
      </c>
      <c r="X295" s="17">
        <v>100</v>
      </c>
      <c r="Y295" s="17">
        <v>0</v>
      </c>
      <c r="Z295" s="1"/>
      <c r="AA295" s="4" t="s">
        <v>138</v>
      </c>
      <c r="AB295" s="74"/>
      <c r="AC295" s="74"/>
      <c r="AD295" s="74">
        <v>183877705</v>
      </c>
      <c r="AE295" s="74">
        <f>AD295*1.12</f>
        <v>205943029.60000002</v>
      </c>
      <c r="AF295" s="74"/>
      <c r="AG295" s="74"/>
      <c r="AH295" s="74">
        <v>244204314</v>
      </c>
      <c r="AI295" s="74">
        <v>273508831.68000001</v>
      </c>
      <c r="AJ295" s="74"/>
      <c r="AK295" s="74"/>
      <c r="AL295" s="74">
        <v>244204314</v>
      </c>
      <c r="AM295" s="74">
        <v>273508831.68000001</v>
      </c>
      <c r="AN295" s="74"/>
      <c r="AO295" s="74"/>
      <c r="AP295" s="74"/>
      <c r="AQ295" s="74"/>
      <c r="AR295" s="74"/>
      <c r="AS295" s="74"/>
      <c r="AT295" s="74"/>
      <c r="AU295" s="74"/>
      <c r="AV295" s="74"/>
      <c r="AW295" s="44">
        <f>AD295+AH295+AL295+AP295+AT295</f>
        <v>672286333</v>
      </c>
      <c r="AX295" s="44">
        <f t="shared" si="197"/>
        <v>752960692.96000004</v>
      </c>
      <c r="AY295" s="1" t="s">
        <v>129</v>
      </c>
      <c r="AZ295" s="2" t="s">
        <v>271</v>
      </c>
      <c r="BA295" s="2" t="s">
        <v>272</v>
      </c>
      <c r="BB295" s="1"/>
      <c r="BC295" s="1"/>
      <c r="BD295" s="1"/>
      <c r="BE295" s="1"/>
      <c r="BF295" s="1"/>
      <c r="BG295" s="4"/>
      <c r="BH295" s="4"/>
      <c r="BI295" s="4"/>
      <c r="BJ295" s="33"/>
      <c r="BK295" s="4"/>
      <c r="BL295" s="192"/>
    </row>
    <row r="296" spans="1:64" s="193" customFormat="1" ht="12.95" customHeight="1" x14ac:dyDescent="0.25">
      <c r="A296" s="1" t="s">
        <v>217</v>
      </c>
      <c r="B296" s="1"/>
      <c r="C296" s="179" t="s">
        <v>796</v>
      </c>
      <c r="D296" s="1"/>
      <c r="E296" s="1"/>
      <c r="F296" s="2" t="s">
        <v>519</v>
      </c>
      <c r="G296" s="3" t="s">
        <v>520</v>
      </c>
      <c r="H296" s="3" t="s">
        <v>520</v>
      </c>
      <c r="I296" s="4" t="s">
        <v>120</v>
      </c>
      <c r="J296" s="1"/>
      <c r="K296" s="1"/>
      <c r="L296" s="2">
        <v>80</v>
      </c>
      <c r="M296" s="5" t="s">
        <v>122</v>
      </c>
      <c r="N296" s="2" t="s">
        <v>224</v>
      </c>
      <c r="O296" s="1" t="s">
        <v>398</v>
      </c>
      <c r="P296" s="1" t="s">
        <v>125</v>
      </c>
      <c r="Q296" s="9">
        <v>230000000</v>
      </c>
      <c r="R296" s="2" t="s">
        <v>521</v>
      </c>
      <c r="S296" s="1"/>
      <c r="T296" s="2" t="s">
        <v>167</v>
      </c>
      <c r="U296" s="1"/>
      <c r="V296" s="2"/>
      <c r="W296" s="17">
        <v>0</v>
      </c>
      <c r="X296" s="17">
        <v>90</v>
      </c>
      <c r="Y296" s="17">
        <v>10</v>
      </c>
      <c r="Z296" s="1"/>
      <c r="AA296" s="4" t="s">
        <v>138</v>
      </c>
      <c r="AB296" s="74"/>
      <c r="AC296" s="74"/>
      <c r="AD296" s="74">
        <v>32400000</v>
      </c>
      <c r="AE296" s="74">
        <f>AD296*1.12</f>
        <v>36288000</v>
      </c>
      <c r="AF296" s="74"/>
      <c r="AG296" s="74"/>
      <c r="AH296" s="74">
        <v>64800000</v>
      </c>
      <c r="AI296" s="74">
        <f t="shared" ref="AI296:AI309" si="215">AH296*1.12</f>
        <v>72576000</v>
      </c>
      <c r="AJ296" s="74"/>
      <c r="AK296" s="74"/>
      <c r="AL296" s="74">
        <v>64800000</v>
      </c>
      <c r="AM296" s="74">
        <f t="shared" ref="AM296:AM309" si="216">AL296*1.12</f>
        <v>72576000</v>
      </c>
      <c r="AN296" s="74"/>
      <c r="AO296" s="74"/>
      <c r="AP296" s="74">
        <v>64800000</v>
      </c>
      <c r="AQ296" s="74">
        <f t="shared" ref="AQ296:AQ309" si="217">AP296*1.12</f>
        <v>72576000</v>
      </c>
      <c r="AR296" s="74"/>
      <c r="AS296" s="74"/>
      <c r="AT296" s="74">
        <v>64800000</v>
      </c>
      <c r="AU296" s="74">
        <f t="shared" ref="AU296:AU309" si="218">AT296*1.12</f>
        <v>72576000</v>
      </c>
      <c r="AV296" s="74"/>
      <c r="AW296" s="44">
        <v>0</v>
      </c>
      <c r="AX296" s="44">
        <f t="shared" si="197"/>
        <v>0</v>
      </c>
      <c r="AY296" s="1" t="s">
        <v>129</v>
      </c>
      <c r="AZ296" s="2" t="s">
        <v>788</v>
      </c>
      <c r="BA296" s="2" t="s">
        <v>789</v>
      </c>
      <c r="BB296" s="1"/>
      <c r="BC296" s="1"/>
      <c r="BD296" s="1"/>
      <c r="BE296" s="1"/>
      <c r="BF296" s="1"/>
      <c r="BG296" s="4"/>
      <c r="BH296" s="4"/>
      <c r="BI296" s="4"/>
      <c r="BJ296" s="33"/>
      <c r="BK296" s="4" t="s">
        <v>403</v>
      </c>
      <c r="BL296" s="192"/>
    </row>
    <row r="297" spans="1:64" s="165" customFormat="1" ht="12.95" customHeight="1" x14ac:dyDescent="0.25">
      <c r="A297" s="223" t="s">
        <v>217</v>
      </c>
      <c r="B297" s="223"/>
      <c r="C297" s="239" t="s">
        <v>823</v>
      </c>
      <c r="D297" s="223"/>
      <c r="E297" s="223"/>
      <c r="F297" s="240" t="s">
        <v>519</v>
      </c>
      <c r="G297" s="241" t="s">
        <v>520</v>
      </c>
      <c r="H297" s="241" t="s">
        <v>520</v>
      </c>
      <c r="I297" s="242" t="s">
        <v>120</v>
      </c>
      <c r="J297" s="223"/>
      <c r="K297" s="223"/>
      <c r="L297" s="240">
        <v>80</v>
      </c>
      <c r="M297" s="243" t="s">
        <v>122</v>
      </c>
      <c r="N297" s="240" t="s">
        <v>224</v>
      </c>
      <c r="O297" s="223" t="s">
        <v>694</v>
      </c>
      <c r="P297" s="223" t="s">
        <v>125</v>
      </c>
      <c r="Q297" s="244">
        <v>230000000</v>
      </c>
      <c r="R297" s="240" t="s">
        <v>521</v>
      </c>
      <c r="S297" s="223"/>
      <c r="T297" s="240" t="s">
        <v>167</v>
      </c>
      <c r="U297" s="223"/>
      <c r="V297" s="240"/>
      <c r="W297" s="245">
        <v>0</v>
      </c>
      <c r="X297" s="245">
        <v>90</v>
      </c>
      <c r="Y297" s="245">
        <v>10</v>
      </c>
      <c r="Z297" s="223"/>
      <c r="AA297" s="242" t="s">
        <v>138</v>
      </c>
      <c r="AB297" s="246"/>
      <c r="AC297" s="246"/>
      <c r="AD297" s="246">
        <v>32400000</v>
      </c>
      <c r="AE297" s="246">
        <f>AD297*1.12</f>
        <v>36288000</v>
      </c>
      <c r="AF297" s="246"/>
      <c r="AG297" s="246"/>
      <c r="AH297" s="246">
        <v>64800000</v>
      </c>
      <c r="AI297" s="246">
        <f t="shared" si="215"/>
        <v>72576000</v>
      </c>
      <c r="AJ297" s="246"/>
      <c r="AK297" s="246"/>
      <c r="AL297" s="246">
        <v>64800000</v>
      </c>
      <c r="AM297" s="246">
        <f t="shared" si="216"/>
        <v>72576000</v>
      </c>
      <c r="AN297" s="246"/>
      <c r="AO297" s="246"/>
      <c r="AP297" s="246">
        <v>64800000</v>
      </c>
      <c r="AQ297" s="246">
        <f t="shared" si="217"/>
        <v>72576000</v>
      </c>
      <c r="AR297" s="246"/>
      <c r="AS297" s="246"/>
      <c r="AT297" s="246">
        <v>64800000</v>
      </c>
      <c r="AU297" s="246">
        <f t="shared" si="218"/>
        <v>72576000</v>
      </c>
      <c r="AV297" s="246"/>
      <c r="AW297" s="247">
        <v>0</v>
      </c>
      <c r="AX297" s="247">
        <f t="shared" si="197"/>
        <v>0</v>
      </c>
      <c r="AY297" s="223" t="s">
        <v>129</v>
      </c>
      <c r="AZ297" s="240" t="s">
        <v>788</v>
      </c>
      <c r="BA297" s="240" t="s">
        <v>789</v>
      </c>
      <c r="BB297" s="223"/>
      <c r="BC297" s="223"/>
      <c r="BD297" s="223"/>
      <c r="BE297" s="223"/>
      <c r="BF297" s="223"/>
      <c r="BG297" s="242"/>
      <c r="BH297" s="242"/>
      <c r="BI297" s="242"/>
      <c r="BJ297" s="248"/>
      <c r="BK297" s="242"/>
      <c r="BL297" s="166"/>
    </row>
    <row r="298" spans="1:64" ht="12.95" customHeight="1" x14ac:dyDescent="0.25">
      <c r="A298" s="251" t="s">
        <v>217</v>
      </c>
      <c r="B298" s="1"/>
      <c r="C298" s="239" t="s">
        <v>823</v>
      </c>
      <c r="D298" s="29"/>
      <c r="E298" s="1"/>
      <c r="F298" s="2" t="s">
        <v>519</v>
      </c>
      <c r="G298" s="3" t="s">
        <v>520</v>
      </c>
      <c r="H298" s="3" t="s">
        <v>520</v>
      </c>
      <c r="I298" s="4" t="s">
        <v>120</v>
      </c>
      <c r="J298" s="1"/>
      <c r="K298" s="1"/>
      <c r="L298" s="2">
        <v>80</v>
      </c>
      <c r="M298" s="1" t="s">
        <v>122</v>
      </c>
      <c r="N298" s="1" t="s">
        <v>224</v>
      </c>
      <c r="O298" s="251" t="s">
        <v>816</v>
      </c>
      <c r="P298" s="1" t="s">
        <v>125</v>
      </c>
      <c r="Q298" s="1">
        <v>230000000</v>
      </c>
      <c r="R298" s="1" t="s">
        <v>521</v>
      </c>
      <c r="S298" s="1"/>
      <c r="T298" s="1" t="s">
        <v>167</v>
      </c>
      <c r="U298" s="1"/>
      <c r="V298" s="1"/>
      <c r="W298" s="1">
        <v>0</v>
      </c>
      <c r="X298" s="1">
        <v>90</v>
      </c>
      <c r="Y298" s="1">
        <v>10</v>
      </c>
      <c r="Z298" s="1"/>
      <c r="AA298" s="4" t="s">
        <v>138</v>
      </c>
      <c r="AB298" s="22"/>
      <c r="AC298" s="19"/>
      <c r="AD298" s="22">
        <v>32400000</v>
      </c>
      <c r="AE298" s="42">
        <v>36288000</v>
      </c>
      <c r="AF298" s="19"/>
      <c r="AG298" s="19"/>
      <c r="AH298" s="19">
        <v>64800000</v>
      </c>
      <c r="AI298" s="42">
        <v>72576000</v>
      </c>
      <c r="AJ298" s="19"/>
      <c r="AK298" s="19"/>
      <c r="AL298" s="19">
        <v>64800000</v>
      </c>
      <c r="AM298" s="42">
        <v>72576000</v>
      </c>
      <c r="AN298" s="74"/>
      <c r="AO298" s="74"/>
      <c r="AP298" s="74">
        <v>64800000</v>
      </c>
      <c r="AQ298" s="74">
        <v>72576000</v>
      </c>
      <c r="AR298" s="74"/>
      <c r="AS298" s="74"/>
      <c r="AT298" s="74">
        <v>64800000</v>
      </c>
      <c r="AU298" s="74">
        <v>72576000</v>
      </c>
      <c r="AV298" s="88"/>
      <c r="AW298" s="42">
        <v>0</v>
      </c>
      <c r="AX298" s="42">
        <v>0</v>
      </c>
      <c r="AY298" s="6" t="s">
        <v>129</v>
      </c>
      <c r="AZ298" s="6" t="s">
        <v>788</v>
      </c>
      <c r="BA298" s="6" t="s">
        <v>789</v>
      </c>
      <c r="BB298" s="1"/>
      <c r="BC298" s="1"/>
      <c r="BD298" s="1"/>
      <c r="BE298" s="1"/>
      <c r="BF298" s="1"/>
      <c r="BG298" s="1"/>
      <c r="BH298" s="1"/>
      <c r="BI298" s="1"/>
      <c r="BJ298" s="29"/>
      <c r="BK298" s="4" t="s">
        <v>838</v>
      </c>
    </row>
    <row r="299" spans="1:64" ht="12.95" customHeight="1" x14ac:dyDescent="0.25">
      <c r="A299" s="343" t="s">
        <v>217</v>
      </c>
      <c r="B299" s="333"/>
      <c r="C299" s="331" t="s">
        <v>857</v>
      </c>
      <c r="D299" s="332"/>
      <c r="E299" s="333"/>
      <c r="F299" s="334" t="s">
        <v>519</v>
      </c>
      <c r="G299" s="335" t="s">
        <v>520</v>
      </c>
      <c r="H299" s="335" t="s">
        <v>520</v>
      </c>
      <c r="I299" s="336" t="s">
        <v>120</v>
      </c>
      <c r="J299" s="333"/>
      <c r="K299" s="333"/>
      <c r="L299" s="334">
        <v>80</v>
      </c>
      <c r="M299" s="333" t="s">
        <v>122</v>
      </c>
      <c r="N299" s="333" t="s">
        <v>224</v>
      </c>
      <c r="O299" s="328" t="s">
        <v>851</v>
      </c>
      <c r="P299" s="333" t="s">
        <v>125</v>
      </c>
      <c r="Q299" s="333">
        <v>230000000</v>
      </c>
      <c r="R299" s="333" t="s">
        <v>521</v>
      </c>
      <c r="S299" s="333"/>
      <c r="T299" s="333" t="s">
        <v>167</v>
      </c>
      <c r="U299" s="333"/>
      <c r="V299" s="333"/>
      <c r="W299" s="333">
        <v>0</v>
      </c>
      <c r="X299" s="333">
        <v>90</v>
      </c>
      <c r="Y299" s="333">
        <v>10</v>
      </c>
      <c r="Z299" s="333"/>
      <c r="AA299" s="336" t="s">
        <v>138</v>
      </c>
      <c r="AB299" s="337"/>
      <c r="AC299" s="338"/>
      <c r="AD299" s="337">
        <v>32400000</v>
      </c>
      <c r="AE299" s="339">
        <v>36288000</v>
      </c>
      <c r="AF299" s="338"/>
      <c r="AG299" s="338"/>
      <c r="AH299" s="338">
        <v>64800000</v>
      </c>
      <c r="AI299" s="339">
        <v>72576000</v>
      </c>
      <c r="AJ299" s="338"/>
      <c r="AK299" s="338"/>
      <c r="AL299" s="338">
        <v>64800000</v>
      </c>
      <c r="AM299" s="339">
        <v>72576000</v>
      </c>
      <c r="AN299" s="340"/>
      <c r="AO299" s="340"/>
      <c r="AP299" s="340">
        <v>64800000</v>
      </c>
      <c r="AQ299" s="340">
        <v>72576000</v>
      </c>
      <c r="AR299" s="340"/>
      <c r="AS299" s="340"/>
      <c r="AT299" s="340">
        <v>64800000</v>
      </c>
      <c r="AU299" s="340">
        <v>72576000</v>
      </c>
      <c r="AV299" s="341"/>
      <c r="AW299" s="339">
        <v>291600000</v>
      </c>
      <c r="AX299" s="339">
        <v>326592000.00000006</v>
      </c>
      <c r="AY299" s="342" t="s">
        <v>129</v>
      </c>
      <c r="AZ299" s="342" t="s">
        <v>788</v>
      </c>
      <c r="BA299" s="342" t="s">
        <v>789</v>
      </c>
      <c r="BB299" s="333"/>
      <c r="BC299" s="333"/>
      <c r="BD299" s="333"/>
      <c r="BE299" s="333"/>
      <c r="BF299" s="333"/>
      <c r="BG299" s="333"/>
      <c r="BH299" s="333"/>
      <c r="BI299" s="333"/>
      <c r="BJ299" s="332"/>
      <c r="BK299" s="336" t="s">
        <v>838</v>
      </c>
    </row>
    <row r="300" spans="1:64" s="193" customFormat="1" ht="12.95" customHeight="1" x14ac:dyDescent="0.25">
      <c r="A300" s="1" t="s">
        <v>217</v>
      </c>
      <c r="B300" s="1"/>
      <c r="C300" s="179" t="s">
        <v>797</v>
      </c>
      <c r="D300" s="1"/>
      <c r="E300" s="1"/>
      <c r="F300" s="2" t="s">
        <v>519</v>
      </c>
      <c r="G300" s="3" t="s">
        <v>520</v>
      </c>
      <c r="H300" s="3" t="s">
        <v>520</v>
      </c>
      <c r="I300" s="4" t="s">
        <v>120</v>
      </c>
      <c r="J300" s="1"/>
      <c r="K300" s="1"/>
      <c r="L300" s="2">
        <v>80</v>
      </c>
      <c r="M300" s="5" t="s">
        <v>122</v>
      </c>
      <c r="N300" s="2" t="s">
        <v>224</v>
      </c>
      <c r="O300" s="1" t="s">
        <v>398</v>
      </c>
      <c r="P300" s="1" t="s">
        <v>125</v>
      </c>
      <c r="Q300" s="9">
        <v>230000000</v>
      </c>
      <c r="R300" s="2" t="s">
        <v>225</v>
      </c>
      <c r="S300" s="1"/>
      <c r="T300" s="2" t="s">
        <v>167</v>
      </c>
      <c r="U300" s="1"/>
      <c r="V300" s="2"/>
      <c r="W300" s="17">
        <v>0</v>
      </c>
      <c r="X300" s="17">
        <v>90</v>
      </c>
      <c r="Y300" s="17">
        <v>10</v>
      </c>
      <c r="Z300" s="1"/>
      <c r="AA300" s="4" t="s">
        <v>138</v>
      </c>
      <c r="AB300" s="74"/>
      <c r="AC300" s="74"/>
      <c r="AD300" s="74">
        <v>32400000</v>
      </c>
      <c r="AE300" s="74">
        <f t="shared" ref="AE300:AE309" si="219">AD300*1.12</f>
        <v>36288000</v>
      </c>
      <c r="AF300" s="74"/>
      <c r="AG300" s="74"/>
      <c r="AH300" s="74">
        <v>64800000</v>
      </c>
      <c r="AI300" s="74">
        <f t="shared" si="215"/>
        <v>72576000</v>
      </c>
      <c r="AJ300" s="74"/>
      <c r="AK300" s="74"/>
      <c r="AL300" s="74">
        <v>64800000</v>
      </c>
      <c r="AM300" s="74">
        <f t="shared" si="216"/>
        <v>72576000</v>
      </c>
      <c r="AN300" s="74"/>
      <c r="AO300" s="74"/>
      <c r="AP300" s="74">
        <v>64800000</v>
      </c>
      <c r="AQ300" s="74">
        <f t="shared" si="217"/>
        <v>72576000</v>
      </c>
      <c r="AR300" s="74"/>
      <c r="AS300" s="74"/>
      <c r="AT300" s="74">
        <v>64800000</v>
      </c>
      <c r="AU300" s="74">
        <f t="shared" si="218"/>
        <v>72576000</v>
      </c>
      <c r="AV300" s="74"/>
      <c r="AW300" s="44">
        <v>0</v>
      </c>
      <c r="AX300" s="44">
        <f t="shared" ref="AX300" si="220">AW300*1.12</f>
        <v>0</v>
      </c>
      <c r="AY300" s="1" t="s">
        <v>129</v>
      </c>
      <c r="AZ300" s="2" t="s">
        <v>790</v>
      </c>
      <c r="BA300" s="2" t="s">
        <v>791</v>
      </c>
      <c r="BB300" s="1"/>
      <c r="BC300" s="1"/>
      <c r="BD300" s="1"/>
      <c r="BE300" s="1"/>
      <c r="BF300" s="1"/>
      <c r="BG300" s="4"/>
      <c r="BH300" s="4"/>
      <c r="BI300" s="4"/>
      <c r="BJ300" s="33"/>
      <c r="BK300" s="4" t="s">
        <v>403</v>
      </c>
      <c r="BL300" s="192"/>
    </row>
    <row r="301" spans="1:64" s="165" customFormat="1" ht="12.95" customHeight="1" x14ac:dyDescent="0.25">
      <c r="A301" s="223" t="s">
        <v>217</v>
      </c>
      <c r="B301" s="223"/>
      <c r="C301" s="239" t="s">
        <v>824</v>
      </c>
      <c r="D301" s="223"/>
      <c r="E301" s="223"/>
      <c r="F301" s="240" t="s">
        <v>519</v>
      </c>
      <c r="G301" s="241" t="s">
        <v>520</v>
      </c>
      <c r="H301" s="241" t="s">
        <v>520</v>
      </c>
      <c r="I301" s="242" t="s">
        <v>120</v>
      </c>
      <c r="J301" s="223"/>
      <c r="K301" s="223"/>
      <c r="L301" s="240">
        <v>80</v>
      </c>
      <c r="M301" s="243" t="s">
        <v>122</v>
      </c>
      <c r="N301" s="240" t="s">
        <v>224</v>
      </c>
      <c r="O301" s="223" t="s">
        <v>694</v>
      </c>
      <c r="P301" s="223" t="s">
        <v>125</v>
      </c>
      <c r="Q301" s="244">
        <v>230000000</v>
      </c>
      <c r="R301" s="240" t="s">
        <v>225</v>
      </c>
      <c r="S301" s="223"/>
      <c r="T301" s="240" t="s">
        <v>167</v>
      </c>
      <c r="U301" s="223"/>
      <c r="V301" s="240"/>
      <c r="W301" s="245">
        <v>0</v>
      </c>
      <c r="X301" s="245">
        <v>90</v>
      </c>
      <c r="Y301" s="245">
        <v>10</v>
      </c>
      <c r="Z301" s="223"/>
      <c r="AA301" s="242" t="s">
        <v>138</v>
      </c>
      <c r="AB301" s="246"/>
      <c r="AC301" s="246"/>
      <c r="AD301" s="246">
        <v>32400000</v>
      </c>
      <c r="AE301" s="246">
        <f t="shared" si="219"/>
        <v>36288000</v>
      </c>
      <c r="AF301" s="246"/>
      <c r="AG301" s="246"/>
      <c r="AH301" s="246">
        <v>64800000</v>
      </c>
      <c r="AI301" s="246">
        <f t="shared" si="215"/>
        <v>72576000</v>
      </c>
      <c r="AJ301" s="246"/>
      <c r="AK301" s="246"/>
      <c r="AL301" s="246">
        <v>64800000</v>
      </c>
      <c r="AM301" s="246">
        <f t="shared" si="216"/>
        <v>72576000</v>
      </c>
      <c r="AN301" s="246"/>
      <c r="AO301" s="246"/>
      <c r="AP301" s="246">
        <v>64800000</v>
      </c>
      <c r="AQ301" s="246">
        <f t="shared" si="217"/>
        <v>72576000</v>
      </c>
      <c r="AR301" s="246"/>
      <c r="AS301" s="246"/>
      <c r="AT301" s="246">
        <v>64800000</v>
      </c>
      <c r="AU301" s="246">
        <f t="shared" si="218"/>
        <v>72576000</v>
      </c>
      <c r="AV301" s="246"/>
      <c r="AW301" s="247">
        <v>0</v>
      </c>
      <c r="AX301" s="247">
        <f t="shared" si="197"/>
        <v>0</v>
      </c>
      <c r="AY301" s="223" t="s">
        <v>129</v>
      </c>
      <c r="AZ301" s="240" t="s">
        <v>790</v>
      </c>
      <c r="BA301" s="240" t="s">
        <v>791</v>
      </c>
      <c r="BB301" s="223"/>
      <c r="BC301" s="223"/>
      <c r="BD301" s="223"/>
      <c r="BE301" s="223"/>
      <c r="BF301" s="223"/>
      <c r="BG301" s="242"/>
      <c r="BH301" s="242"/>
      <c r="BI301" s="242"/>
      <c r="BJ301" s="248"/>
      <c r="BK301" s="242"/>
      <c r="BL301" s="166"/>
    </row>
    <row r="302" spans="1:64" s="165" customFormat="1" ht="12.95" customHeight="1" x14ac:dyDescent="0.25">
      <c r="A302" s="251" t="s">
        <v>217</v>
      </c>
      <c r="B302" s="223"/>
      <c r="C302" s="239" t="s">
        <v>824</v>
      </c>
      <c r="D302" s="223"/>
      <c r="E302" s="223"/>
      <c r="F302" s="240" t="s">
        <v>519</v>
      </c>
      <c r="G302" s="241" t="s">
        <v>520</v>
      </c>
      <c r="H302" s="241" t="s">
        <v>520</v>
      </c>
      <c r="I302" s="242" t="s">
        <v>120</v>
      </c>
      <c r="J302" s="223"/>
      <c r="K302" s="223"/>
      <c r="L302" s="240">
        <v>80</v>
      </c>
      <c r="M302" s="243" t="s">
        <v>122</v>
      </c>
      <c r="N302" s="240" t="s">
        <v>224</v>
      </c>
      <c r="O302" s="251" t="s">
        <v>816</v>
      </c>
      <c r="P302" s="223" t="s">
        <v>125</v>
      </c>
      <c r="Q302" s="244">
        <v>230000000</v>
      </c>
      <c r="R302" s="240" t="s">
        <v>225</v>
      </c>
      <c r="S302" s="223"/>
      <c r="T302" s="240" t="s">
        <v>167</v>
      </c>
      <c r="U302" s="223"/>
      <c r="V302" s="240"/>
      <c r="W302" s="245">
        <v>0</v>
      </c>
      <c r="X302" s="245">
        <v>90</v>
      </c>
      <c r="Y302" s="245">
        <v>10</v>
      </c>
      <c r="Z302" s="223"/>
      <c r="AA302" s="242" t="s">
        <v>138</v>
      </c>
      <c r="AB302" s="246"/>
      <c r="AC302" s="246"/>
      <c r="AD302" s="246">
        <v>32400000</v>
      </c>
      <c r="AE302" s="246">
        <v>36288000</v>
      </c>
      <c r="AF302" s="246"/>
      <c r="AG302" s="246"/>
      <c r="AH302" s="246">
        <v>64800000</v>
      </c>
      <c r="AI302" s="246">
        <v>72576000</v>
      </c>
      <c r="AJ302" s="246"/>
      <c r="AK302" s="246"/>
      <c r="AL302" s="246">
        <v>64800000</v>
      </c>
      <c r="AM302" s="246">
        <v>72576000</v>
      </c>
      <c r="AN302" s="246"/>
      <c r="AO302" s="246"/>
      <c r="AP302" s="246">
        <v>64800000</v>
      </c>
      <c r="AQ302" s="246">
        <v>72576000</v>
      </c>
      <c r="AR302" s="246"/>
      <c r="AS302" s="246"/>
      <c r="AT302" s="246">
        <v>64800000</v>
      </c>
      <c r="AU302" s="246">
        <v>72576000</v>
      </c>
      <c r="AV302" s="246"/>
      <c r="AW302" s="246">
        <v>0</v>
      </c>
      <c r="AX302" s="246">
        <v>0</v>
      </c>
      <c r="AY302" s="223" t="s">
        <v>129</v>
      </c>
      <c r="AZ302" s="240" t="s">
        <v>790</v>
      </c>
      <c r="BA302" s="240" t="s">
        <v>791</v>
      </c>
      <c r="BB302" s="223"/>
      <c r="BC302" s="223"/>
      <c r="BD302" s="223"/>
      <c r="BE302" s="223"/>
      <c r="BF302" s="223"/>
      <c r="BG302" s="242"/>
      <c r="BH302" s="242"/>
      <c r="BI302" s="242"/>
      <c r="BJ302" s="248"/>
      <c r="BK302" s="242" t="s">
        <v>838</v>
      </c>
      <c r="BL302" s="166"/>
    </row>
    <row r="303" spans="1:64" s="165" customFormat="1" ht="12.95" customHeight="1" x14ac:dyDescent="0.25">
      <c r="A303" s="343" t="s">
        <v>217</v>
      </c>
      <c r="B303" s="344"/>
      <c r="C303" s="331" t="s">
        <v>858</v>
      </c>
      <c r="D303" s="344"/>
      <c r="E303" s="344"/>
      <c r="F303" s="345" t="s">
        <v>519</v>
      </c>
      <c r="G303" s="346" t="s">
        <v>520</v>
      </c>
      <c r="H303" s="346" t="s">
        <v>520</v>
      </c>
      <c r="I303" s="347" t="s">
        <v>120</v>
      </c>
      <c r="J303" s="344"/>
      <c r="K303" s="344"/>
      <c r="L303" s="345">
        <v>80</v>
      </c>
      <c r="M303" s="348" t="s">
        <v>122</v>
      </c>
      <c r="N303" s="345" t="s">
        <v>224</v>
      </c>
      <c r="O303" s="328" t="s">
        <v>851</v>
      </c>
      <c r="P303" s="344" t="s">
        <v>125</v>
      </c>
      <c r="Q303" s="349">
        <v>230000000</v>
      </c>
      <c r="R303" s="345" t="s">
        <v>225</v>
      </c>
      <c r="S303" s="344"/>
      <c r="T303" s="345" t="s">
        <v>167</v>
      </c>
      <c r="U303" s="344"/>
      <c r="V303" s="345"/>
      <c r="W303" s="350">
        <v>0</v>
      </c>
      <c r="X303" s="350">
        <v>90</v>
      </c>
      <c r="Y303" s="350">
        <v>10</v>
      </c>
      <c r="Z303" s="344"/>
      <c r="AA303" s="347" t="s">
        <v>138</v>
      </c>
      <c r="AB303" s="351"/>
      <c r="AC303" s="351"/>
      <c r="AD303" s="351">
        <v>32400000</v>
      </c>
      <c r="AE303" s="351">
        <v>36288000</v>
      </c>
      <c r="AF303" s="351"/>
      <c r="AG303" s="351"/>
      <c r="AH303" s="351">
        <v>64800000</v>
      </c>
      <c r="AI303" s="351">
        <v>72576000</v>
      </c>
      <c r="AJ303" s="351"/>
      <c r="AK303" s="351"/>
      <c r="AL303" s="351">
        <v>64800000</v>
      </c>
      <c r="AM303" s="351">
        <v>72576000</v>
      </c>
      <c r="AN303" s="351"/>
      <c r="AO303" s="351"/>
      <c r="AP303" s="351">
        <v>64800000</v>
      </c>
      <c r="AQ303" s="351">
        <v>72576000</v>
      </c>
      <c r="AR303" s="351"/>
      <c r="AS303" s="351"/>
      <c r="AT303" s="351">
        <v>64800000</v>
      </c>
      <c r="AU303" s="351">
        <v>72576000</v>
      </c>
      <c r="AV303" s="351"/>
      <c r="AW303" s="351">
        <v>291600000</v>
      </c>
      <c r="AX303" s="351">
        <v>326592000.00000006</v>
      </c>
      <c r="AY303" s="344" t="s">
        <v>129</v>
      </c>
      <c r="AZ303" s="345" t="s">
        <v>790</v>
      </c>
      <c r="BA303" s="345" t="s">
        <v>791</v>
      </c>
      <c r="BB303" s="344"/>
      <c r="BC303" s="344"/>
      <c r="BD303" s="344"/>
      <c r="BE303" s="344"/>
      <c r="BF303" s="344"/>
      <c r="BG303" s="347"/>
      <c r="BH303" s="347"/>
      <c r="BI303" s="347"/>
      <c r="BJ303" s="352"/>
      <c r="BK303" s="347" t="s">
        <v>838</v>
      </c>
      <c r="BL303" s="166"/>
    </row>
    <row r="304" spans="1:64" s="193" customFormat="1" ht="12.95" customHeight="1" x14ac:dyDescent="0.25">
      <c r="A304" s="1" t="s">
        <v>217</v>
      </c>
      <c r="B304" s="1"/>
      <c r="C304" s="179" t="s">
        <v>798</v>
      </c>
      <c r="D304" s="1"/>
      <c r="E304" s="1"/>
      <c r="F304" s="2" t="s">
        <v>519</v>
      </c>
      <c r="G304" s="3" t="s">
        <v>520</v>
      </c>
      <c r="H304" s="3" t="s">
        <v>520</v>
      </c>
      <c r="I304" s="4" t="s">
        <v>120</v>
      </c>
      <c r="J304" s="1"/>
      <c r="K304" s="1"/>
      <c r="L304" s="2">
        <v>80</v>
      </c>
      <c r="M304" s="5" t="s">
        <v>122</v>
      </c>
      <c r="N304" s="2" t="s">
        <v>224</v>
      </c>
      <c r="O304" s="1" t="s">
        <v>398</v>
      </c>
      <c r="P304" s="1" t="s">
        <v>125</v>
      </c>
      <c r="Q304" s="9">
        <v>230000000</v>
      </c>
      <c r="R304" s="2" t="s">
        <v>231</v>
      </c>
      <c r="S304" s="1"/>
      <c r="T304" s="2" t="s">
        <v>167</v>
      </c>
      <c r="U304" s="1"/>
      <c r="V304" s="2"/>
      <c r="W304" s="17">
        <v>0</v>
      </c>
      <c r="X304" s="17">
        <v>90</v>
      </c>
      <c r="Y304" s="17">
        <v>10</v>
      </c>
      <c r="Z304" s="1"/>
      <c r="AA304" s="4" t="s">
        <v>138</v>
      </c>
      <c r="AB304" s="74"/>
      <c r="AC304" s="74"/>
      <c r="AD304" s="74">
        <v>32400000</v>
      </c>
      <c r="AE304" s="74">
        <f t="shared" si="219"/>
        <v>36288000</v>
      </c>
      <c r="AF304" s="74"/>
      <c r="AG304" s="74"/>
      <c r="AH304" s="74">
        <v>64800000</v>
      </c>
      <c r="AI304" s="74">
        <f t="shared" si="215"/>
        <v>72576000</v>
      </c>
      <c r="AJ304" s="74"/>
      <c r="AK304" s="74"/>
      <c r="AL304" s="74">
        <v>64800000</v>
      </c>
      <c r="AM304" s="74">
        <f t="shared" si="216"/>
        <v>72576000</v>
      </c>
      <c r="AN304" s="74"/>
      <c r="AO304" s="74"/>
      <c r="AP304" s="74">
        <v>64800000</v>
      </c>
      <c r="AQ304" s="74">
        <f t="shared" si="217"/>
        <v>72576000</v>
      </c>
      <c r="AR304" s="74"/>
      <c r="AS304" s="74"/>
      <c r="AT304" s="74">
        <v>64800000</v>
      </c>
      <c r="AU304" s="74">
        <f t="shared" si="218"/>
        <v>72576000</v>
      </c>
      <c r="AV304" s="74"/>
      <c r="AW304" s="44">
        <v>0</v>
      </c>
      <c r="AX304" s="44">
        <f t="shared" ref="AX304" si="221">AW304*1.12</f>
        <v>0</v>
      </c>
      <c r="AY304" s="1" t="s">
        <v>129</v>
      </c>
      <c r="AZ304" s="2" t="s">
        <v>792</v>
      </c>
      <c r="BA304" s="2" t="s">
        <v>793</v>
      </c>
      <c r="BB304" s="1"/>
      <c r="BC304" s="1"/>
      <c r="BD304" s="1"/>
      <c r="BE304" s="1"/>
      <c r="BF304" s="1"/>
      <c r="BG304" s="4"/>
      <c r="BH304" s="4"/>
      <c r="BI304" s="4"/>
      <c r="BJ304" s="33"/>
      <c r="BK304" s="4" t="s">
        <v>403</v>
      </c>
      <c r="BL304" s="192"/>
    </row>
    <row r="305" spans="1:66" s="165" customFormat="1" ht="12.95" customHeight="1" x14ac:dyDescent="0.25">
      <c r="A305" s="223" t="s">
        <v>217</v>
      </c>
      <c r="B305" s="223"/>
      <c r="C305" s="239" t="s">
        <v>825</v>
      </c>
      <c r="D305" s="223"/>
      <c r="E305" s="223"/>
      <c r="F305" s="240" t="s">
        <v>519</v>
      </c>
      <c r="G305" s="241" t="s">
        <v>520</v>
      </c>
      <c r="H305" s="241" t="s">
        <v>520</v>
      </c>
      <c r="I305" s="242" t="s">
        <v>120</v>
      </c>
      <c r="J305" s="223"/>
      <c r="K305" s="223"/>
      <c r="L305" s="240">
        <v>80</v>
      </c>
      <c r="M305" s="243" t="s">
        <v>122</v>
      </c>
      <c r="N305" s="240" t="s">
        <v>224</v>
      </c>
      <c r="O305" s="223" t="s">
        <v>694</v>
      </c>
      <c r="P305" s="223" t="s">
        <v>125</v>
      </c>
      <c r="Q305" s="244">
        <v>230000000</v>
      </c>
      <c r="R305" s="240" t="s">
        <v>231</v>
      </c>
      <c r="S305" s="223"/>
      <c r="T305" s="240" t="s">
        <v>167</v>
      </c>
      <c r="U305" s="223"/>
      <c r="V305" s="240"/>
      <c r="W305" s="245">
        <v>0</v>
      </c>
      <c r="X305" s="245">
        <v>90</v>
      </c>
      <c r="Y305" s="245">
        <v>10</v>
      </c>
      <c r="Z305" s="223"/>
      <c r="AA305" s="242" t="s">
        <v>138</v>
      </c>
      <c r="AB305" s="246"/>
      <c r="AC305" s="246"/>
      <c r="AD305" s="246">
        <v>32400000</v>
      </c>
      <c r="AE305" s="246">
        <f t="shared" si="219"/>
        <v>36288000</v>
      </c>
      <c r="AF305" s="246"/>
      <c r="AG305" s="246"/>
      <c r="AH305" s="246">
        <v>64800000</v>
      </c>
      <c r="AI305" s="246">
        <f t="shared" si="215"/>
        <v>72576000</v>
      </c>
      <c r="AJ305" s="246"/>
      <c r="AK305" s="246"/>
      <c r="AL305" s="246">
        <v>64800000</v>
      </c>
      <c r="AM305" s="246">
        <f t="shared" si="216"/>
        <v>72576000</v>
      </c>
      <c r="AN305" s="246"/>
      <c r="AO305" s="246"/>
      <c r="AP305" s="246">
        <v>64800000</v>
      </c>
      <c r="AQ305" s="246">
        <f t="shared" si="217"/>
        <v>72576000</v>
      </c>
      <c r="AR305" s="246"/>
      <c r="AS305" s="246"/>
      <c r="AT305" s="246">
        <v>64800000</v>
      </c>
      <c r="AU305" s="246">
        <f t="shared" si="218"/>
        <v>72576000</v>
      </c>
      <c r="AV305" s="246"/>
      <c r="AW305" s="247">
        <v>0</v>
      </c>
      <c r="AX305" s="247">
        <f t="shared" si="197"/>
        <v>0</v>
      </c>
      <c r="AY305" s="223" t="s">
        <v>129</v>
      </c>
      <c r="AZ305" s="240" t="s">
        <v>792</v>
      </c>
      <c r="BA305" s="240" t="s">
        <v>793</v>
      </c>
      <c r="BB305" s="223"/>
      <c r="BC305" s="223"/>
      <c r="BD305" s="223"/>
      <c r="BE305" s="223"/>
      <c r="BF305" s="223"/>
      <c r="BG305" s="242"/>
      <c r="BH305" s="242"/>
      <c r="BI305" s="242"/>
      <c r="BJ305" s="248"/>
      <c r="BK305" s="242"/>
      <c r="BL305" s="166"/>
    </row>
    <row r="306" spans="1:66" s="165" customFormat="1" ht="12.95" customHeight="1" x14ac:dyDescent="0.25">
      <c r="A306" s="251" t="s">
        <v>217</v>
      </c>
      <c r="B306" s="223"/>
      <c r="C306" s="239" t="s">
        <v>825</v>
      </c>
      <c r="D306" s="223"/>
      <c r="E306" s="223"/>
      <c r="F306" s="240" t="s">
        <v>519</v>
      </c>
      <c r="G306" s="241" t="s">
        <v>520</v>
      </c>
      <c r="H306" s="241" t="s">
        <v>520</v>
      </c>
      <c r="I306" s="242" t="s">
        <v>120</v>
      </c>
      <c r="J306" s="223"/>
      <c r="K306" s="223"/>
      <c r="L306" s="240">
        <v>80</v>
      </c>
      <c r="M306" s="243" t="s">
        <v>122</v>
      </c>
      <c r="N306" s="240" t="s">
        <v>224</v>
      </c>
      <c r="O306" s="251" t="s">
        <v>816</v>
      </c>
      <c r="P306" s="223" t="s">
        <v>125</v>
      </c>
      <c r="Q306" s="244">
        <v>230000000</v>
      </c>
      <c r="R306" s="240" t="s">
        <v>231</v>
      </c>
      <c r="S306" s="223"/>
      <c r="T306" s="240" t="s">
        <v>167</v>
      </c>
      <c r="U306" s="223"/>
      <c r="V306" s="240"/>
      <c r="W306" s="245">
        <v>0</v>
      </c>
      <c r="X306" s="245">
        <v>90</v>
      </c>
      <c r="Y306" s="245">
        <v>10</v>
      </c>
      <c r="Z306" s="223"/>
      <c r="AA306" s="242" t="s">
        <v>138</v>
      </c>
      <c r="AB306" s="246"/>
      <c r="AC306" s="246"/>
      <c r="AD306" s="246">
        <v>32400000</v>
      </c>
      <c r="AE306" s="246">
        <v>36288000</v>
      </c>
      <c r="AF306" s="246"/>
      <c r="AG306" s="246"/>
      <c r="AH306" s="246">
        <v>64800000</v>
      </c>
      <c r="AI306" s="246">
        <v>72576000</v>
      </c>
      <c r="AJ306" s="246"/>
      <c r="AK306" s="246"/>
      <c r="AL306" s="246">
        <v>64800000</v>
      </c>
      <c r="AM306" s="246">
        <v>72576000</v>
      </c>
      <c r="AN306" s="246"/>
      <c r="AO306" s="246"/>
      <c r="AP306" s="246">
        <v>64800000</v>
      </c>
      <c r="AQ306" s="246">
        <v>72576000</v>
      </c>
      <c r="AR306" s="246"/>
      <c r="AS306" s="246"/>
      <c r="AT306" s="246">
        <v>64800000</v>
      </c>
      <c r="AU306" s="246">
        <v>72576000</v>
      </c>
      <c r="AV306" s="246"/>
      <c r="AW306" s="246">
        <v>0</v>
      </c>
      <c r="AX306" s="246">
        <v>0</v>
      </c>
      <c r="AY306" s="223" t="s">
        <v>129</v>
      </c>
      <c r="AZ306" s="240" t="s">
        <v>792</v>
      </c>
      <c r="BA306" s="240" t="s">
        <v>793</v>
      </c>
      <c r="BB306" s="223"/>
      <c r="BC306" s="223"/>
      <c r="BD306" s="223"/>
      <c r="BE306" s="223"/>
      <c r="BF306" s="223"/>
      <c r="BG306" s="242"/>
      <c r="BH306" s="242"/>
      <c r="BI306" s="242"/>
      <c r="BJ306" s="248"/>
      <c r="BK306" s="242" t="s">
        <v>838</v>
      </c>
      <c r="BL306" s="166"/>
    </row>
    <row r="307" spans="1:66" s="165" customFormat="1" ht="12.95" customHeight="1" x14ac:dyDescent="0.25">
      <c r="A307" s="343" t="s">
        <v>217</v>
      </c>
      <c r="B307" s="344"/>
      <c r="C307" s="331" t="s">
        <v>859</v>
      </c>
      <c r="D307" s="344"/>
      <c r="E307" s="344"/>
      <c r="F307" s="345" t="s">
        <v>519</v>
      </c>
      <c r="G307" s="346" t="s">
        <v>520</v>
      </c>
      <c r="H307" s="346" t="s">
        <v>520</v>
      </c>
      <c r="I307" s="347" t="s">
        <v>120</v>
      </c>
      <c r="J307" s="344"/>
      <c r="K307" s="344"/>
      <c r="L307" s="345">
        <v>80</v>
      </c>
      <c r="M307" s="348" t="s">
        <v>122</v>
      </c>
      <c r="N307" s="345" t="s">
        <v>224</v>
      </c>
      <c r="O307" s="328" t="s">
        <v>851</v>
      </c>
      <c r="P307" s="344" t="s">
        <v>125</v>
      </c>
      <c r="Q307" s="349">
        <v>230000000</v>
      </c>
      <c r="R307" s="345" t="s">
        <v>231</v>
      </c>
      <c r="S307" s="344"/>
      <c r="T307" s="345" t="s">
        <v>167</v>
      </c>
      <c r="U307" s="344"/>
      <c r="V307" s="345"/>
      <c r="W307" s="350">
        <v>0</v>
      </c>
      <c r="X307" s="350">
        <v>90</v>
      </c>
      <c r="Y307" s="350">
        <v>10</v>
      </c>
      <c r="Z307" s="344"/>
      <c r="AA307" s="347" t="s">
        <v>138</v>
      </c>
      <c r="AB307" s="351"/>
      <c r="AC307" s="351"/>
      <c r="AD307" s="351">
        <v>32400000</v>
      </c>
      <c r="AE307" s="351">
        <v>36288000</v>
      </c>
      <c r="AF307" s="351"/>
      <c r="AG307" s="351"/>
      <c r="AH307" s="351">
        <v>64800000</v>
      </c>
      <c r="AI307" s="351">
        <v>72576000</v>
      </c>
      <c r="AJ307" s="351"/>
      <c r="AK307" s="351"/>
      <c r="AL307" s="351">
        <v>64800000</v>
      </c>
      <c r="AM307" s="351">
        <v>72576000</v>
      </c>
      <c r="AN307" s="351"/>
      <c r="AO307" s="351"/>
      <c r="AP307" s="351">
        <v>64800000</v>
      </c>
      <c r="AQ307" s="351">
        <v>72576000</v>
      </c>
      <c r="AR307" s="351"/>
      <c r="AS307" s="351"/>
      <c r="AT307" s="351">
        <v>64800000</v>
      </c>
      <c r="AU307" s="351">
        <v>72576000</v>
      </c>
      <c r="AV307" s="351"/>
      <c r="AW307" s="351">
        <v>291600000</v>
      </c>
      <c r="AX307" s="351">
        <v>326592000.00000006</v>
      </c>
      <c r="AY307" s="344" t="s">
        <v>129</v>
      </c>
      <c r="AZ307" s="345" t="s">
        <v>792</v>
      </c>
      <c r="BA307" s="345" t="s">
        <v>793</v>
      </c>
      <c r="BB307" s="344"/>
      <c r="BC307" s="344"/>
      <c r="BD307" s="344"/>
      <c r="BE307" s="344"/>
      <c r="BF307" s="344"/>
      <c r="BG307" s="347"/>
      <c r="BH307" s="347"/>
      <c r="BI307" s="347"/>
      <c r="BJ307" s="352"/>
      <c r="BK307" s="347" t="s">
        <v>838</v>
      </c>
      <c r="BL307" s="166"/>
    </row>
    <row r="308" spans="1:66" s="193" customFormat="1" ht="12.95" customHeight="1" x14ac:dyDescent="0.25">
      <c r="A308" s="1" t="s">
        <v>217</v>
      </c>
      <c r="B308" s="1"/>
      <c r="C308" s="179" t="s">
        <v>799</v>
      </c>
      <c r="D308" s="1"/>
      <c r="E308" s="1"/>
      <c r="F308" s="2" t="s">
        <v>519</v>
      </c>
      <c r="G308" s="3" t="s">
        <v>520</v>
      </c>
      <c r="H308" s="3" t="s">
        <v>520</v>
      </c>
      <c r="I308" s="4" t="s">
        <v>120</v>
      </c>
      <c r="J308" s="1"/>
      <c r="K308" s="1"/>
      <c r="L308" s="2">
        <v>80</v>
      </c>
      <c r="M308" s="5" t="s">
        <v>122</v>
      </c>
      <c r="N308" s="2" t="s">
        <v>224</v>
      </c>
      <c r="O308" s="1" t="s">
        <v>398</v>
      </c>
      <c r="P308" s="1" t="s">
        <v>125</v>
      </c>
      <c r="Q308" s="9">
        <v>230000000</v>
      </c>
      <c r="R308" s="2" t="s">
        <v>511</v>
      </c>
      <c r="S308" s="1"/>
      <c r="T308" s="2" t="s">
        <v>167</v>
      </c>
      <c r="U308" s="1"/>
      <c r="V308" s="2"/>
      <c r="W308" s="17">
        <v>0</v>
      </c>
      <c r="X308" s="17">
        <v>90</v>
      </c>
      <c r="Y308" s="17">
        <v>10</v>
      </c>
      <c r="Z308" s="1"/>
      <c r="AA308" s="4" t="s">
        <v>138</v>
      </c>
      <c r="AB308" s="74"/>
      <c r="AC308" s="74"/>
      <c r="AD308" s="74">
        <v>32400000</v>
      </c>
      <c r="AE308" s="74">
        <f t="shared" si="219"/>
        <v>36288000</v>
      </c>
      <c r="AF308" s="74"/>
      <c r="AG308" s="74"/>
      <c r="AH308" s="74">
        <v>64800000</v>
      </c>
      <c r="AI308" s="74">
        <f t="shared" si="215"/>
        <v>72576000</v>
      </c>
      <c r="AJ308" s="74"/>
      <c r="AK308" s="74"/>
      <c r="AL308" s="74">
        <v>64800000</v>
      </c>
      <c r="AM308" s="74">
        <f t="shared" si="216"/>
        <v>72576000</v>
      </c>
      <c r="AN308" s="74"/>
      <c r="AO308" s="74"/>
      <c r="AP308" s="74">
        <v>64800000</v>
      </c>
      <c r="AQ308" s="74">
        <f t="shared" si="217"/>
        <v>72576000</v>
      </c>
      <c r="AR308" s="74"/>
      <c r="AS308" s="74"/>
      <c r="AT308" s="74">
        <v>64800000</v>
      </c>
      <c r="AU308" s="74">
        <f t="shared" si="218"/>
        <v>72576000</v>
      </c>
      <c r="AV308" s="74"/>
      <c r="AW308" s="44">
        <v>0</v>
      </c>
      <c r="AX308" s="44">
        <f t="shared" ref="AX308" si="222">AW308*1.12</f>
        <v>0</v>
      </c>
      <c r="AY308" s="1" t="s">
        <v>129</v>
      </c>
      <c r="AZ308" s="2" t="s">
        <v>794</v>
      </c>
      <c r="BA308" s="2" t="s">
        <v>795</v>
      </c>
      <c r="BB308" s="1"/>
      <c r="BC308" s="1"/>
      <c r="BD308" s="1"/>
      <c r="BE308" s="1"/>
      <c r="BF308" s="1"/>
      <c r="BG308" s="4"/>
      <c r="BH308" s="4"/>
      <c r="BI308" s="4"/>
      <c r="BJ308" s="33"/>
      <c r="BK308" s="4" t="s">
        <v>403</v>
      </c>
      <c r="BL308" s="192"/>
    </row>
    <row r="309" spans="1:66" s="165" customFormat="1" ht="12.95" customHeight="1" x14ac:dyDescent="0.25">
      <c r="A309" s="223" t="s">
        <v>217</v>
      </c>
      <c r="B309" s="223"/>
      <c r="C309" s="239" t="s">
        <v>826</v>
      </c>
      <c r="D309" s="223"/>
      <c r="E309" s="223"/>
      <c r="F309" s="240" t="s">
        <v>519</v>
      </c>
      <c r="G309" s="241" t="s">
        <v>520</v>
      </c>
      <c r="H309" s="241" t="s">
        <v>520</v>
      </c>
      <c r="I309" s="242" t="s">
        <v>120</v>
      </c>
      <c r="J309" s="223"/>
      <c r="K309" s="223"/>
      <c r="L309" s="240">
        <v>80</v>
      </c>
      <c r="M309" s="243" t="s">
        <v>122</v>
      </c>
      <c r="N309" s="240" t="s">
        <v>224</v>
      </c>
      <c r="O309" s="223" t="s">
        <v>694</v>
      </c>
      <c r="P309" s="223" t="s">
        <v>125</v>
      </c>
      <c r="Q309" s="244">
        <v>230000000</v>
      </c>
      <c r="R309" s="240" t="s">
        <v>511</v>
      </c>
      <c r="S309" s="223"/>
      <c r="T309" s="240" t="s">
        <v>167</v>
      </c>
      <c r="U309" s="223"/>
      <c r="V309" s="240"/>
      <c r="W309" s="245">
        <v>0</v>
      </c>
      <c r="X309" s="245">
        <v>90</v>
      </c>
      <c r="Y309" s="245">
        <v>10</v>
      </c>
      <c r="Z309" s="223"/>
      <c r="AA309" s="242" t="s">
        <v>138</v>
      </c>
      <c r="AB309" s="246"/>
      <c r="AC309" s="246"/>
      <c r="AD309" s="246">
        <v>32400000</v>
      </c>
      <c r="AE309" s="246">
        <f t="shared" si="219"/>
        <v>36288000</v>
      </c>
      <c r="AF309" s="246"/>
      <c r="AG309" s="246"/>
      <c r="AH309" s="246">
        <v>64800000</v>
      </c>
      <c r="AI309" s="246">
        <f t="shared" si="215"/>
        <v>72576000</v>
      </c>
      <c r="AJ309" s="246"/>
      <c r="AK309" s="246"/>
      <c r="AL309" s="246">
        <v>64800000</v>
      </c>
      <c r="AM309" s="246">
        <f t="shared" si="216"/>
        <v>72576000</v>
      </c>
      <c r="AN309" s="246"/>
      <c r="AO309" s="246"/>
      <c r="AP309" s="246">
        <v>64800000</v>
      </c>
      <c r="AQ309" s="246">
        <f t="shared" si="217"/>
        <v>72576000</v>
      </c>
      <c r="AR309" s="246"/>
      <c r="AS309" s="246"/>
      <c r="AT309" s="246">
        <v>64800000</v>
      </c>
      <c r="AU309" s="246">
        <f t="shared" si="218"/>
        <v>72576000</v>
      </c>
      <c r="AV309" s="246"/>
      <c r="AW309" s="247">
        <v>0</v>
      </c>
      <c r="AX309" s="247">
        <f t="shared" si="197"/>
        <v>0</v>
      </c>
      <c r="AY309" s="223" t="s">
        <v>129</v>
      </c>
      <c r="AZ309" s="240" t="s">
        <v>794</v>
      </c>
      <c r="BA309" s="240" t="s">
        <v>795</v>
      </c>
      <c r="BB309" s="223"/>
      <c r="BC309" s="223"/>
      <c r="BD309" s="223"/>
      <c r="BE309" s="223"/>
      <c r="BF309" s="223"/>
      <c r="BG309" s="242"/>
      <c r="BH309" s="242"/>
      <c r="BI309" s="242"/>
      <c r="BJ309" s="248"/>
      <c r="BK309" s="242"/>
      <c r="BL309" s="166"/>
    </row>
    <row r="310" spans="1:66" s="165" customFormat="1" ht="12.95" customHeight="1" x14ac:dyDescent="0.25">
      <c r="A310" s="251" t="s">
        <v>217</v>
      </c>
      <c r="B310" s="223"/>
      <c r="C310" s="239" t="s">
        <v>826</v>
      </c>
      <c r="D310" s="223"/>
      <c r="E310" s="223"/>
      <c r="F310" s="240" t="s">
        <v>519</v>
      </c>
      <c r="G310" s="241" t="s">
        <v>520</v>
      </c>
      <c r="H310" s="241" t="s">
        <v>520</v>
      </c>
      <c r="I310" s="242" t="s">
        <v>120</v>
      </c>
      <c r="J310" s="223"/>
      <c r="K310" s="223"/>
      <c r="L310" s="240">
        <v>80</v>
      </c>
      <c r="M310" s="243" t="s">
        <v>122</v>
      </c>
      <c r="N310" s="240" t="s">
        <v>224</v>
      </c>
      <c r="O310" s="251" t="s">
        <v>816</v>
      </c>
      <c r="P310" s="223" t="s">
        <v>125</v>
      </c>
      <c r="Q310" s="244">
        <v>230000000</v>
      </c>
      <c r="R310" s="240" t="s">
        <v>511</v>
      </c>
      <c r="S310" s="223"/>
      <c r="T310" s="240" t="s">
        <v>167</v>
      </c>
      <c r="U310" s="223"/>
      <c r="V310" s="240"/>
      <c r="W310" s="245">
        <v>0</v>
      </c>
      <c r="X310" s="245">
        <v>90</v>
      </c>
      <c r="Y310" s="245">
        <v>10</v>
      </c>
      <c r="Z310" s="223"/>
      <c r="AA310" s="242" t="s">
        <v>138</v>
      </c>
      <c r="AB310" s="246"/>
      <c r="AC310" s="246"/>
      <c r="AD310" s="246">
        <v>32400000</v>
      </c>
      <c r="AE310" s="246">
        <v>36288000</v>
      </c>
      <c r="AF310" s="246"/>
      <c r="AG310" s="246"/>
      <c r="AH310" s="246">
        <v>64800000</v>
      </c>
      <c r="AI310" s="246">
        <v>72576000</v>
      </c>
      <c r="AJ310" s="246"/>
      <c r="AK310" s="246"/>
      <c r="AL310" s="246">
        <v>64800000</v>
      </c>
      <c r="AM310" s="246">
        <v>72576000</v>
      </c>
      <c r="AN310" s="246"/>
      <c r="AO310" s="246"/>
      <c r="AP310" s="246">
        <v>64800000</v>
      </c>
      <c r="AQ310" s="246">
        <v>72576000</v>
      </c>
      <c r="AR310" s="246"/>
      <c r="AS310" s="246"/>
      <c r="AT310" s="246">
        <v>64800000</v>
      </c>
      <c r="AU310" s="246">
        <v>72576000</v>
      </c>
      <c r="AV310" s="246"/>
      <c r="AW310" s="246">
        <v>0</v>
      </c>
      <c r="AX310" s="246">
        <v>0</v>
      </c>
      <c r="AY310" s="223" t="s">
        <v>129</v>
      </c>
      <c r="AZ310" s="240" t="s">
        <v>794</v>
      </c>
      <c r="BA310" s="240" t="s">
        <v>795</v>
      </c>
      <c r="BB310" s="223"/>
      <c r="BC310" s="223"/>
      <c r="BD310" s="223"/>
      <c r="BE310" s="223"/>
      <c r="BF310" s="223"/>
      <c r="BG310" s="242"/>
      <c r="BH310" s="242"/>
      <c r="BI310" s="242"/>
      <c r="BJ310" s="248"/>
      <c r="BK310" s="242" t="s">
        <v>838</v>
      </c>
      <c r="BL310" s="166"/>
    </row>
    <row r="311" spans="1:66" s="165" customFormat="1" ht="12.95" customHeight="1" x14ac:dyDescent="0.25">
      <c r="A311" s="343" t="s">
        <v>217</v>
      </c>
      <c r="B311" s="344"/>
      <c r="C311" s="331" t="s">
        <v>860</v>
      </c>
      <c r="D311" s="344"/>
      <c r="E311" s="344"/>
      <c r="F311" s="345" t="s">
        <v>519</v>
      </c>
      <c r="G311" s="346" t="s">
        <v>520</v>
      </c>
      <c r="H311" s="346" t="s">
        <v>520</v>
      </c>
      <c r="I311" s="347" t="s">
        <v>120</v>
      </c>
      <c r="J311" s="344"/>
      <c r="K311" s="344"/>
      <c r="L311" s="345">
        <v>80</v>
      </c>
      <c r="M311" s="348" t="s">
        <v>122</v>
      </c>
      <c r="N311" s="345" t="s">
        <v>224</v>
      </c>
      <c r="O311" s="328" t="s">
        <v>851</v>
      </c>
      <c r="P311" s="344" t="s">
        <v>125</v>
      </c>
      <c r="Q311" s="349">
        <v>230000000</v>
      </c>
      <c r="R311" s="345" t="s">
        <v>511</v>
      </c>
      <c r="S311" s="344"/>
      <c r="T311" s="345" t="s">
        <v>167</v>
      </c>
      <c r="U311" s="344"/>
      <c r="V311" s="345"/>
      <c r="W311" s="350">
        <v>0</v>
      </c>
      <c r="X311" s="350">
        <v>90</v>
      </c>
      <c r="Y311" s="350">
        <v>10</v>
      </c>
      <c r="Z311" s="344"/>
      <c r="AA311" s="347" t="s">
        <v>138</v>
      </c>
      <c r="AB311" s="351"/>
      <c r="AC311" s="351"/>
      <c r="AD311" s="351">
        <v>32400000</v>
      </c>
      <c r="AE311" s="351">
        <v>36288000</v>
      </c>
      <c r="AF311" s="351"/>
      <c r="AG311" s="351"/>
      <c r="AH311" s="351">
        <v>64800000</v>
      </c>
      <c r="AI311" s="351">
        <v>72576000</v>
      </c>
      <c r="AJ311" s="351"/>
      <c r="AK311" s="351"/>
      <c r="AL311" s="351">
        <v>64800000</v>
      </c>
      <c r="AM311" s="351">
        <v>72576000</v>
      </c>
      <c r="AN311" s="351"/>
      <c r="AO311" s="351"/>
      <c r="AP311" s="351">
        <v>64800000</v>
      </c>
      <c r="AQ311" s="351">
        <v>72576000</v>
      </c>
      <c r="AR311" s="351"/>
      <c r="AS311" s="351"/>
      <c r="AT311" s="351">
        <v>64800000</v>
      </c>
      <c r="AU311" s="351">
        <v>72576000</v>
      </c>
      <c r="AV311" s="351"/>
      <c r="AW311" s="351">
        <v>291600000</v>
      </c>
      <c r="AX311" s="351">
        <v>326592000.00000006</v>
      </c>
      <c r="AY311" s="344" t="s">
        <v>129</v>
      </c>
      <c r="AZ311" s="345" t="s">
        <v>794</v>
      </c>
      <c r="BA311" s="345" t="s">
        <v>795</v>
      </c>
      <c r="BB311" s="344"/>
      <c r="BC311" s="344"/>
      <c r="BD311" s="344"/>
      <c r="BE311" s="344"/>
      <c r="BF311" s="344"/>
      <c r="BG311" s="347"/>
      <c r="BH311" s="347"/>
      <c r="BI311" s="347"/>
      <c r="BJ311" s="352"/>
      <c r="BK311" s="347" t="s">
        <v>838</v>
      </c>
      <c r="BL311" s="166"/>
    </row>
    <row r="312" spans="1:66" s="16" customFormat="1" ht="12.95" customHeight="1" x14ac:dyDescent="0.25">
      <c r="A312" s="15" t="s">
        <v>150</v>
      </c>
      <c r="B312" s="6"/>
      <c r="C312" s="15" t="s">
        <v>819</v>
      </c>
      <c r="D312" s="15"/>
      <c r="E312" s="15"/>
      <c r="F312" s="206" t="s">
        <v>814</v>
      </c>
      <c r="G312" s="206" t="s">
        <v>815</v>
      </c>
      <c r="H312" s="206" t="s">
        <v>815</v>
      </c>
      <c r="I312" s="12" t="s">
        <v>143</v>
      </c>
      <c r="J312" s="6" t="s">
        <v>149</v>
      </c>
      <c r="K312" s="12"/>
      <c r="L312" s="12">
        <v>100</v>
      </c>
      <c r="M312" s="6">
        <v>230000000</v>
      </c>
      <c r="N312" s="6" t="s">
        <v>137</v>
      </c>
      <c r="O312" s="72" t="s">
        <v>816</v>
      </c>
      <c r="P312" s="6" t="s">
        <v>125</v>
      </c>
      <c r="Q312" s="6" t="s">
        <v>122</v>
      </c>
      <c r="R312" s="6" t="s">
        <v>174</v>
      </c>
      <c r="S312" s="6"/>
      <c r="T312" s="6" t="s">
        <v>127</v>
      </c>
      <c r="U312" s="6"/>
      <c r="V312" s="6"/>
      <c r="W312" s="18">
        <v>100</v>
      </c>
      <c r="X312" s="18">
        <v>0</v>
      </c>
      <c r="Y312" s="18">
        <v>0</v>
      </c>
      <c r="Z312" s="12"/>
      <c r="AA312" s="6" t="s">
        <v>138</v>
      </c>
      <c r="AB312" s="18"/>
      <c r="AC312" s="8"/>
      <c r="AD312" s="74">
        <v>237308230</v>
      </c>
      <c r="AE312" s="74">
        <f>AD312*1.12</f>
        <v>265785217.60000002</v>
      </c>
      <c r="AF312" s="20"/>
      <c r="AG312" s="20"/>
      <c r="AH312" s="74">
        <v>237308230</v>
      </c>
      <c r="AI312" s="74">
        <f>AH312*1.12</f>
        <v>265785217.60000002</v>
      </c>
      <c r="AJ312" s="20"/>
      <c r="AK312" s="20"/>
      <c r="AL312" s="74">
        <v>237308230</v>
      </c>
      <c r="AM312" s="74">
        <f>AL312*1.12</f>
        <v>265785217.60000002</v>
      </c>
      <c r="AN312" s="74"/>
      <c r="AO312" s="20"/>
      <c r="AP312" s="20"/>
      <c r="AQ312" s="20"/>
      <c r="AR312" s="74"/>
      <c r="AS312" s="20"/>
      <c r="AT312" s="20"/>
      <c r="AU312" s="20"/>
      <c r="AV312" s="20"/>
      <c r="AW312" s="43">
        <v>0</v>
      </c>
      <c r="AX312" s="43">
        <f>AW312*1.12</f>
        <v>0</v>
      </c>
      <c r="AY312" s="6" t="s">
        <v>129</v>
      </c>
      <c r="AZ312" s="6" t="s">
        <v>817</v>
      </c>
      <c r="BA312" s="6" t="s">
        <v>818</v>
      </c>
      <c r="BB312" s="6"/>
      <c r="BC312" s="6"/>
      <c r="BD312" s="6"/>
      <c r="BE312" s="6"/>
      <c r="BF312" s="6"/>
      <c r="BG312" s="6"/>
      <c r="BH312" s="6"/>
      <c r="BI312" s="6"/>
      <c r="BJ312" s="6"/>
      <c r="BK312" s="15" t="s">
        <v>403</v>
      </c>
      <c r="BL312" s="15"/>
    </row>
    <row r="313" spans="1:66" s="165" customFormat="1" ht="12.95" customHeight="1" x14ac:dyDescent="0.25">
      <c r="A313" s="297" t="s">
        <v>150</v>
      </c>
      <c r="B313" s="318"/>
      <c r="C313" s="319" t="s">
        <v>853</v>
      </c>
      <c r="D313" s="320"/>
      <c r="E313" s="320"/>
      <c r="F313" s="321" t="s">
        <v>814</v>
      </c>
      <c r="G313" s="320" t="s">
        <v>815</v>
      </c>
      <c r="H313" s="320" t="s">
        <v>815</v>
      </c>
      <c r="I313" s="322" t="s">
        <v>143</v>
      </c>
      <c r="J313" s="323" t="s">
        <v>149</v>
      </c>
      <c r="K313" s="324"/>
      <c r="L313" s="320">
        <v>100</v>
      </c>
      <c r="M313" s="310" t="s">
        <v>197</v>
      </c>
      <c r="N313" s="311" t="s">
        <v>854</v>
      </c>
      <c r="O313" s="312" t="s">
        <v>851</v>
      </c>
      <c r="P313" s="320" t="s">
        <v>125</v>
      </c>
      <c r="Q313" s="324" t="s">
        <v>122</v>
      </c>
      <c r="R313" s="320" t="s">
        <v>174</v>
      </c>
      <c r="S313" s="324"/>
      <c r="T313" s="325" t="s">
        <v>127</v>
      </c>
      <c r="U313" s="325"/>
      <c r="V313" s="325"/>
      <c r="W313" s="310">
        <v>30</v>
      </c>
      <c r="X313" s="313">
        <v>0</v>
      </c>
      <c r="Y313" s="314">
        <v>70</v>
      </c>
      <c r="Z313" s="326"/>
      <c r="AA313" s="326" t="s">
        <v>138</v>
      </c>
      <c r="AB313" s="326"/>
      <c r="AC313" s="326"/>
      <c r="AD313" s="326">
        <v>237308230</v>
      </c>
      <c r="AE313" s="326">
        <v>265785217.60000002</v>
      </c>
      <c r="AF313" s="326">
        <v>1</v>
      </c>
      <c r="AG313" s="326"/>
      <c r="AH313" s="326">
        <v>237308230</v>
      </c>
      <c r="AI313" s="326">
        <v>237308230</v>
      </c>
      <c r="AJ313" s="326">
        <v>1</v>
      </c>
      <c r="AK313" s="326"/>
      <c r="AL313" s="326">
        <v>237308230</v>
      </c>
      <c r="AM313" s="326">
        <v>237308230</v>
      </c>
      <c r="AN313" s="326"/>
      <c r="AO313" s="326"/>
      <c r="AP313" s="326"/>
      <c r="AQ313" s="326"/>
      <c r="AR313" s="326"/>
      <c r="AS313" s="326"/>
      <c r="AT313" s="326"/>
      <c r="AU313" s="326"/>
      <c r="AV313" s="326"/>
      <c r="AW313" s="326">
        <v>711924690</v>
      </c>
      <c r="AX313" s="327">
        <v>797355652.80000007</v>
      </c>
      <c r="AY313" s="315" t="s">
        <v>203</v>
      </c>
      <c r="AZ313" s="320" t="s">
        <v>817</v>
      </c>
      <c r="BA313" s="324" t="s">
        <v>818</v>
      </c>
      <c r="BB313" s="309"/>
      <c r="BC313" s="252"/>
      <c r="BD313" s="252"/>
      <c r="BE313" s="252"/>
      <c r="BF313" s="252"/>
      <c r="BG313" s="252"/>
      <c r="BH313" s="316"/>
      <c r="BI313" s="316"/>
      <c r="BJ313" s="316"/>
      <c r="BK313" s="317" t="s">
        <v>855</v>
      </c>
      <c r="BL313" s="316"/>
      <c r="BM313" s="166"/>
    </row>
    <row r="314" spans="1:66" s="165" customFormat="1" ht="12.95" customHeight="1" x14ac:dyDescent="0.25">
      <c r="A314" s="252" t="s">
        <v>169</v>
      </c>
      <c r="B314" s="252"/>
      <c r="C314" s="239" t="s">
        <v>845</v>
      </c>
      <c r="D314" s="223"/>
      <c r="E314" s="223"/>
      <c r="F314" s="241" t="s">
        <v>170</v>
      </c>
      <c r="G314" s="242" t="s">
        <v>171</v>
      </c>
      <c r="H314" s="223" t="s">
        <v>171</v>
      </c>
      <c r="I314" s="223" t="s">
        <v>172</v>
      </c>
      <c r="J314" s="240" t="s">
        <v>358</v>
      </c>
      <c r="K314" s="243"/>
      <c r="L314" s="240">
        <v>100</v>
      </c>
      <c r="M314" s="223">
        <v>230000000</v>
      </c>
      <c r="N314" s="223" t="s">
        <v>165</v>
      </c>
      <c r="O314" s="244" t="s">
        <v>816</v>
      </c>
      <c r="P314" s="240" t="s">
        <v>125</v>
      </c>
      <c r="Q314" s="223">
        <v>230000000</v>
      </c>
      <c r="R314" s="240" t="s">
        <v>174</v>
      </c>
      <c r="S314" s="223"/>
      <c r="T314" s="240"/>
      <c r="U314" s="245" t="s">
        <v>695</v>
      </c>
      <c r="V314" s="245" t="s">
        <v>167</v>
      </c>
      <c r="W314" s="245">
        <v>0</v>
      </c>
      <c r="X314" s="223">
        <v>100</v>
      </c>
      <c r="Y314" s="242">
        <v>0</v>
      </c>
      <c r="Z314" s="246"/>
      <c r="AA314" s="246" t="s">
        <v>138</v>
      </c>
      <c r="AB314" s="246"/>
      <c r="AC314" s="246"/>
      <c r="AD314" s="246"/>
      <c r="AE314" s="246"/>
      <c r="AF314" s="246"/>
      <c r="AG314" s="246"/>
      <c r="AH314" s="246">
        <v>18475721</v>
      </c>
      <c r="AI314" s="246">
        <f>AH314*1.12</f>
        <v>20692807.520000003</v>
      </c>
      <c r="AJ314" s="246"/>
      <c r="AK314" s="246"/>
      <c r="AL314" s="246">
        <v>19214749.84</v>
      </c>
      <c r="AM314" s="246">
        <f>AL314*1.12</f>
        <v>21520519.820800003</v>
      </c>
      <c r="AN314" s="246"/>
      <c r="AO314" s="246"/>
      <c r="AP314" s="246">
        <v>19983339.829999998</v>
      </c>
      <c r="AQ314" s="246">
        <f>AP314*1.12</f>
        <v>22381340.6096</v>
      </c>
      <c r="AR314" s="246"/>
      <c r="AS314" s="246"/>
      <c r="AT314" s="246">
        <v>20782673.43</v>
      </c>
      <c r="AU314" s="246">
        <f>AT314*1.12</f>
        <v>23276594.241600003</v>
      </c>
      <c r="AV314" s="246"/>
      <c r="AW314" s="246">
        <v>0</v>
      </c>
      <c r="AX314" s="246">
        <f>AW314*1.12</f>
        <v>0</v>
      </c>
      <c r="AY314" s="253">
        <v>120240021112</v>
      </c>
      <c r="AZ314" s="246" t="s">
        <v>846</v>
      </c>
      <c r="BA314" s="223" t="s">
        <v>847</v>
      </c>
      <c r="BB314" s="240"/>
      <c r="BC314" s="240"/>
      <c r="BD314" s="223"/>
      <c r="BE314" s="223"/>
      <c r="BF314" s="223"/>
      <c r="BG314" s="223"/>
      <c r="BH314" s="223"/>
      <c r="BI314" s="242"/>
      <c r="BJ314" s="242"/>
      <c r="BK314" s="242" t="s">
        <v>848</v>
      </c>
      <c r="BL314" s="248"/>
      <c r="BM314" s="242"/>
      <c r="BN314" s="166"/>
    </row>
    <row r="315" spans="1:66" ht="12.95" customHeight="1" x14ac:dyDescent="0.25">
      <c r="A315" s="329" t="s">
        <v>169</v>
      </c>
      <c r="B315" s="330"/>
      <c r="C315" s="331" t="s">
        <v>856</v>
      </c>
      <c r="D315" s="332"/>
      <c r="E315" s="333"/>
      <c r="F315" s="334" t="s">
        <v>170</v>
      </c>
      <c r="G315" s="335" t="s">
        <v>171</v>
      </c>
      <c r="H315" s="335" t="s">
        <v>171</v>
      </c>
      <c r="I315" s="336" t="s">
        <v>172</v>
      </c>
      <c r="J315" s="333" t="s">
        <v>358</v>
      </c>
      <c r="K315" s="333"/>
      <c r="L315" s="334">
        <v>100</v>
      </c>
      <c r="M315" s="333">
        <v>230000000</v>
      </c>
      <c r="N315" s="333" t="s">
        <v>165</v>
      </c>
      <c r="O315" s="328" t="s">
        <v>851</v>
      </c>
      <c r="P315" s="333" t="s">
        <v>125</v>
      </c>
      <c r="Q315" s="333">
        <v>230000000</v>
      </c>
      <c r="R315" s="333" t="s">
        <v>174</v>
      </c>
      <c r="S315" s="333"/>
      <c r="T315" s="333"/>
      <c r="U315" s="333" t="s">
        <v>695</v>
      </c>
      <c r="V315" s="333" t="s">
        <v>167</v>
      </c>
      <c r="W315" s="333">
        <v>0</v>
      </c>
      <c r="X315" s="333">
        <v>100</v>
      </c>
      <c r="Y315" s="333">
        <v>0</v>
      </c>
      <c r="Z315" s="333"/>
      <c r="AA315" s="336" t="s">
        <v>138</v>
      </c>
      <c r="AB315" s="337"/>
      <c r="AC315" s="338"/>
      <c r="AD315" s="337"/>
      <c r="AE315" s="339"/>
      <c r="AF315" s="338"/>
      <c r="AG315" s="338"/>
      <c r="AH315" s="338">
        <v>18475721</v>
      </c>
      <c r="AI315" s="339">
        <v>20692807.520000003</v>
      </c>
      <c r="AJ315" s="338"/>
      <c r="AK315" s="338"/>
      <c r="AL315" s="338">
        <v>19214749.84</v>
      </c>
      <c r="AM315" s="339">
        <v>21520519.820800003</v>
      </c>
      <c r="AN315" s="340"/>
      <c r="AO315" s="340"/>
      <c r="AP315" s="340">
        <v>19983339.829999998</v>
      </c>
      <c r="AQ315" s="340">
        <v>22381340.6096</v>
      </c>
      <c r="AR315" s="340"/>
      <c r="AS315" s="340"/>
      <c r="AT315" s="340">
        <v>20782673.43</v>
      </c>
      <c r="AU315" s="340">
        <v>23276594.241600003</v>
      </c>
      <c r="AV315" s="341"/>
      <c r="AW315" s="339">
        <v>78456484.099999994</v>
      </c>
      <c r="AX315" s="339">
        <v>87871262.192000002</v>
      </c>
      <c r="AY315" s="342" t="s">
        <v>129</v>
      </c>
      <c r="AZ315" s="342" t="s">
        <v>846</v>
      </c>
      <c r="BA315" s="342" t="s">
        <v>847</v>
      </c>
      <c r="BB315" s="333"/>
      <c r="BC315" s="333"/>
      <c r="BD315" s="333"/>
      <c r="BE315" s="333"/>
      <c r="BF315" s="333"/>
      <c r="BG315" s="333"/>
      <c r="BH315" s="333"/>
      <c r="BI315" s="333"/>
      <c r="BJ315" s="332"/>
      <c r="BK315" s="336">
        <v>14</v>
      </c>
    </row>
    <row r="316" spans="1:66" ht="12.95" customHeight="1" x14ac:dyDescent="0.25">
      <c r="A316" s="142"/>
      <c r="B316" s="138"/>
      <c r="C316" s="138"/>
      <c r="D316" s="138"/>
      <c r="E316" s="221" t="s">
        <v>370</v>
      </c>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43"/>
      <c r="AD316" s="143"/>
      <c r="AE316" s="143"/>
      <c r="AF316" s="143"/>
      <c r="AG316" s="143"/>
      <c r="AH316" s="143"/>
      <c r="AI316" s="143"/>
      <c r="AJ316" s="143"/>
      <c r="AK316" s="143"/>
      <c r="AL316" s="143"/>
      <c r="AM316" s="143"/>
      <c r="AN316" s="143"/>
      <c r="AO316" s="143"/>
      <c r="AP316" s="143"/>
      <c r="AQ316" s="143"/>
      <c r="AR316" s="143"/>
      <c r="AS316" s="143"/>
      <c r="AT316" s="143"/>
      <c r="AU316" s="143"/>
      <c r="AV316" s="139"/>
      <c r="AW316" s="128">
        <f>SUM(AW200:AW315)</f>
        <v>34652992831.234955</v>
      </c>
      <c r="AX316" s="128">
        <f>SUM(AX200:AX315)</f>
        <v>38811351970.983162</v>
      </c>
      <c r="AY316" s="138"/>
      <c r="AZ316" s="138"/>
      <c r="BA316" s="138"/>
      <c r="BB316" s="138"/>
      <c r="BC316" s="138"/>
      <c r="BD316" s="138"/>
      <c r="BE316" s="138"/>
      <c r="BF316" s="138"/>
      <c r="BG316" s="138"/>
      <c r="BH316" s="138"/>
      <c r="BI316" s="138"/>
      <c r="BJ316" s="144"/>
      <c r="BK316" s="138"/>
    </row>
    <row r="317" spans="1:66" ht="12.95" customHeight="1" thickBot="1" x14ac:dyDescent="0.3">
      <c r="A317" s="147"/>
      <c r="B317" s="148"/>
      <c r="C317" s="148"/>
      <c r="D317" s="148"/>
      <c r="E317" s="224" t="s">
        <v>371</v>
      </c>
      <c r="F317" s="148"/>
      <c r="G317" s="148"/>
      <c r="H317" s="148"/>
      <c r="I317" s="148"/>
      <c r="J317" s="148"/>
      <c r="K317" s="148"/>
      <c r="L317" s="148"/>
      <c r="M317" s="148"/>
      <c r="N317" s="148"/>
      <c r="O317" s="148"/>
      <c r="P317" s="148"/>
      <c r="Q317" s="148"/>
      <c r="R317" s="148"/>
      <c r="S317" s="148"/>
      <c r="T317" s="148"/>
      <c r="U317" s="148"/>
      <c r="V317" s="148"/>
      <c r="W317" s="148"/>
      <c r="X317" s="148"/>
      <c r="Y317" s="148"/>
      <c r="Z317" s="148"/>
      <c r="AA317" s="148"/>
      <c r="AB317" s="148"/>
      <c r="AC317" s="149"/>
      <c r="AD317" s="149"/>
      <c r="AE317" s="149"/>
      <c r="AF317" s="149"/>
      <c r="AG317" s="149"/>
      <c r="AH317" s="149"/>
      <c r="AI317" s="149"/>
      <c r="AJ317" s="149"/>
      <c r="AK317" s="149"/>
      <c r="AL317" s="149"/>
      <c r="AM317" s="149"/>
      <c r="AN317" s="149"/>
      <c r="AO317" s="149"/>
      <c r="AP317" s="149"/>
      <c r="AQ317" s="149"/>
      <c r="AR317" s="149"/>
      <c r="AS317" s="149"/>
      <c r="AT317" s="149"/>
      <c r="AU317" s="149"/>
      <c r="AV317" s="150"/>
      <c r="AW317" s="132">
        <f>AW155+AW198+AW316</f>
        <v>52688362685.422256</v>
      </c>
      <c r="AX317" s="132">
        <f>AX155+AX198+AX316</f>
        <v>59010966207.672943</v>
      </c>
      <c r="AY317" s="138"/>
      <c r="AZ317" s="138"/>
      <c r="BA317" s="138"/>
      <c r="BB317" s="138"/>
      <c r="BC317" s="138"/>
      <c r="BD317" s="138"/>
      <c r="BE317" s="138"/>
      <c r="BF317" s="138"/>
      <c r="BG317" s="138"/>
      <c r="BH317" s="138"/>
      <c r="BI317" s="138"/>
      <c r="BJ317" s="144"/>
      <c r="BK317" s="138"/>
    </row>
    <row r="319" spans="1:66" ht="12.95" customHeight="1" x14ac:dyDescent="0.25">
      <c r="AD319" s="39"/>
      <c r="BA319" s="40"/>
    </row>
  </sheetData>
  <protectedRanges>
    <protectedRange sqref="G168" name="Диапазон3_27_1_2_1_1_1_24_1_1_1" securityDescriptor="O:WDG:WDD:(A;;CC;;;S-1-5-21-1281035640-548247933-376692995-11259)(A;;CC;;;S-1-5-21-1281035640-548247933-376692995-11258)(A;;CC;;;S-1-5-21-1281035640-548247933-376692995-5864)"/>
    <protectedRange sqref="H168" name="Диапазон3_27_1_2_2_1_1_24_1_1_1" securityDescriptor="O:WDG:WDD:(A;;CC;;;S-1-5-21-1281035640-548247933-376692995-11259)(A;;CC;;;S-1-5-21-1281035640-548247933-376692995-11258)(A;;CC;;;S-1-5-21-1281035640-548247933-376692995-5864)"/>
    <protectedRange sqref="I241" name="Диапазон3_74_5_1_5_2_1_1_1_1_1_2" securityDescriptor="O:WDG:WDD:(A;;CC;;;S-1-5-21-1281035640-548247933-376692995-11259)(A;;CC;;;S-1-5-21-1281035640-548247933-376692995-11258)(A;;CC;;;S-1-5-21-1281035640-548247933-376692995-5864)"/>
    <protectedRange sqref="I242" name="Диапазон3_74_5_1_5_2_1_1_1_1_1_2_4_1" securityDescriptor="O:WDG:WDD:(A;;CC;;;S-1-5-21-1281035640-548247933-376692995-11259)(A;;CC;;;S-1-5-21-1281035640-548247933-376692995-11258)(A;;CC;;;S-1-5-21-1281035640-548247933-376692995-5864)"/>
    <protectedRange sqref="J212" name="Диапазон3_74_5_1_5_2_1_1_1_1_1_2_5_1_1_1" securityDescriptor="O:WDG:WDD:(A;;CC;;;S-1-5-21-1281035640-548247933-376692995-11259)(A;;CC;;;S-1-5-21-1281035640-548247933-376692995-11258)(A;;CC;;;S-1-5-21-1281035640-548247933-376692995-5864)"/>
    <protectedRange sqref="K245" name="Диапазон3_74_5_1_5_2_1_1_1_1_1_2_5_2_1_1_1" securityDescriptor="O:WDG:WDD:(A;;CC;;;S-1-5-21-1281035640-548247933-376692995-11259)(A;;CC;;;S-1-5-21-1281035640-548247933-376692995-11258)(A;;CC;;;S-1-5-21-1281035640-548247933-376692995-5864)"/>
    <protectedRange sqref="K249" name="Диапазон3_74_5_1_5_2_1_1_1_1_1_2_5_2_1_2_1" securityDescriptor="O:WDG:WDD:(A;;CC;;;S-1-5-21-1281035640-548247933-376692995-11259)(A;;CC;;;S-1-5-21-1281035640-548247933-376692995-11258)(A;;CC;;;S-1-5-21-1281035640-548247933-376692995-5864)"/>
    <protectedRange sqref="K253" name="Диапазон3_74_5_1_5_2_1_1_1_1_1_2_5_2_1_3_1" securityDescriptor="O:WDG:WDD:(A;;CC;;;S-1-5-21-1281035640-548247933-376692995-11259)(A;;CC;;;S-1-5-21-1281035640-548247933-376692995-11258)(A;;CC;;;S-1-5-21-1281035640-548247933-376692995-5864)"/>
    <protectedRange sqref="K257" name="Диапазон3_74_5_1_5_2_1_1_1_1_1_2_5_2_1_4_1" securityDescriptor="O:WDG:WDD:(A;;CC;;;S-1-5-21-1281035640-548247933-376692995-11259)(A;;CC;;;S-1-5-21-1281035640-548247933-376692995-11258)(A;;CC;;;S-1-5-21-1281035640-548247933-376692995-5864)"/>
    <protectedRange sqref="G257" name="Диапазон3_27_1_2_1_1_1_89_1_1_1" securityDescriptor="O:WDG:WDD:(A;;CC;;;S-1-5-21-1281035640-548247933-376692995-11259)(A;;CC;;;S-1-5-21-1281035640-548247933-376692995-11258)(A;;CC;;;S-1-5-21-1281035640-548247933-376692995-5864)"/>
    <protectedRange sqref="H257" name="Диапазон3_27_1_2_2_1_1_89_1_1_1" securityDescriptor="O:WDG:WDD:(A;;CC;;;S-1-5-21-1281035640-548247933-376692995-11259)(A;;CC;;;S-1-5-21-1281035640-548247933-376692995-11258)(A;;CC;;;S-1-5-21-1281035640-548247933-376692995-5864)"/>
    <protectedRange sqref="J213" name="Диапазон3_74_5_1_5_2_1_1_1_1_1_2_5_1_1_1_1_1" securityDescriptor="O:WDG:WDD:(A;;CC;;;S-1-5-21-1281035640-548247933-376692995-11259)(A;;CC;;;S-1-5-21-1281035640-548247933-376692995-11258)(A;;CC;;;S-1-5-21-1281035640-548247933-376692995-5864)"/>
    <protectedRange sqref="K260" name="Диапазон3_74_5_1_5_2_1_1_1_1_1_2_5_2_1_4_1_1" securityDescriptor="O:WDG:WDD:(A;;CC;;;S-1-5-21-1281035640-548247933-376692995-11259)(A;;CC;;;S-1-5-21-1281035640-548247933-376692995-11258)(A;;CC;;;S-1-5-21-1281035640-548247933-376692995-5864)"/>
    <protectedRange sqref="G260" name="Диапазон3_27_1_2_1_1_1_89_1_1_1_1" securityDescriptor="O:WDG:WDD:(A;;CC;;;S-1-5-21-1281035640-548247933-376692995-11259)(A;;CC;;;S-1-5-21-1281035640-548247933-376692995-11258)(A;;CC;;;S-1-5-21-1281035640-548247933-376692995-5864)"/>
    <protectedRange sqref="H260" name="Диапазон3_27_1_2_2_1_1_89_1_1_1_1" securityDescriptor="O:WDG:WDD:(A;;CC;;;S-1-5-21-1281035640-548247933-376692995-11259)(A;;CC;;;S-1-5-21-1281035640-548247933-376692995-11258)(A;;CC;;;S-1-5-21-1281035640-548247933-376692995-5864)"/>
    <protectedRange sqref="G170 G174 G177 G180" name="Диапазон3_27_1_2_1_1_1_24_1_1_1_1" securityDescriptor="O:WDG:WDD:(A;;CC;;;S-1-5-21-1281035640-548247933-376692995-11259)(A;;CC;;;S-1-5-21-1281035640-548247933-376692995-11258)(A;;CC;;;S-1-5-21-1281035640-548247933-376692995-5864)"/>
    <protectedRange sqref="H170 H174 H177 H180" name="Диапазон3_27_1_2_2_1_1_24_1_1_1_1" securityDescriptor="O:WDG:WDD:(A;;CC;;;S-1-5-21-1281035640-548247933-376692995-11259)(A;;CC;;;S-1-5-21-1281035640-548247933-376692995-11258)(A;;CC;;;S-1-5-21-1281035640-548247933-376692995-5864)"/>
    <protectedRange sqref="K254" name="Диапазон3_74_5_1_5_2_1_1_1_1_1_2_5_2_1_3_1_1" securityDescriptor="O:WDG:WDD:(A;;CC;;;S-1-5-21-1281035640-548247933-376692995-11259)(A;;CC;;;S-1-5-21-1281035640-548247933-376692995-11258)(A;;CC;;;S-1-5-21-1281035640-548247933-376692995-5864)"/>
    <protectedRange sqref="K250" name="Диапазон3_74_5_1_5_2_1_1_1_1_1_2_5_2_1_2_1_1" securityDescriptor="O:WDG:WDD:(A;;CC;;;S-1-5-21-1281035640-548247933-376692995-11259)(A;;CC;;;S-1-5-21-1281035640-548247933-376692995-11258)(A;;CC;;;S-1-5-21-1281035640-548247933-376692995-5864)"/>
    <protectedRange sqref="J214" name="Диапазон3_74_5_1_5_2_1_1_1_1_1_2_5_1_1_1_1_1_1" securityDescriptor="O:WDG:WDD:(A;;CC;;;S-1-5-21-1281035640-548247933-376692995-11259)(A;;CC;;;S-1-5-21-1281035640-548247933-376692995-11258)(A;;CC;;;S-1-5-21-1281035640-548247933-376692995-5864)"/>
    <protectedRange sqref="J275:J277" name="Диапазон3_74_5_1_5_2_1_1_1_1_1_2_5_1_1_1_1_1_1_1" securityDescriptor="O:WDG:WDD:(A;;CC;;;S-1-5-21-1281035640-548247933-376692995-11259)(A;;CC;;;S-1-5-21-1281035640-548247933-376692995-11258)(A;;CC;;;S-1-5-21-1281035640-548247933-376692995-5864)"/>
    <protectedRange sqref="K251" name="Диапазон3_74_5_1_5_2_1_1_1_1_1_2_5_2_1_2_1_1_1" securityDescriptor="O:WDG:WDD:(A;;CC;;;S-1-5-21-1281035640-548247933-376692995-11259)(A;;CC;;;S-1-5-21-1281035640-548247933-376692995-11258)(A;;CC;;;S-1-5-21-1281035640-548247933-376692995-5864)"/>
    <protectedRange sqref="G171" name="Диапазон3_27_1_2_1_1_1_24_1_1_1_1_1" securityDescriptor="O:WDG:WDD:(A;;CC;;;S-1-5-21-1281035640-548247933-376692995-11259)(A;;CC;;;S-1-5-21-1281035640-548247933-376692995-11258)(A;;CC;;;S-1-5-21-1281035640-548247933-376692995-5864)"/>
    <protectedRange sqref="H171" name="Диапазон3_27_1_2_2_1_1_24_1_1_1_1_1" securityDescriptor="O:WDG:WDD:(A;;CC;;;S-1-5-21-1281035640-548247933-376692995-11259)(A;;CC;;;S-1-5-21-1281035640-548247933-376692995-11258)(A;;CC;;;S-1-5-21-1281035640-548247933-376692995-5864)"/>
    <protectedRange sqref="G175" name="Диапазон3_27_1_2_1_1_1_24_1_1_1_1_2" securityDescriptor="O:WDG:WDD:(A;;CC;;;S-1-5-21-1281035640-548247933-376692995-11259)(A;;CC;;;S-1-5-21-1281035640-548247933-376692995-11258)(A;;CC;;;S-1-5-21-1281035640-548247933-376692995-5864)"/>
    <protectedRange sqref="H175" name="Диапазон3_27_1_2_2_1_1_24_1_1_1_1_2" securityDescriptor="O:WDG:WDD:(A;;CC;;;S-1-5-21-1281035640-548247933-376692995-11259)(A;;CC;;;S-1-5-21-1281035640-548247933-376692995-11258)(A;;CC;;;S-1-5-21-1281035640-548247933-376692995-5864)"/>
    <protectedRange sqref="G178" name="Диапазон3_27_1_2_1_1_1_24_1_1_1_1_3" securityDescriptor="O:WDG:WDD:(A;;CC;;;S-1-5-21-1281035640-548247933-376692995-11259)(A;;CC;;;S-1-5-21-1281035640-548247933-376692995-11258)(A;;CC;;;S-1-5-21-1281035640-548247933-376692995-5864)"/>
    <protectedRange sqref="H178" name="Диапазон3_27_1_2_2_1_1_24_1_1_1_1_3" securityDescriptor="O:WDG:WDD:(A;;CC;;;S-1-5-21-1281035640-548247933-376692995-11259)(A;;CC;;;S-1-5-21-1281035640-548247933-376692995-11258)(A;;CC;;;S-1-5-21-1281035640-548247933-376692995-5864)"/>
    <protectedRange sqref="G181" name="Диапазон3_27_1_2_1_1_1_24_1_1_1_1_4" securityDescriptor="O:WDG:WDD:(A;;CC;;;S-1-5-21-1281035640-548247933-376692995-11259)(A;;CC;;;S-1-5-21-1281035640-548247933-376692995-11258)(A;;CC;;;S-1-5-21-1281035640-548247933-376692995-5864)"/>
    <protectedRange sqref="H181" name="Диапазон3_27_1_2_2_1_1_24_1_1_1_1_4" securityDescriptor="O:WDG:WDD:(A;;CC;;;S-1-5-21-1281035640-548247933-376692995-11259)(A;;CC;;;S-1-5-21-1281035640-548247933-376692995-11258)(A;;CC;;;S-1-5-21-1281035640-548247933-376692995-5864)"/>
    <protectedRange sqref="G183" name="Диапазон3_27_1_2_1_1_1_24_1_1_1_2" securityDescriptor="O:WDG:WDD:(A;;CC;;;S-1-5-21-1281035640-548247933-376692995-11259)(A;;CC;;;S-1-5-21-1281035640-548247933-376692995-11258)(A;;CC;;;S-1-5-21-1281035640-548247933-376692995-5864)"/>
    <protectedRange sqref="H183" name="Диапазон3_27_1_2_2_1_1_24_1_1_1_2" securityDescriptor="O:WDG:WDD:(A;;CC;;;S-1-5-21-1281035640-548247933-376692995-11259)(A;;CC;;;S-1-5-21-1281035640-548247933-376692995-11258)(A;;CC;;;S-1-5-21-1281035640-548247933-376692995-5864)"/>
    <protectedRange sqref="K255" name="Диапазон3_74_5_1_5_2_1_1_1_1_1_2_5_2_1_3_1_1_1" securityDescriptor="O:WDG:WDD:(A;;CC;;;S-1-5-21-1281035640-548247933-376692995-11259)(A;;CC;;;S-1-5-21-1281035640-548247933-376692995-11258)(A;;CC;;;S-1-5-21-1281035640-548247933-376692995-5864)"/>
    <protectedRange sqref="J295" name="Диапазон3_74_5_1_5_2_1_1_1_1_1_2_5_1_1_1_1_1_1_2" securityDescriptor="O:WDG:WDD:(A;;CC;;;S-1-5-21-1281035640-548247933-376692995-11259)(A;;CC;;;S-1-5-21-1281035640-548247933-376692995-11258)(A;;CC;;;S-1-5-21-1281035640-548247933-376692995-5864)"/>
    <protectedRange sqref="K291:K294" name="Диапазон3_74_5_1_5_2_1_1_1_1_1_2_5_2_1_2_1_1_1_1" securityDescriptor="O:WDG:WDD:(A;;CC;;;S-1-5-21-1281035640-548247933-376692995-11259)(A;;CC;;;S-1-5-21-1281035640-548247933-376692995-11258)(A;;CC;;;S-1-5-21-1281035640-548247933-376692995-5864)"/>
    <protectedRange sqref="G172" name="Диапазон3_27_1_2_1_1_1_24_1_1_1_1_1_1" securityDescriptor="O:WDG:WDD:(A;;CC;;;S-1-5-21-1281035640-548247933-376692995-11259)(A;;CC;;;S-1-5-21-1281035640-548247933-376692995-11258)(A;;CC;;;S-1-5-21-1281035640-548247933-376692995-5864)"/>
    <protectedRange sqref="H172" name="Диапазон3_27_1_2_2_1_1_24_1_1_1_1_1_1" securityDescriptor="O:WDG:WDD:(A;;CC;;;S-1-5-21-1281035640-548247933-376692995-11259)(A;;CC;;;S-1-5-21-1281035640-548247933-376692995-11258)(A;;CC;;;S-1-5-21-1281035640-548247933-376692995-5864)"/>
    <protectedRange sqref="G176" name="Диапазон3_27_1_2_1_1_1_24_1_1_1_1_2_1" securityDescriptor="O:WDG:WDD:(A;;CC;;;S-1-5-21-1281035640-548247933-376692995-11259)(A;;CC;;;S-1-5-21-1281035640-548247933-376692995-11258)(A;;CC;;;S-1-5-21-1281035640-548247933-376692995-5864)"/>
    <protectedRange sqref="H176" name="Диапазон3_27_1_2_2_1_1_24_1_1_1_1_2_1" securityDescriptor="O:WDG:WDD:(A;;CC;;;S-1-5-21-1281035640-548247933-376692995-11259)(A;;CC;;;S-1-5-21-1281035640-548247933-376692995-11258)(A;;CC;;;S-1-5-21-1281035640-548247933-376692995-5864)"/>
    <protectedRange sqref="G179" name="Диапазон3_27_1_2_1_1_1_24_1_1_1_1_3_1" securityDescriptor="O:WDG:WDD:(A;;CC;;;S-1-5-21-1281035640-548247933-376692995-11259)(A;;CC;;;S-1-5-21-1281035640-548247933-376692995-11258)(A;;CC;;;S-1-5-21-1281035640-548247933-376692995-5864)"/>
    <protectedRange sqref="H179" name="Диапазон3_27_1_2_2_1_1_24_1_1_1_1_3_1" securityDescriptor="O:WDG:WDD:(A;;CC;;;S-1-5-21-1281035640-548247933-376692995-11259)(A;;CC;;;S-1-5-21-1281035640-548247933-376692995-11258)(A;;CC;;;S-1-5-21-1281035640-548247933-376692995-5864)"/>
    <protectedRange sqref="G192" name="Диапазон3_27_1_2_1_1_1_24_1_1_1_3" securityDescriptor="O:WDG:WDD:(A;;CC;;;S-1-5-21-1281035640-548247933-376692995-11259)(A;;CC;;;S-1-5-21-1281035640-548247933-376692995-11258)(A;;CC;;;S-1-5-21-1281035640-548247933-376692995-5864)"/>
    <protectedRange sqref="H192" name="Диапазон3_27_1_2_2_1_1_24_1_1_1_3" securityDescriptor="O:WDG:WDD:(A;;CC;;;S-1-5-21-1281035640-548247933-376692995-11259)(A;;CC;;;S-1-5-21-1281035640-548247933-376692995-11258)(A;;CC;;;S-1-5-21-1281035640-548247933-376692995-5864)"/>
    <protectedRange sqref="K296 K300 K304 K308" name="Диапазон3_74_5_1_5_2_1_1_1_1_1_2_5_2_1_2_1_1_1_2" securityDescriptor="O:WDG:WDD:(A;;CC;;;S-1-5-21-1281035640-548247933-376692995-11259)(A;;CC;;;S-1-5-21-1281035640-548247933-376692995-11258)(A;;CC;;;S-1-5-21-1281035640-548247933-376692995-5864)"/>
    <protectedRange sqref="G182" name="Диапазон3_27_1_2_1_1_1_24_1_1_1_1_4_1" securityDescriptor="O:WDG:WDD:(A;;CC;;;S-1-5-21-1281035640-548247933-376692995-11259)(A;;CC;;;S-1-5-21-1281035640-548247933-376692995-11258)(A;;CC;;;S-1-5-21-1281035640-548247933-376692995-5864)"/>
    <protectedRange sqref="H182" name="Диапазон3_27_1_2_2_1_1_24_1_1_1_1_4_1" securityDescriptor="O:WDG:WDD:(A;;CC;;;S-1-5-21-1281035640-548247933-376692995-11259)(A;;CC;;;S-1-5-21-1281035640-548247933-376692995-11258)(A;;CC;;;S-1-5-21-1281035640-548247933-376692995-5864)"/>
    <protectedRange sqref="G193" name="Диапазон3_27_1_2_1_1_1_24_1_1_1_3_1" securityDescriptor="O:WDG:WDD:(A;;CC;;;S-1-5-21-1281035640-548247933-376692995-11259)(A;;CC;;;S-1-5-21-1281035640-548247933-376692995-11258)(A;;CC;;;S-1-5-21-1281035640-548247933-376692995-5864)"/>
    <protectedRange sqref="H193" name="Диапазон3_27_1_2_2_1_1_24_1_1_1_3_1" securityDescriptor="O:WDG:WDD:(A;;CC;;;S-1-5-21-1281035640-548247933-376692995-11259)(A;;CC;;;S-1-5-21-1281035640-548247933-376692995-11258)(A;;CC;;;S-1-5-21-1281035640-548247933-376692995-5864)"/>
    <protectedRange sqref="K246" name="Диапазон3_74_5_1_5_2_1_1_1_1_1_2_5_2_1_1_1_1" securityDescriptor="O:WDG:WDD:(A;;CC;;;S-1-5-21-1281035640-548247933-376692995-11259)(A;;CC;;;S-1-5-21-1281035640-548247933-376692995-11258)(A;;CC;;;S-1-5-21-1281035640-548247933-376692995-5864)"/>
    <protectedRange sqref="I312" name="Диапазон3_74_5_1_5_2_1_1_1_1_1_2_5_2_1_2_1_1_1_3" securityDescriptor="O:WDG:WDD:(A;;CC;;;S-1-5-21-1281035640-548247933-376692995-11259)(A;;CC;;;S-1-5-21-1281035640-548247933-376692995-11258)(A;;CC;;;S-1-5-21-1281035640-548247933-376692995-5864)"/>
    <protectedRange sqref="G173" name="Диапазон3_27_1_2_1_1_1_24_1_1_1_1_1_1_1" securityDescriptor="O:WDG:WDD:(A;;CC;;;S-1-5-21-1281035640-548247933-376692995-11259)(A;;CC;;;S-1-5-21-1281035640-548247933-376692995-11258)(A;;CC;;;S-1-5-21-1281035640-548247933-376692995-5864)"/>
    <protectedRange sqref="H173" name="Диапазон3_27_1_2_2_1_1_24_1_1_1_1_1_1_1" securityDescriptor="O:WDG:WDD:(A;;CC;;;S-1-5-21-1281035640-548247933-376692995-11259)(A;;CC;;;S-1-5-21-1281035640-548247933-376692995-11258)(A;;CC;;;S-1-5-21-1281035640-548247933-376692995-5864)"/>
    <protectedRange sqref="K297" name="Диапазон3_74_5_1_5_2_1_1_1_1_1_2_5_2_1_2_1_1_1_2_1" securityDescriptor="O:WDG:WDD:(A;;CC;;;S-1-5-21-1281035640-548247933-376692995-11259)(A;;CC;;;S-1-5-21-1281035640-548247933-376692995-11258)(A;;CC;;;S-1-5-21-1281035640-548247933-376692995-5864)"/>
    <protectedRange sqref="K301" name="Диапазон3_74_5_1_5_2_1_1_1_1_1_2_5_2_1_2_1_1_1_2_1_1" securityDescriptor="O:WDG:WDD:(A;;CC;;;S-1-5-21-1281035640-548247933-376692995-11259)(A;;CC;;;S-1-5-21-1281035640-548247933-376692995-11258)(A;;CC;;;S-1-5-21-1281035640-548247933-376692995-5864)"/>
    <protectedRange sqref="K305" name="Диапазон3_74_5_1_5_2_1_1_1_1_1_2_5_2_1_2_1_1_1_2_1_2" securityDescriptor="O:WDG:WDD:(A;;CC;;;S-1-5-21-1281035640-548247933-376692995-11259)(A;;CC;;;S-1-5-21-1281035640-548247933-376692995-11258)(A;;CC;;;S-1-5-21-1281035640-548247933-376692995-5864)"/>
    <protectedRange sqref="K309" name="Диапазон3_74_5_1_5_2_1_1_1_1_1_2_5_2_1_2_1_1_1_2_1_3" securityDescriptor="O:WDG:WDD:(A;;CC;;;S-1-5-21-1281035640-548247933-376692995-11259)(A;;CC;;;S-1-5-21-1281035640-548247933-376692995-11258)(A;;CC;;;S-1-5-21-1281035640-548247933-376692995-5864)"/>
    <protectedRange sqref="G194" name="Диапазон3_27_1_2_1_1_1_24_1_1_1_1_1_1_2" securityDescriptor="O:WDG:WDD:(A;;CC;;;S-1-5-21-1281035640-548247933-376692995-11259)(A;;CC;;;S-1-5-21-1281035640-548247933-376692995-11258)(A;;CC;;;S-1-5-21-1281035640-548247933-376692995-5864)"/>
    <protectedRange sqref="H194" name="Диапазон3_27_1_2_2_1_1_24_1_1_1_1_1_1_2" securityDescriptor="O:WDG:WDD:(A;;CC;;;S-1-5-21-1281035640-548247933-376692995-11259)(A;;CC;;;S-1-5-21-1281035640-548247933-376692995-11258)(A;;CC;;;S-1-5-21-1281035640-548247933-376692995-5864)"/>
    <protectedRange sqref="G196" name="Диапазон3_27_1_2_1_1_1_24_1_1" securityDescriptor="O:WDG:WDD:(A;;CC;;;S-1-5-21-1281035640-548247933-376692995-11259)(A;;CC;;;S-1-5-21-1281035640-548247933-376692995-11258)(A;;CC;;;S-1-5-21-1281035640-548247933-376692995-5864)"/>
    <protectedRange sqref="H196" name="Диапазон3_27_1_2_2_1_1_24_1_1" securityDescriptor="O:WDG:WDD:(A;;CC;;;S-1-5-21-1281035640-548247933-376692995-11259)(A;;CC;;;S-1-5-21-1281035640-548247933-376692995-11258)(A;;CC;;;S-1-5-21-1281035640-548247933-376692995-5864)"/>
    <protectedRange sqref="K302" name="Диапазон3_74_5_1_5_2_1_1_1_1_1_2_5_2_1_2_1_1_1_2_2" securityDescriptor="O:WDG:WDD:(A;;CC;;;S-1-5-21-1281035640-548247933-376692995-11259)(A;;CC;;;S-1-5-21-1281035640-548247933-376692995-11258)(A;;CC;;;S-1-5-21-1281035640-548247933-376692995-5864)"/>
    <protectedRange sqref="K306" name="Диапазон3_74_5_1_5_2_1_1_1_1_1_2_5_2_1_2_1_1_1_2_3" securityDescriptor="O:WDG:WDD:(A;;CC;;;S-1-5-21-1281035640-548247933-376692995-11259)(A;;CC;;;S-1-5-21-1281035640-548247933-376692995-11258)(A;;CC;;;S-1-5-21-1281035640-548247933-376692995-5864)"/>
    <protectedRange sqref="K310" name="Диапазон3_74_5_1_5_2_1_1_1_1_1_2_5_2_1_2_1_1_1_2_4" securityDescriptor="O:WDG:WDD:(A;;CC;;;S-1-5-21-1281035640-548247933-376692995-11259)(A;;CC;;;S-1-5-21-1281035640-548247933-376692995-11258)(A;;CC;;;S-1-5-21-1281035640-548247933-376692995-5864)"/>
    <protectedRange sqref="I314" name="Диапазон3_74_5_1_5_2_1_1_1_1_1_2_5_2_1_2_1_1_1_2_1_4" securityDescriptor="O:WDG:WDD:(A;;CC;;;S-1-5-21-1281035640-548247933-376692995-11259)(A;;CC;;;S-1-5-21-1281035640-548247933-376692995-11258)(A;;CC;;;S-1-5-21-1281035640-548247933-376692995-5864)"/>
    <protectedRange sqref="G195" name="Диапазон3_27_1_2_1_1_1_24_1_1_1_1_1_1_3" securityDescriptor="O:WDG:WDD:(A;;CC;;;S-1-5-21-1281035640-548247933-376692995-11259)(A;;CC;;;S-1-5-21-1281035640-548247933-376692995-11258)(A;;CC;;;S-1-5-21-1281035640-548247933-376692995-5864)"/>
    <protectedRange sqref="H195" name="Диапазон3_27_1_2_2_1_1_24_1_1_1_1_1_1_3" securityDescriptor="O:WDG:WDD:(A;;CC;;;S-1-5-21-1281035640-548247933-376692995-11259)(A;;CC;;;S-1-5-21-1281035640-548247933-376692995-11258)(A;;CC;;;S-1-5-21-1281035640-548247933-376692995-5864)"/>
    <protectedRange sqref="H313" name="Диапазон3_74_5_1_5_2_1_1_1_1_1_2_5_2_1_2_1_1_1_2_1_5" securityDescriptor="O:WDG:WDD:(A;;CC;;;S-1-5-21-1281035640-548247933-376692995-11259)(A;;CC;;;S-1-5-21-1281035640-548247933-376692995-11258)(A;;CC;;;S-1-5-21-1281035640-548247933-376692995-5864)"/>
    <protectedRange sqref="K303" name="Диапазон3_74_5_1_5_2_1_1_1_1_1_2_5_2_1_2_1_1_1_2_2_1" securityDescriptor="O:WDG:WDD:(A;;CC;;;S-1-5-21-1281035640-548247933-376692995-11259)(A;;CC;;;S-1-5-21-1281035640-548247933-376692995-11258)(A;;CC;;;S-1-5-21-1281035640-548247933-376692995-5864)"/>
    <protectedRange sqref="K307" name="Диапазон3_74_5_1_5_2_1_1_1_1_1_2_5_2_1_2_1_1_1_2_3_1" securityDescriptor="O:WDG:WDD:(A;;CC;;;S-1-5-21-1281035640-548247933-376692995-11259)(A;;CC;;;S-1-5-21-1281035640-548247933-376692995-11258)(A;;CC;;;S-1-5-21-1281035640-548247933-376692995-5864)"/>
    <protectedRange sqref="K311" name="Диапазон3_74_5_1_5_2_1_1_1_1_1_2_5_2_1_2_1_1_1_2_4_1" securityDescriptor="O:WDG:WDD:(A;;CC;;;S-1-5-21-1281035640-548247933-376692995-11259)(A;;CC;;;S-1-5-21-1281035640-548247933-376692995-11258)(A;;CC;;;S-1-5-21-1281035640-548247933-376692995-5864)"/>
  </protectedRanges>
  <autoFilter ref="A16:WXF319"/>
  <conditionalFormatting sqref="D198">
    <cfRule type="duplicateValues" dxfId="107" priority="113"/>
  </conditionalFormatting>
  <conditionalFormatting sqref="D316:D317">
    <cfRule type="duplicateValues" dxfId="106" priority="114"/>
  </conditionalFormatting>
  <conditionalFormatting sqref="E34">
    <cfRule type="duplicateValues" dxfId="105" priority="107"/>
  </conditionalFormatting>
  <conditionalFormatting sqref="E37 E40 E43 E46 E49 E52 E55 E58 E61 E64 E67 E70 E73 E76 E79 E82 E85 E88 E91 E94 E97 E100 E103 E106 E109 E111 E114 E117 E120 E123 E126 E129 E132">
    <cfRule type="duplicateValues" dxfId="104" priority="108"/>
  </conditionalFormatting>
  <conditionalFormatting sqref="E35">
    <cfRule type="duplicateValues" dxfId="103" priority="106"/>
  </conditionalFormatting>
  <conditionalFormatting sqref="E38">
    <cfRule type="duplicateValues" dxfId="102" priority="105"/>
  </conditionalFormatting>
  <conditionalFormatting sqref="E41">
    <cfRule type="duplicateValues" dxfId="101" priority="104"/>
  </conditionalFormatting>
  <conditionalFormatting sqref="E44">
    <cfRule type="duplicateValues" dxfId="100" priority="103"/>
  </conditionalFormatting>
  <conditionalFormatting sqref="E47">
    <cfRule type="duplicateValues" dxfId="99" priority="102"/>
  </conditionalFormatting>
  <conditionalFormatting sqref="E50">
    <cfRule type="duplicateValues" dxfId="98" priority="101"/>
  </conditionalFormatting>
  <conditionalFormatting sqref="E53">
    <cfRule type="duplicateValues" dxfId="97" priority="100"/>
  </conditionalFormatting>
  <conditionalFormatting sqref="E56">
    <cfRule type="duplicateValues" dxfId="96" priority="99"/>
  </conditionalFormatting>
  <conditionalFormatting sqref="E59">
    <cfRule type="duplicateValues" dxfId="95" priority="98"/>
  </conditionalFormatting>
  <conditionalFormatting sqref="E62">
    <cfRule type="duplicateValues" dxfId="94" priority="97"/>
  </conditionalFormatting>
  <conditionalFormatting sqref="E65">
    <cfRule type="duplicateValues" dxfId="93" priority="96"/>
  </conditionalFormatting>
  <conditionalFormatting sqref="E68">
    <cfRule type="duplicateValues" dxfId="92" priority="95"/>
  </conditionalFormatting>
  <conditionalFormatting sqref="E71">
    <cfRule type="duplicateValues" dxfId="91" priority="94"/>
  </conditionalFormatting>
  <conditionalFormatting sqref="E74">
    <cfRule type="duplicateValues" dxfId="90" priority="93"/>
  </conditionalFormatting>
  <conditionalFormatting sqref="E77">
    <cfRule type="duplicateValues" dxfId="89" priority="92"/>
  </conditionalFormatting>
  <conditionalFormatting sqref="E80">
    <cfRule type="duplicateValues" dxfId="88" priority="91"/>
  </conditionalFormatting>
  <conditionalFormatting sqref="E83">
    <cfRule type="duplicateValues" dxfId="87" priority="90"/>
  </conditionalFormatting>
  <conditionalFormatting sqref="E86">
    <cfRule type="duplicateValues" dxfId="86" priority="89"/>
  </conditionalFormatting>
  <conditionalFormatting sqref="E89">
    <cfRule type="duplicateValues" dxfId="85" priority="88"/>
  </conditionalFormatting>
  <conditionalFormatting sqref="E92">
    <cfRule type="duplicateValues" dxfId="84" priority="87"/>
  </conditionalFormatting>
  <conditionalFormatting sqref="E95">
    <cfRule type="duplicateValues" dxfId="83" priority="86"/>
  </conditionalFormatting>
  <conditionalFormatting sqref="E98">
    <cfRule type="duplicateValues" dxfId="82" priority="85"/>
  </conditionalFormatting>
  <conditionalFormatting sqref="E101">
    <cfRule type="duplicateValues" dxfId="81" priority="84"/>
  </conditionalFormatting>
  <conditionalFormatting sqref="E104">
    <cfRule type="duplicateValues" dxfId="80" priority="83"/>
  </conditionalFormatting>
  <conditionalFormatting sqref="E107">
    <cfRule type="duplicateValues" dxfId="79" priority="82"/>
  </conditionalFormatting>
  <conditionalFormatting sqref="E110">
    <cfRule type="duplicateValues" dxfId="78" priority="81"/>
  </conditionalFormatting>
  <conditionalFormatting sqref="E112">
    <cfRule type="duplicateValues" dxfId="77" priority="80"/>
  </conditionalFormatting>
  <conditionalFormatting sqref="E115">
    <cfRule type="duplicateValues" dxfId="76" priority="79"/>
  </conditionalFormatting>
  <conditionalFormatting sqref="E118">
    <cfRule type="duplicateValues" dxfId="75" priority="78"/>
  </conditionalFormatting>
  <conditionalFormatting sqref="E121">
    <cfRule type="duplicateValues" dxfId="74" priority="77"/>
  </conditionalFormatting>
  <conditionalFormatting sqref="E124">
    <cfRule type="duplicateValues" dxfId="73" priority="76"/>
  </conditionalFormatting>
  <conditionalFormatting sqref="E127">
    <cfRule type="duplicateValues" dxfId="72" priority="75"/>
  </conditionalFormatting>
  <conditionalFormatting sqref="E130">
    <cfRule type="duplicateValues" dxfId="71" priority="74"/>
  </conditionalFormatting>
  <conditionalFormatting sqref="E133 E135:E136">
    <cfRule type="duplicateValues" dxfId="70" priority="73"/>
  </conditionalFormatting>
  <conditionalFormatting sqref="C21">
    <cfRule type="duplicateValues" dxfId="69" priority="72"/>
  </conditionalFormatting>
  <conditionalFormatting sqref="C25">
    <cfRule type="duplicateValues" dxfId="68" priority="71"/>
  </conditionalFormatting>
  <conditionalFormatting sqref="C29">
    <cfRule type="duplicateValues" dxfId="67" priority="70"/>
  </conditionalFormatting>
  <conditionalFormatting sqref="C33">
    <cfRule type="duplicateValues" dxfId="66" priority="69"/>
  </conditionalFormatting>
  <conditionalFormatting sqref="E36">
    <cfRule type="duplicateValues" dxfId="65" priority="67"/>
  </conditionalFormatting>
  <conditionalFormatting sqref="C36">
    <cfRule type="duplicateValues" dxfId="64" priority="68"/>
  </conditionalFormatting>
  <conditionalFormatting sqref="E39">
    <cfRule type="duplicateValues" dxfId="63" priority="65"/>
  </conditionalFormatting>
  <conditionalFormatting sqref="C39">
    <cfRule type="duplicateValues" dxfId="62" priority="66"/>
  </conditionalFormatting>
  <conditionalFormatting sqref="E42">
    <cfRule type="duplicateValues" dxfId="61" priority="63"/>
  </conditionalFormatting>
  <conditionalFormatting sqref="C42">
    <cfRule type="duplicateValues" dxfId="60" priority="64"/>
  </conditionalFormatting>
  <conditionalFormatting sqref="E45">
    <cfRule type="duplicateValues" dxfId="59" priority="61"/>
  </conditionalFormatting>
  <conditionalFormatting sqref="C45">
    <cfRule type="duplicateValues" dxfId="58" priority="62"/>
  </conditionalFormatting>
  <conditionalFormatting sqref="E48">
    <cfRule type="duplicateValues" dxfId="57" priority="59"/>
  </conditionalFormatting>
  <conditionalFormatting sqref="C48">
    <cfRule type="duplicateValues" dxfId="56" priority="60"/>
  </conditionalFormatting>
  <conditionalFormatting sqref="E51">
    <cfRule type="duplicateValues" dxfId="55" priority="57"/>
  </conditionalFormatting>
  <conditionalFormatting sqref="C51">
    <cfRule type="duplicateValues" dxfId="54" priority="58"/>
  </conditionalFormatting>
  <conditionalFormatting sqref="E54">
    <cfRule type="duplicateValues" dxfId="53" priority="55"/>
  </conditionalFormatting>
  <conditionalFormatting sqref="C54">
    <cfRule type="duplicateValues" dxfId="52" priority="56"/>
  </conditionalFormatting>
  <conditionalFormatting sqref="E57">
    <cfRule type="duplicateValues" dxfId="51" priority="53"/>
  </conditionalFormatting>
  <conditionalFormatting sqref="C57">
    <cfRule type="duplicateValues" dxfId="50" priority="54"/>
  </conditionalFormatting>
  <conditionalFormatting sqref="E60">
    <cfRule type="duplicateValues" dxfId="49" priority="51"/>
  </conditionalFormatting>
  <conditionalFormatting sqref="C60">
    <cfRule type="duplicateValues" dxfId="48" priority="52"/>
  </conditionalFormatting>
  <conditionalFormatting sqref="E63">
    <cfRule type="duplicateValues" dxfId="47" priority="49"/>
  </conditionalFormatting>
  <conditionalFormatting sqref="C63">
    <cfRule type="duplicateValues" dxfId="46" priority="50"/>
  </conditionalFormatting>
  <conditionalFormatting sqref="E66">
    <cfRule type="duplicateValues" dxfId="45" priority="47"/>
  </conditionalFormatting>
  <conditionalFormatting sqref="C66">
    <cfRule type="duplicateValues" dxfId="44" priority="48"/>
  </conditionalFormatting>
  <conditionalFormatting sqref="E69">
    <cfRule type="duplicateValues" dxfId="43" priority="45"/>
  </conditionalFormatting>
  <conditionalFormatting sqref="C69">
    <cfRule type="duplicateValues" dxfId="42" priority="46"/>
  </conditionalFormatting>
  <conditionalFormatting sqref="E72">
    <cfRule type="duplicateValues" dxfId="41" priority="43"/>
  </conditionalFormatting>
  <conditionalFormatting sqref="C72">
    <cfRule type="duplicateValues" dxfId="40" priority="44"/>
  </conditionalFormatting>
  <conditionalFormatting sqref="E75">
    <cfRule type="duplicateValues" dxfId="39" priority="41"/>
  </conditionalFormatting>
  <conditionalFormatting sqref="C75">
    <cfRule type="duplicateValues" dxfId="38" priority="42"/>
  </conditionalFormatting>
  <conditionalFormatting sqref="E78">
    <cfRule type="duplicateValues" dxfId="37" priority="39"/>
  </conditionalFormatting>
  <conditionalFormatting sqref="C78">
    <cfRule type="duplicateValues" dxfId="36" priority="40"/>
  </conditionalFormatting>
  <conditionalFormatting sqref="E81">
    <cfRule type="duplicateValues" dxfId="35" priority="37"/>
  </conditionalFormatting>
  <conditionalFormatting sqref="C81">
    <cfRule type="duplicateValues" dxfId="34" priority="38"/>
  </conditionalFormatting>
  <conditionalFormatting sqref="E84">
    <cfRule type="duplicateValues" dxfId="33" priority="35"/>
  </conditionalFormatting>
  <conditionalFormatting sqref="C84">
    <cfRule type="duplicateValues" dxfId="32" priority="36"/>
  </conditionalFormatting>
  <conditionalFormatting sqref="E87">
    <cfRule type="duplicateValues" dxfId="31" priority="33"/>
  </conditionalFormatting>
  <conditionalFormatting sqref="C87">
    <cfRule type="duplicateValues" dxfId="30" priority="34"/>
  </conditionalFormatting>
  <conditionalFormatting sqref="E90">
    <cfRule type="duplicateValues" dxfId="29" priority="31"/>
  </conditionalFormatting>
  <conditionalFormatting sqref="C90">
    <cfRule type="duplicateValues" dxfId="28" priority="32"/>
  </conditionalFormatting>
  <conditionalFormatting sqref="E93">
    <cfRule type="duplicateValues" dxfId="27" priority="27"/>
  </conditionalFormatting>
  <conditionalFormatting sqref="C93">
    <cfRule type="duplicateValues" dxfId="26" priority="28"/>
  </conditionalFormatting>
  <conditionalFormatting sqref="E96">
    <cfRule type="duplicateValues" dxfId="25" priority="25"/>
  </conditionalFormatting>
  <conditionalFormatting sqref="C96">
    <cfRule type="duplicateValues" dxfId="24" priority="26"/>
  </conditionalFormatting>
  <conditionalFormatting sqref="E99">
    <cfRule type="duplicateValues" dxfId="23" priority="23"/>
  </conditionalFormatting>
  <conditionalFormatting sqref="C99">
    <cfRule type="duplicateValues" dxfId="22" priority="24"/>
  </conditionalFormatting>
  <conditionalFormatting sqref="E102">
    <cfRule type="duplicateValues" dxfId="21" priority="21"/>
  </conditionalFormatting>
  <conditionalFormatting sqref="C102">
    <cfRule type="duplicateValues" dxfId="20" priority="22"/>
  </conditionalFormatting>
  <conditionalFormatting sqref="E105">
    <cfRule type="duplicateValues" dxfId="19" priority="19"/>
  </conditionalFormatting>
  <conditionalFormatting sqref="C105">
    <cfRule type="duplicateValues" dxfId="18" priority="20"/>
  </conditionalFormatting>
  <conditionalFormatting sqref="E108">
    <cfRule type="duplicateValues" dxfId="17" priority="17"/>
  </conditionalFormatting>
  <conditionalFormatting sqref="C108">
    <cfRule type="duplicateValues" dxfId="16" priority="18"/>
  </conditionalFormatting>
  <conditionalFormatting sqref="E113">
    <cfRule type="duplicateValues" dxfId="15" priority="15"/>
  </conditionalFormatting>
  <conditionalFormatting sqref="C113">
    <cfRule type="duplicateValues" dxfId="14" priority="16"/>
  </conditionalFormatting>
  <conditionalFormatting sqref="E116">
    <cfRule type="duplicateValues" dxfId="13" priority="13"/>
  </conditionalFormatting>
  <conditionalFormatting sqref="C116">
    <cfRule type="duplicateValues" dxfId="12" priority="14"/>
  </conditionalFormatting>
  <conditionalFormatting sqref="E119">
    <cfRule type="duplicateValues" dxfId="11" priority="11"/>
  </conditionalFormatting>
  <conditionalFormatting sqref="C119">
    <cfRule type="duplicateValues" dxfId="10" priority="12"/>
  </conditionalFormatting>
  <conditionalFormatting sqref="E122">
    <cfRule type="duplicateValues" dxfId="9" priority="9"/>
  </conditionalFormatting>
  <conditionalFormatting sqref="C122">
    <cfRule type="duplicateValues" dxfId="8" priority="10"/>
  </conditionalFormatting>
  <conditionalFormatting sqref="E125">
    <cfRule type="duplicateValues" dxfId="7" priority="7"/>
  </conditionalFormatting>
  <conditionalFormatting sqref="C125">
    <cfRule type="duplicateValues" dxfId="6" priority="8"/>
  </conditionalFormatting>
  <conditionalFormatting sqref="E128">
    <cfRule type="duplicateValues" dxfId="5" priority="5"/>
  </conditionalFormatting>
  <conditionalFormatting sqref="C128">
    <cfRule type="duplicateValues" dxfId="4" priority="6"/>
  </conditionalFormatting>
  <conditionalFormatting sqref="E131">
    <cfRule type="duplicateValues" dxfId="3" priority="3"/>
  </conditionalFormatting>
  <conditionalFormatting sqref="C131">
    <cfRule type="duplicateValues" dxfId="2" priority="4"/>
  </conditionalFormatting>
  <conditionalFormatting sqref="E134">
    <cfRule type="duplicateValues" dxfId="1" priority="1"/>
  </conditionalFormatting>
  <conditionalFormatting sqref="C134">
    <cfRule type="duplicateValues" dxfId="0" priority="2"/>
  </conditionalFormatting>
  <dataValidations count="16">
    <dataValidation type="list" allowBlank="1" showInputMessage="1" showErrorMessage="1" sqref="X242:X243 X258:X259 X261 X245:X248 X315 X298:X299">
      <formula1>Тип_дней</formula1>
    </dataValidation>
    <dataValidation type="list" allowBlank="1" showInputMessage="1" sqref="BD245:BD246 BG245:BG246">
      <formula1>атр</formula1>
    </dataValidation>
    <dataValidation type="custom" allowBlank="1" showInputMessage="1" showErrorMessage="1" sqref="Y155:AN155">
      <formula1>#REF!*#REF!</formula1>
    </dataValidation>
    <dataValidation type="list" allowBlank="1" showInputMessage="1" showErrorMessage="1" sqref="WVB983282:WVB984154 J65784:J66656 IP65778:IP66650 SL65778:SL66650 ACH65778:ACH66650 AMD65778:AMD66650 AVZ65778:AVZ66650 BFV65778:BFV66650 BPR65778:BPR66650 BZN65778:BZN66650 CJJ65778:CJJ66650 CTF65778:CTF66650 DDB65778:DDB66650 DMX65778:DMX66650 DWT65778:DWT66650 EGP65778:EGP66650 EQL65778:EQL66650 FAH65778:FAH66650 FKD65778:FKD66650 FTZ65778:FTZ66650 GDV65778:GDV66650 GNR65778:GNR66650 GXN65778:GXN66650 HHJ65778:HHJ66650 HRF65778:HRF66650 IBB65778:IBB66650 IKX65778:IKX66650 IUT65778:IUT66650 JEP65778:JEP66650 JOL65778:JOL66650 JYH65778:JYH66650 KID65778:KID66650 KRZ65778:KRZ66650 LBV65778:LBV66650 LLR65778:LLR66650 LVN65778:LVN66650 MFJ65778:MFJ66650 MPF65778:MPF66650 MZB65778:MZB66650 NIX65778:NIX66650 NST65778:NST66650 OCP65778:OCP66650 OML65778:OML66650 OWH65778:OWH66650 PGD65778:PGD66650 PPZ65778:PPZ66650 PZV65778:PZV66650 QJR65778:QJR66650 QTN65778:QTN66650 RDJ65778:RDJ66650 RNF65778:RNF66650 RXB65778:RXB66650 SGX65778:SGX66650 SQT65778:SQT66650 TAP65778:TAP66650 TKL65778:TKL66650 TUH65778:TUH66650 UED65778:UED66650 UNZ65778:UNZ66650 UXV65778:UXV66650 VHR65778:VHR66650 VRN65778:VRN66650 WBJ65778:WBJ66650 WLF65778:WLF66650 WVB65778:WVB66650 J131320:J132192 IP131314:IP132186 SL131314:SL132186 ACH131314:ACH132186 AMD131314:AMD132186 AVZ131314:AVZ132186 BFV131314:BFV132186 BPR131314:BPR132186 BZN131314:BZN132186 CJJ131314:CJJ132186 CTF131314:CTF132186 DDB131314:DDB132186 DMX131314:DMX132186 DWT131314:DWT132186 EGP131314:EGP132186 EQL131314:EQL132186 FAH131314:FAH132186 FKD131314:FKD132186 FTZ131314:FTZ132186 GDV131314:GDV132186 GNR131314:GNR132186 GXN131314:GXN132186 HHJ131314:HHJ132186 HRF131314:HRF132186 IBB131314:IBB132186 IKX131314:IKX132186 IUT131314:IUT132186 JEP131314:JEP132186 JOL131314:JOL132186 JYH131314:JYH132186 KID131314:KID132186 KRZ131314:KRZ132186 LBV131314:LBV132186 LLR131314:LLR132186 LVN131314:LVN132186 MFJ131314:MFJ132186 MPF131314:MPF132186 MZB131314:MZB132186 NIX131314:NIX132186 NST131314:NST132186 OCP131314:OCP132186 OML131314:OML132186 OWH131314:OWH132186 PGD131314:PGD132186 PPZ131314:PPZ132186 PZV131314:PZV132186 QJR131314:QJR132186 QTN131314:QTN132186 RDJ131314:RDJ132186 RNF131314:RNF132186 RXB131314:RXB132186 SGX131314:SGX132186 SQT131314:SQT132186 TAP131314:TAP132186 TKL131314:TKL132186 TUH131314:TUH132186 UED131314:UED132186 UNZ131314:UNZ132186 UXV131314:UXV132186 VHR131314:VHR132186 VRN131314:VRN132186 WBJ131314:WBJ132186 WLF131314:WLF132186 WVB131314:WVB132186 J196856:J197728 IP196850:IP197722 SL196850:SL197722 ACH196850:ACH197722 AMD196850:AMD197722 AVZ196850:AVZ197722 BFV196850:BFV197722 BPR196850:BPR197722 BZN196850:BZN197722 CJJ196850:CJJ197722 CTF196850:CTF197722 DDB196850:DDB197722 DMX196850:DMX197722 DWT196850:DWT197722 EGP196850:EGP197722 EQL196850:EQL197722 FAH196850:FAH197722 FKD196850:FKD197722 FTZ196850:FTZ197722 GDV196850:GDV197722 GNR196850:GNR197722 GXN196850:GXN197722 HHJ196850:HHJ197722 HRF196850:HRF197722 IBB196850:IBB197722 IKX196850:IKX197722 IUT196850:IUT197722 JEP196850:JEP197722 JOL196850:JOL197722 JYH196850:JYH197722 KID196850:KID197722 KRZ196850:KRZ197722 LBV196850:LBV197722 LLR196850:LLR197722 LVN196850:LVN197722 MFJ196850:MFJ197722 MPF196850:MPF197722 MZB196850:MZB197722 NIX196850:NIX197722 NST196850:NST197722 OCP196850:OCP197722 OML196850:OML197722 OWH196850:OWH197722 PGD196850:PGD197722 PPZ196850:PPZ197722 PZV196850:PZV197722 QJR196850:QJR197722 QTN196850:QTN197722 RDJ196850:RDJ197722 RNF196850:RNF197722 RXB196850:RXB197722 SGX196850:SGX197722 SQT196850:SQT197722 TAP196850:TAP197722 TKL196850:TKL197722 TUH196850:TUH197722 UED196850:UED197722 UNZ196850:UNZ197722 UXV196850:UXV197722 VHR196850:VHR197722 VRN196850:VRN197722 WBJ196850:WBJ197722 WLF196850:WLF197722 WVB196850:WVB197722 J262392:J263264 IP262386:IP263258 SL262386:SL263258 ACH262386:ACH263258 AMD262386:AMD263258 AVZ262386:AVZ263258 BFV262386:BFV263258 BPR262386:BPR263258 BZN262386:BZN263258 CJJ262386:CJJ263258 CTF262386:CTF263258 DDB262386:DDB263258 DMX262386:DMX263258 DWT262386:DWT263258 EGP262386:EGP263258 EQL262386:EQL263258 FAH262386:FAH263258 FKD262386:FKD263258 FTZ262386:FTZ263258 GDV262386:GDV263258 GNR262386:GNR263258 GXN262386:GXN263258 HHJ262386:HHJ263258 HRF262386:HRF263258 IBB262386:IBB263258 IKX262386:IKX263258 IUT262386:IUT263258 JEP262386:JEP263258 JOL262386:JOL263258 JYH262386:JYH263258 KID262386:KID263258 KRZ262386:KRZ263258 LBV262386:LBV263258 LLR262386:LLR263258 LVN262386:LVN263258 MFJ262386:MFJ263258 MPF262386:MPF263258 MZB262386:MZB263258 NIX262386:NIX263258 NST262386:NST263258 OCP262386:OCP263258 OML262386:OML263258 OWH262386:OWH263258 PGD262386:PGD263258 PPZ262386:PPZ263258 PZV262386:PZV263258 QJR262386:QJR263258 QTN262386:QTN263258 RDJ262386:RDJ263258 RNF262386:RNF263258 RXB262386:RXB263258 SGX262386:SGX263258 SQT262386:SQT263258 TAP262386:TAP263258 TKL262386:TKL263258 TUH262386:TUH263258 UED262386:UED263258 UNZ262386:UNZ263258 UXV262386:UXV263258 VHR262386:VHR263258 VRN262386:VRN263258 WBJ262386:WBJ263258 WLF262386:WLF263258 WVB262386:WVB263258 J327928:J328800 IP327922:IP328794 SL327922:SL328794 ACH327922:ACH328794 AMD327922:AMD328794 AVZ327922:AVZ328794 BFV327922:BFV328794 BPR327922:BPR328794 BZN327922:BZN328794 CJJ327922:CJJ328794 CTF327922:CTF328794 DDB327922:DDB328794 DMX327922:DMX328794 DWT327922:DWT328794 EGP327922:EGP328794 EQL327922:EQL328794 FAH327922:FAH328794 FKD327922:FKD328794 FTZ327922:FTZ328794 GDV327922:GDV328794 GNR327922:GNR328794 GXN327922:GXN328794 HHJ327922:HHJ328794 HRF327922:HRF328794 IBB327922:IBB328794 IKX327922:IKX328794 IUT327922:IUT328794 JEP327922:JEP328794 JOL327922:JOL328794 JYH327922:JYH328794 KID327922:KID328794 KRZ327922:KRZ328794 LBV327922:LBV328794 LLR327922:LLR328794 LVN327922:LVN328794 MFJ327922:MFJ328794 MPF327922:MPF328794 MZB327922:MZB328794 NIX327922:NIX328794 NST327922:NST328794 OCP327922:OCP328794 OML327922:OML328794 OWH327922:OWH328794 PGD327922:PGD328794 PPZ327922:PPZ328794 PZV327922:PZV328794 QJR327922:QJR328794 QTN327922:QTN328794 RDJ327922:RDJ328794 RNF327922:RNF328794 RXB327922:RXB328794 SGX327922:SGX328794 SQT327922:SQT328794 TAP327922:TAP328794 TKL327922:TKL328794 TUH327922:TUH328794 UED327922:UED328794 UNZ327922:UNZ328794 UXV327922:UXV328794 VHR327922:VHR328794 VRN327922:VRN328794 WBJ327922:WBJ328794 WLF327922:WLF328794 WVB327922:WVB328794 J393464:J394336 IP393458:IP394330 SL393458:SL394330 ACH393458:ACH394330 AMD393458:AMD394330 AVZ393458:AVZ394330 BFV393458:BFV394330 BPR393458:BPR394330 BZN393458:BZN394330 CJJ393458:CJJ394330 CTF393458:CTF394330 DDB393458:DDB394330 DMX393458:DMX394330 DWT393458:DWT394330 EGP393458:EGP394330 EQL393458:EQL394330 FAH393458:FAH394330 FKD393458:FKD394330 FTZ393458:FTZ394330 GDV393458:GDV394330 GNR393458:GNR394330 GXN393458:GXN394330 HHJ393458:HHJ394330 HRF393458:HRF394330 IBB393458:IBB394330 IKX393458:IKX394330 IUT393458:IUT394330 JEP393458:JEP394330 JOL393458:JOL394330 JYH393458:JYH394330 KID393458:KID394330 KRZ393458:KRZ394330 LBV393458:LBV394330 LLR393458:LLR394330 LVN393458:LVN394330 MFJ393458:MFJ394330 MPF393458:MPF394330 MZB393458:MZB394330 NIX393458:NIX394330 NST393458:NST394330 OCP393458:OCP394330 OML393458:OML394330 OWH393458:OWH394330 PGD393458:PGD394330 PPZ393458:PPZ394330 PZV393458:PZV394330 QJR393458:QJR394330 QTN393458:QTN394330 RDJ393458:RDJ394330 RNF393458:RNF394330 RXB393458:RXB394330 SGX393458:SGX394330 SQT393458:SQT394330 TAP393458:TAP394330 TKL393458:TKL394330 TUH393458:TUH394330 UED393458:UED394330 UNZ393458:UNZ394330 UXV393458:UXV394330 VHR393458:VHR394330 VRN393458:VRN394330 WBJ393458:WBJ394330 WLF393458:WLF394330 WVB393458:WVB394330 J459000:J459872 IP458994:IP459866 SL458994:SL459866 ACH458994:ACH459866 AMD458994:AMD459866 AVZ458994:AVZ459866 BFV458994:BFV459866 BPR458994:BPR459866 BZN458994:BZN459866 CJJ458994:CJJ459866 CTF458994:CTF459866 DDB458994:DDB459866 DMX458994:DMX459866 DWT458994:DWT459866 EGP458994:EGP459866 EQL458994:EQL459866 FAH458994:FAH459866 FKD458994:FKD459866 FTZ458994:FTZ459866 GDV458994:GDV459866 GNR458994:GNR459866 GXN458994:GXN459866 HHJ458994:HHJ459866 HRF458994:HRF459866 IBB458994:IBB459866 IKX458994:IKX459866 IUT458994:IUT459866 JEP458994:JEP459866 JOL458994:JOL459866 JYH458994:JYH459866 KID458994:KID459866 KRZ458994:KRZ459866 LBV458994:LBV459866 LLR458994:LLR459866 LVN458994:LVN459866 MFJ458994:MFJ459866 MPF458994:MPF459866 MZB458994:MZB459866 NIX458994:NIX459866 NST458994:NST459866 OCP458994:OCP459866 OML458994:OML459866 OWH458994:OWH459866 PGD458994:PGD459866 PPZ458994:PPZ459866 PZV458994:PZV459866 QJR458994:QJR459866 QTN458994:QTN459866 RDJ458994:RDJ459866 RNF458994:RNF459866 RXB458994:RXB459866 SGX458994:SGX459866 SQT458994:SQT459866 TAP458994:TAP459866 TKL458994:TKL459866 TUH458994:TUH459866 UED458994:UED459866 UNZ458994:UNZ459866 UXV458994:UXV459866 VHR458994:VHR459866 VRN458994:VRN459866 WBJ458994:WBJ459866 WLF458994:WLF459866 WVB458994:WVB459866 J524536:J525408 IP524530:IP525402 SL524530:SL525402 ACH524530:ACH525402 AMD524530:AMD525402 AVZ524530:AVZ525402 BFV524530:BFV525402 BPR524530:BPR525402 BZN524530:BZN525402 CJJ524530:CJJ525402 CTF524530:CTF525402 DDB524530:DDB525402 DMX524530:DMX525402 DWT524530:DWT525402 EGP524530:EGP525402 EQL524530:EQL525402 FAH524530:FAH525402 FKD524530:FKD525402 FTZ524530:FTZ525402 GDV524530:GDV525402 GNR524530:GNR525402 GXN524530:GXN525402 HHJ524530:HHJ525402 HRF524530:HRF525402 IBB524530:IBB525402 IKX524530:IKX525402 IUT524530:IUT525402 JEP524530:JEP525402 JOL524530:JOL525402 JYH524530:JYH525402 KID524530:KID525402 KRZ524530:KRZ525402 LBV524530:LBV525402 LLR524530:LLR525402 LVN524530:LVN525402 MFJ524530:MFJ525402 MPF524530:MPF525402 MZB524530:MZB525402 NIX524530:NIX525402 NST524530:NST525402 OCP524530:OCP525402 OML524530:OML525402 OWH524530:OWH525402 PGD524530:PGD525402 PPZ524530:PPZ525402 PZV524530:PZV525402 QJR524530:QJR525402 QTN524530:QTN525402 RDJ524530:RDJ525402 RNF524530:RNF525402 RXB524530:RXB525402 SGX524530:SGX525402 SQT524530:SQT525402 TAP524530:TAP525402 TKL524530:TKL525402 TUH524530:TUH525402 UED524530:UED525402 UNZ524530:UNZ525402 UXV524530:UXV525402 VHR524530:VHR525402 VRN524530:VRN525402 WBJ524530:WBJ525402 WLF524530:WLF525402 WVB524530:WVB525402 J590072:J590944 IP590066:IP590938 SL590066:SL590938 ACH590066:ACH590938 AMD590066:AMD590938 AVZ590066:AVZ590938 BFV590066:BFV590938 BPR590066:BPR590938 BZN590066:BZN590938 CJJ590066:CJJ590938 CTF590066:CTF590938 DDB590066:DDB590938 DMX590066:DMX590938 DWT590066:DWT590938 EGP590066:EGP590938 EQL590066:EQL590938 FAH590066:FAH590938 FKD590066:FKD590938 FTZ590066:FTZ590938 GDV590066:GDV590938 GNR590066:GNR590938 GXN590066:GXN590938 HHJ590066:HHJ590938 HRF590066:HRF590938 IBB590066:IBB590938 IKX590066:IKX590938 IUT590066:IUT590938 JEP590066:JEP590938 JOL590066:JOL590938 JYH590066:JYH590938 KID590066:KID590938 KRZ590066:KRZ590938 LBV590066:LBV590938 LLR590066:LLR590938 LVN590066:LVN590938 MFJ590066:MFJ590938 MPF590066:MPF590938 MZB590066:MZB590938 NIX590066:NIX590938 NST590066:NST590938 OCP590066:OCP590938 OML590066:OML590938 OWH590066:OWH590938 PGD590066:PGD590938 PPZ590066:PPZ590938 PZV590066:PZV590938 QJR590066:QJR590938 QTN590066:QTN590938 RDJ590066:RDJ590938 RNF590066:RNF590938 RXB590066:RXB590938 SGX590066:SGX590938 SQT590066:SQT590938 TAP590066:TAP590938 TKL590066:TKL590938 TUH590066:TUH590938 UED590066:UED590938 UNZ590066:UNZ590938 UXV590066:UXV590938 VHR590066:VHR590938 VRN590066:VRN590938 WBJ590066:WBJ590938 WLF590066:WLF590938 WVB590066:WVB590938 J655608:J656480 IP655602:IP656474 SL655602:SL656474 ACH655602:ACH656474 AMD655602:AMD656474 AVZ655602:AVZ656474 BFV655602:BFV656474 BPR655602:BPR656474 BZN655602:BZN656474 CJJ655602:CJJ656474 CTF655602:CTF656474 DDB655602:DDB656474 DMX655602:DMX656474 DWT655602:DWT656474 EGP655602:EGP656474 EQL655602:EQL656474 FAH655602:FAH656474 FKD655602:FKD656474 FTZ655602:FTZ656474 GDV655602:GDV656474 GNR655602:GNR656474 GXN655602:GXN656474 HHJ655602:HHJ656474 HRF655602:HRF656474 IBB655602:IBB656474 IKX655602:IKX656474 IUT655602:IUT656474 JEP655602:JEP656474 JOL655602:JOL656474 JYH655602:JYH656474 KID655602:KID656474 KRZ655602:KRZ656474 LBV655602:LBV656474 LLR655602:LLR656474 LVN655602:LVN656474 MFJ655602:MFJ656474 MPF655602:MPF656474 MZB655602:MZB656474 NIX655602:NIX656474 NST655602:NST656474 OCP655602:OCP656474 OML655602:OML656474 OWH655602:OWH656474 PGD655602:PGD656474 PPZ655602:PPZ656474 PZV655602:PZV656474 QJR655602:QJR656474 QTN655602:QTN656474 RDJ655602:RDJ656474 RNF655602:RNF656474 RXB655602:RXB656474 SGX655602:SGX656474 SQT655602:SQT656474 TAP655602:TAP656474 TKL655602:TKL656474 TUH655602:TUH656474 UED655602:UED656474 UNZ655602:UNZ656474 UXV655602:UXV656474 VHR655602:VHR656474 VRN655602:VRN656474 WBJ655602:WBJ656474 WLF655602:WLF656474 WVB655602:WVB656474 J721144:J722016 IP721138:IP722010 SL721138:SL722010 ACH721138:ACH722010 AMD721138:AMD722010 AVZ721138:AVZ722010 BFV721138:BFV722010 BPR721138:BPR722010 BZN721138:BZN722010 CJJ721138:CJJ722010 CTF721138:CTF722010 DDB721138:DDB722010 DMX721138:DMX722010 DWT721138:DWT722010 EGP721138:EGP722010 EQL721138:EQL722010 FAH721138:FAH722010 FKD721138:FKD722010 FTZ721138:FTZ722010 GDV721138:GDV722010 GNR721138:GNR722010 GXN721138:GXN722010 HHJ721138:HHJ722010 HRF721138:HRF722010 IBB721138:IBB722010 IKX721138:IKX722010 IUT721138:IUT722010 JEP721138:JEP722010 JOL721138:JOL722010 JYH721138:JYH722010 KID721138:KID722010 KRZ721138:KRZ722010 LBV721138:LBV722010 LLR721138:LLR722010 LVN721138:LVN722010 MFJ721138:MFJ722010 MPF721138:MPF722010 MZB721138:MZB722010 NIX721138:NIX722010 NST721138:NST722010 OCP721138:OCP722010 OML721138:OML722010 OWH721138:OWH722010 PGD721138:PGD722010 PPZ721138:PPZ722010 PZV721138:PZV722010 QJR721138:QJR722010 QTN721138:QTN722010 RDJ721138:RDJ722010 RNF721138:RNF722010 RXB721138:RXB722010 SGX721138:SGX722010 SQT721138:SQT722010 TAP721138:TAP722010 TKL721138:TKL722010 TUH721138:TUH722010 UED721138:UED722010 UNZ721138:UNZ722010 UXV721138:UXV722010 VHR721138:VHR722010 VRN721138:VRN722010 WBJ721138:WBJ722010 WLF721138:WLF722010 WVB721138:WVB722010 J786680:J787552 IP786674:IP787546 SL786674:SL787546 ACH786674:ACH787546 AMD786674:AMD787546 AVZ786674:AVZ787546 BFV786674:BFV787546 BPR786674:BPR787546 BZN786674:BZN787546 CJJ786674:CJJ787546 CTF786674:CTF787546 DDB786674:DDB787546 DMX786674:DMX787546 DWT786674:DWT787546 EGP786674:EGP787546 EQL786674:EQL787546 FAH786674:FAH787546 FKD786674:FKD787546 FTZ786674:FTZ787546 GDV786674:GDV787546 GNR786674:GNR787546 GXN786674:GXN787546 HHJ786674:HHJ787546 HRF786674:HRF787546 IBB786674:IBB787546 IKX786674:IKX787546 IUT786674:IUT787546 JEP786674:JEP787546 JOL786674:JOL787546 JYH786674:JYH787546 KID786674:KID787546 KRZ786674:KRZ787546 LBV786674:LBV787546 LLR786674:LLR787546 LVN786674:LVN787546 MFJ786674:MFJ787546 MPF786674:MPF787546 MZB786674:MZB787546 NIX786674:NIX787546 NST786674:NST787546 OCP786674:OCP787546 OML786674:OML787546 OWH786674:OWH787546 PGD786674:PGD787546 PPZ786674:PPZ787546 PZV786674:PZV787546 QJR786674:QJR787546 QTN786674:QTN787546 RDJ786674:RDJ787546 RNF786674:RNF787546 RXB786674:RXB787546 SGX786674:SGX787546 SQT786674:SQT787546 TAP786674:TAP787546 TKL786674:TKL787546 TUH786674:TUH787546 UED786674:UED787546 UNZ786674:UNZ787546 UXV786674:UXV787546 VHR786674:VHR787546 VRN786674:VRN787546 WBJ786674:WBJ787546 WLF786674:WLF787546 WVB786674:WVB787546 J852216:J853088 IP852210:IP853082 SL852210:SL853082 ACH852210:ACH853082 AMD852210:AMD853082 AVZ852210:AVZ853082 BFV852210:BFV853082 BPR852210:BPR853082 BZN852210:BZN853082 CJJ852210:CJJ853082 CTF852210:CTF853082 DDB852210:DDB853082 DMX852210:DMX853082 DWT852210:DWT853082 EGP852210:EGP853082 EQL852210:EQL853082 FAH852210:FAH853082 FKD852210:FKD853082 FTZ852210:FTZ853082 GDV852210:GDV853082 GNR852210:GNR853082 GXN852210:GXN853082 HHJ852210:HHJ853082 HRF852210:HRF853082 IBB852210:IBB853082 IKX852210:IKX853082 IUT852210:IUT853082 JEP852210:JEP853082 JOL852210:JOL853082 JYH852210:JYH853082 KID852210:KID853082 KRZ852210:KRZ853082 LBV852210:LBV853082 LLR852210:LLR853082 LVN852210:LVN853082 MFJ852210:MFJ853082 MPF852210:MPF853082 MZB852210:MZB853082 NIX852210:NIX853082 NST852210:NST853082 OCP852210:OCP853082 OML852210:OML853082 OWH852210:OWH853082 PGD852210:PGD853082 PPZ852210:PPZ853082 PZV852210:PZV853082 QJR852210:QJR853082 QTN852210:QTN853082 RDJ852210:RDJ853082 RNF852210:RNF853082 RXB852210:RXB853082 SGX852210:SGX853082 SQT852210:SQT853082 TAP852210:TAP853082 TKL852210:TKL853082 TUH852210:TUH853082 UED852210:UED853082 UNZ852210:UNZ853082 UXV852210:UXV853082 VHR852210:VHR853082 VRN852210:VRN853082 WBJ852210:WBJ853082 WLF852210:WLF853082 WVB852210:WVB853082 J917752:J918624 IP917746:IP918618 SL917746:SL918618 ACH917746:ACH918618 AMD917746:AMD918618 AVZ917746:AVZ918618 BFV917746:BFV918618 BPR917746:BPR918618 BZN917746:BZN918618 CJJ917746:CJJ918618 CTF917746:CTF918618 DDB917746:DDB918618 DMX917746:DMX918618 DWT917746:DWT918618 EGP917746:EGP918618 EQL917746:EQL918618 FAH917746:FAH918618 FKD917746:FKD918618 FTZ917746:FTZ918618 GDV917746:GDV918618 GNR917746:GNR918618 GXN917746:GXN918618 HHJ917746:HHJ918618 HRF917746:HRF918618 IBB917746:IBB918618 IKX917746:IKX918618 IUT917746:IUT918618 JEP917746:JEP918618 JOL917746:JOL918618 JYH917746:JYH918618 KID917746:KID918618 KRZ917746:KRZ918618 LBV917746:LBV918618 LLR917746:LLR918618 LVN917746:LVN918618 MFJ917746:MFJ918618 MPF917746:MPF918618 MZB917746:MZB918618 NIX917746:NIX918618 NST917746:NST918618 OCP917746:OCP918618 OML917746:OML918618 OWH917746:OWH918618 PGD917746:PGD918618 PPZ917746:PPZ918618 PZV917746:PZV918618 QJR917746:QJR918618 QTN917746:QTN918618 RDJ917746:RDJ918618 RNF917746:RNF918618 RXB917746:RXB918618 SGX917746:SGX918618 SQT917746:SQT918618 TAP917746:TAP918618 TKL917746:TKL918618 TUH917746:TUH918618 UED917746:UED918618 UNZ917746:UNZ918618 UXV917746:UXV918618 VHR917746:VHR918618 VRN917746:VRN918618 WBJ917746:WBJ918618 WLF917746:WLF918618 WVB917746:WVB918618 J983288:J984160 IP983282:IP984154 SL983282:SL984154 ACH983282:ACH984154 AMD983282:AMD984154 AVZ983282:AVZ984154 BFV983282:BFV984154 BPR983282:BPR984154 BZN983282:BZN984154 CJJ983282:CJJ984154 CTF983282:CTF984154 DDB983282:DDB984154 DMX983282:DMX984154 DWT983282:DWT984154 EGP983282:EGP984154 EQL983282:EQL984154 FAH983282:FAH984154 FKD983282:FKD984154 FTZ983282:FTZ984154 GDV983282:GDV984154 GNR983282:GNR984154 GXN983282:GXN984154 HHJ983282:HHJ984154 HRF983282:HRF984154 IBB983282:IBB984154 IKX983282:IKX984154 IUT983282:IUT984154 JEP983282:JEP984154 JOL983282:JOL984154 JYH983282:JYH984154 KID983282:KID984154 KRZ983282:KRZ984154 LBV983282:LBV984154 LLR983282:LLR984154 LVN983282:LVN984154 MFJ983282:MFJ984154 MPF983282:MPF984154 MZB983282:MZB984154 NIX983282:NIX984154 NST983282:NST984154 OCP983282:OCP984154 OML983282:OML984154 OWH983282:OWH984154 PGD983282:PGD984154 PPZ983282:PPZ984154 PZV983282:PZV984154 QJR983282:QJR984154 QTN983282:QTN984154 RDJ983282:RDJ984154 RNF983282:RNF984154 RXB983282:RXB984154 SGX983282:SGX984154 SQT983282:SQT984154 TAP983282:TAP984154 TKL983282:TKL984154 TUH983282:TUH984154 UED983282:UED984154 UNZ983282:UNZ984154 UXV983282:UXV984154 VHR983282:VHR984154 VRN983282:VRN984154 WBJ983282:WBJ984154 WLF983282:WLF984154 IP320:IP1114 J326:J1120 WVB320:WVB1114 WLF320:WLF1114 WBJ320:WBJ1114 VRN320:VRN1114 VHR320:VHR1114 UXV320:UXV1114 UNZ320:UNZ1114 UED320:UED1114 TUH320:TUH1114 TKL320:TKL1114 TAP320:TAP1114 SQT320:SQT1114 SGX320:SGX1114 RXB320:RXB1114 RNF320:RNF1114 RDJ320:RDJ1114 QTN320:QTN1114 QJR320:QJR1114 PZV320:PZV1114 PPZ320:PPZ1114 PGD320:PGD1114 OWH320:OWH1114 OML320:OML1114 OCP320:OCP1114 NST320:NST1114 NIX320:NIX1114 MZB320:MZB1114 MPF320:MPF1114 MFJ320:MFJ1114 LVN320:LVN1114 LLR320:LLR1114 LBV320:LBV1114 KRZ320:KRZ1114 KID320:KID1114 JYH320:JYH1114 JOL320:JOL1114 JEP320:JEP1114 IUT320:IUT1114 IKX320:IKX1114 IBB320:IBB1114 HRF320:HRF1114 HHJ320:HHJ1114 GXN320:GXN1114 GNR320:GNR1114 GDV320:GDV1114 FTZ320:FTZ1114 FKD320:FKD1114 FAH320:FAH1114 EQL320:EQL1114 EGP320:EGP1114 DWT320:DWT1114 DMX320:DMX1114 DDB320:DDB1114 CTF320:CTF1114 CJJ320:CJJ1114 BZN320:BZN1114 BPR320:BPR1114 BFV320:BFV1114 AVZ320:AVZ1114 AMD320:AMD1114 ACH320:ACH1114 SL320:SL1114 AMD17 AVZ17 BFV17 BPR17 BZN17 CJJ17 CTF17 DDB17 DMX17 DWT17 EGP17 EQL17 FAH17 FKD17 FTZ17 GDV17 GNR17 GXN17 HHJ17 HRF17 IBB17 IKX17 IUT17 JEP17 JOL17 JYH17 KID17 KRZ17 LBV17 LLR17 LVN17 MFJ17 MPF17 MZB17 NIX17 NST17 OCP17 OML17 OWH17 PGD17 PPZ17 PZV17 QJR17 QTN17 RDJ17 RNF17 RXB17 SGX17 SQT17 TAP17 TKL17 TUH17 UED17 UNZ17 UXV17 VHR17 VRN17 WBJ17 WLF17 WVB17 IP17 SL17 ACH17 J17 AVZ156 BFV156 BPR156 BZN156 CJJ156 CTF156 DDB156 DMX156 DWT156 EGP156 EQL156 FAH156 FKD156 FTZ156 GDV156 GNR156 GXN156 HHJ156 HRF156 IBB156 IKX156 IUT156 JEP156 JOL156 JYH156 KID156 KRZ156 LBV156 LLR156 LVN156 MFJ156 MPF156 MZB156 NIX156 NST156 OCP156 OML156 OWH156 PGD156 PPZ156 PZV156 QJR156 QTN156 RDJ156 RNF156 RXB156 SGX156 SQT156 TAP156 TKL156 TUH156 UED156 UNZ156 UXV156 VHR156 VRN156 WBJ156 WLF156 WVB156 IP156 SL156 G155 ACH156 AMA155 ACE155 SI155 IM155 WUY155 WLC155 WBG155 VRK155 VHO155 UXS155 UNW155 UEA155 TUE155 TKI155 TAM155 SQQ155 SGU155 RWY155 RNC155 RDG155 QTK155 QJO155 PZS155 PPW155 PGA155 OWE155 OMI155 OCM155 NSQ155 NIU155 MYY155 MPC155 MFG155 LVK155 LLO155 LBS155 KRW155 KIA155 JYE155 JOI155 JEM155 IUQ155 IKU155 IAY155 HRC155 HHG155 GXK155 GNO155 GDS155 FTW155 FKA155 FAE155 EQI155 EGM155 DWQ155 DMU155 DCY155 CTC155 CJG155 BZK155 BPO155 BFS155 AVW155 AMD156 J239:J240 J200:J201 J258:J259 DWY247:DWY248 K315:K317 WUV256 WKZ256 WBD256 VRH256 VHL256 UXP256 UNT256 UDX256 TUB256 TKF256 TAJ256 SQN256 SGR256 RWV256 RMZ256 RDD256 QTH256 QJL256 PZP256 PPT256 PFX256 OWB256 OMF256 OCJ256 NSN256 NIR256 MYV256 MOZ256 MFD256 LVH256 LLL256 LBP256 KRT256 KHX256 JYB256 JOF256 JEJ256 IUN256 IKR256 IAV256 HQZ256 HHD256 GXH256 GNL256 GDP256 FTT256 FJX256 FAB256 EQF256 EGJ256 DWN256 DMR256 DCV256 CSZ256 CJD256 BZH256 BPL256 BFP256 AVT256 ALX256 ACB256 SF256 IJ256 ACJ316:ACJ317 SN316:SN317 IR316:IR317 WVD316:WVD317 WLH316:WLH317 WBL316:WBL317 VRP316:VRP317 VHT316:VHT317 UXX316:UXX317 UOB316:UOB317 UEF316:UEF317 TUJ316:TUJ317 TKN316:TKN317 TAR316:TAR317 SQV316:SQV317 SGZ316:SGZ317 RXD316:RXD317 RNH316:RNH317 RDL316:RDL317 QTP316:QTP317 QJT316:QJT317 PZX316:PZX317 PQB316:PQB317 PGF316:PGF317 OWJ316:OWJ317 OMN316:OMN317 OCR316:OCR317 NSV316:NSV317 NIZ316:NIZ317 MZD316:MZD317 MPH316:MPH317 MFL316:MFL317 LVP316:LVP317 LLT316:LLT317 LBX316:LBX317 KSB316:KSB317 KIF316:KIF317 JYJ316:JYJ317 JON316:JON317 JER316:JER317 IUV316:IUV317 IKZ316:IKZ317 IBD316:IBD317 HRH316:HRH317 HHL316:HHL317 GXP316:GXP317 GNT316:GNT317 GDX316:GDX317 FUB316:FUB317 FKF316:FKF317 FAJ316:FAJ317 EQN316:EQN317 EGR316:EGR317 DWV316:DWV317 DMZ316:DMZ317 DDD316:DDD317 CTH316:CTH317 CJL316:CJL317 BZP316:BZP317 BPT316:BPT317 BFX316:BFX317 AWB316:AWB317 AMF316:AMF317 K253:K257 EGU247:EGU248 EQQ247:EQQ248 FAM247:FAM248 FKI247:FKI248 FUE247:FUE248 GEA247:GEA248 GNW247:GNW248 GXS247:GXS248 HHO247:HHO248 HRK247:HRK248 IBG247:IBG248 ILC247:ILC248 IUY247:IUY248 JEU247:JEU248 JOQ247:JOQ248 JYM247:JYM248 KII247:KII248 KSE247:KSE248 LCA247:LCA248 LLW247:LLW248 LVS247:LVS248 MFO247:MFO248 MPK247:MPK248 MZG247:MZG248 NJC247:NJC248 NSY247:NSY248 OCU247:OCU248 OMQ247:OMQ248 OWM247:OWM248 PGI247:PGI248 PQE247:PQE248 QAA247:QAA248 QJW247:QJW248 QTS247:QTS248 RDO247:RDO248 RNK247:RNK248 RXG247:RXG248 SHC247:SHC248 SQY247:SQY248 TAU247:TAU248 TKQ247:TKQ248 TUM247:TUM248 UEI247:UEI248 UOE247:UOE248 UYA247:UYA248 VHW247:VHW248 VRS247:VRS248 WBO247:WBO248 WLK247:WLK248 WVG247:WVG248 IU247:IU248 SQ247:SQ248 ACM247:ACM248 AMI247:AMI248 AWE247:AWE248 BGA247:BGA248 BPW247:BPW248 BZS247:BZS248 CJO247:CJO248 CTK247:CTK248 DDG247:DDG248 DNC247:DNC248 DTZ262 J275:J277 EFJ261 EPF261 EZB261 FIX261 FST261 GCP261 GML261 GWH261 HGD261 HPZ261 HZV261 IJR261 ITN261 JDJ261 JNF261 JXB261 KGX261 KQT261 LAP261 LKL261 LUH261 MED261 MNZ261 MXV261 NHR261 NRN261 OBJ261 OLF261 OVB261 PEX261 POT261 PYP261 QIL261 QSH261 RCD261 RLZ261 RVV261 SFR261 SPN261 SZJ261 TJF261 TTB261 UCX261 UMT261 UWP261 VGL261 VQH261 WAD261 WJZ261 WTV261 HJ261 RF261 ABB261 AKX261 AUT261 BEP261 BOL261 BYH261 CID261 CRZ261 DBV261 DLR261 DVN298:DVN299 K260:K261 DVN261 DKD262 EDV262 ENR262 EXN262 FHJ262 FRF262 GBB262 GKX262 GUT262 HEP262 HOL262 HYH262 IID262 IRZ262 JBV262 JLR262 JVN262 KFJ262 KPF262 KZB262 LIX262 LST262 MCP262 MML262 MWH262 NGD262 NPZ262 NZV262 OJR262 OTN262 PDJ262 PNF262 PXB262 QGX262 QQT262 RAP262 RKL262 RUH262 SED262 SNZ262 SXV262 THR262 TRN262 UBJ262 ULF262 UVB262 VEX262 VOT262 VYP262 WIL262 WSH262 FV262 PR262 ZN262 AJJ262 ATF262 BDB262 BMX262 BWT262 CGP262 CQL262 DAH262 J212:J214 DKA275 EDS275 ENO275 EXK275 FHG275 FRC275 GAY275 GKU275 GUQ275 HEM275 HOI275 HYE275 IIA275 IRW275 JBS275 JLO275 JVK275 KFG275 KPC275 KYY275 LIU275 LSQ275 MCM275 MMI275 MWE275 NGA275 NPW275 NZS275 OJO275 OTK275 PDG275 PNC275 PWY275 QGU275 QQQ275 RAM275 RKI275 RUE275 SEA275 SNW275 SXS275 THO275 TRK275 UBG275 ULC275 UUY275 VEU275 VOQ275 VYM275 WII275 WSE275 FS275 PO275 ZK275 AJG275 ATC275 BCY275 BMU275 BWQ275 CGM275 CQI275 DAE275 DTW275 K245:K251 J156:J162 K298:K299 EFJ298:EFJ299 EPF298:EPF299 EZB298:EZB299 FIX298:FIX299 FST298:FST299 GCP298:GCP299 GML298:GML299 GWH298:GWH299 HGD298:HGD299 HPZ298:HPZ299 HZV298:HZV299 IJR298:IJR299 ITN298:ITN299 JDJ298:JDJ299 JNF298:JNF299 JXB298:JXB299 KGX298:KGX299 KQT298:KQT299 LAP298:LAP299 LKL298:LKL299 LUH298:LUH299 MED298:MED299 MNZ298:MNZ299 MXV298:MXV299 NHR298:NHR299 NRN298:NRN299 OBJ298:OBJ299 OLF298:OLF299 OVB298:OVB299 PEX298:PEX299 POT298:POT299 PYP298:PYP299 QIL298:QIL299 QSH298:QSH299 RCD298:RCD299 RLZ298:RLZ299 RVV298:RVV299 SFR298:SFR299 SPN298:SPN299 SZJ298:SZJ299 TJF298:TJF299 TTB298:TTB299 UCX298:UCX299 UMT298:UMT299 UWP298:UWP299 VGL298:VGL299 VQH298:VQH299 WAD298:WAD299 WJZ298:WJZ299 WTV298:WTV299 HJ298:HJ299 RF298:RF299 ABB298:ABB299 AKX298:AKX299 AUT298:AUT299 BEP298:BEP299 BOL298:BOL299 BYH298:BYH299 CID298:CID299 CRZ298:CRZ299 DBV298:DBV299 DBV315 J312 DLR315 DVN315 EFJ315 EPF315 EZB315 FIX315 FST315 GCP315 GML315 GWH315 HGD315 HPZ315 HZV315 IJR315 ITN315 JDJ315 JNF315 JXB315 KGX315 KQT315 LAP315 LKL315 LUH315 MED315 MNZ315 MXV315 NHR315 NRN315 OBJ315 OLF315 OVB315 PEX315 POT315 PYP315 QIL315 QSH315 RCD315 RLZ315 RVV315 SFR315 SPN315 SZJ315 TJF315 TTB315 UCX315 UMT315 UWP315 VGL315 VQH315 WAD315 WJZ315 WTV315 HJ315 RF315 ABB315 AKX315 AUT315 BEP315 BOL315 BYH315 CID315 CRZ315 DLR298:DLR299">
      <formula1>осн</formula1>
    </dataValidation>
    <dataValidation type="list" allowBlank="1" showInputMessage="1" sqref="BB65784:BB66656 KL65778:KL66650 UH65778:UH66650 AED65778:AED66650 ANZ65778:ANZ66650 AXV65778:AXV66650 BHR65778:BHR66650 BRN65778:BRN66650 CBJ65778:CBJ66650 CLF65778:CLF66650 CVB65778:CVB66650 DEX65778:DEX66650 DOT65778:DOT66650 DYP65778:DYP66650 EIL65778:EIL66650 ESH65778:ESH66650 FCD65778:FCD66650 FLZ65778:FLZ66650 FVV65778:FVV66650 GFR65778:GFR66650 GPN65778:GPN66650 GZJ65778:GZJ66650 HJF65778:HJF66650 HTB65778:HTB66650 ICX65778:ICX66650 IMT65778:IMT66650 IWP65778:IWP66650 JGL65778:JGL66650 JQH65778:JQH66650 KAD65778:KAD66650 KJZ65778:KJZ66650 KTV65778:KTV66650 LDR65778:LDR66650 LNN65778:LNN66650 LXJ65778:LXJ66650 MHF65778:MHF66650 MRB65778:MRB66650 NAX65778:NAX66650 NKT65778:NKT66650 NUP65778:NUP66650 OEL65778:OEL66650 OOH65778:OOH66650 OYD65778:OYD66650 PHZ65778:PHZ66650 PRV65778:PRV66650 QBR65778:QBR66650 QLN65778:QLN66650 QVJ65778:QVJ66650 RFF65778:RFF66650 RPB65778:RPB66650 RYX65778:RYX66650 SIT65778:SIT66650 SSP65778:SSP66650 TCL65778:TCL66650 TMH65778:TMH66650 TWD65778:TWD66650 UFZ65778:UFZ66650 UPV65778:UPV66650 UZR65778:UZR66650 VJN65778:VJN66650 VTJ65778:VTJ66650 WDF65778:WDF66650 WNB65778:WNB66650 WWX65778:WWX66650 BB131320:BB132192 KL131314:KL132186 UH131314:UH132186 AED131314:AED132186 ANZ131314:ANZ132186 AXV131314:AXV132186 BHR131314:BHR132186 BRN131314:BRN132186 CBJ131314:CBJ132186 CLF131314:CLF132186 CVB131314:CVB132186 DEX131314:DEX132186 DOT131314:DOT132186 DYP131314:DYP132186 EIL131314:EIL132186 ESH131314:ESH132186 FCD131314:FCD132186 FLZ131314:FLZ132186 FVV131314:FVV132186 GFR131314:GFR132186 GPN131314:GPN132186 GZJ131314:GZJ132186 HJF131314:HJF132186 HTB131314:HTB132186 ICX131314:ICX132186 IMT131314:IMT132186 IWP131314:IWP132186 JGL131314:JGL132186 JQH131314:JQH132186 KAD131314:KAD132186 KJZ131314:KJZ132186 KTV131314:KTV132186 LDR131314:LDR132186 LNN131314:LNN132186 LXJ131314:LXJ132186 MHF131314:MHF132186 MRB131314:MRB132186 NAX131314:NAX132186 NKT131314:NKT132186 NUP131314:NUP132186 OEL131314:OEL132186 OOH131314:OOH132186 OYD131314:OYD132186 PHZ131314:PHZ132186 PRV131314:PRV132186 QBR131314:QBR132186 QLN131314:QLN132186 QVJ131314:QVJ132186 RFF131314:RFF132186 RPB131314:RPB132186 RYX131314:RYX132186 SIT131314:SIT132186 SSP131314:SSP132186 TCL131314:TCL132186 TMH131314:TMH132186 TWD131314:TWD132186 UFZ131314:UFZ132186 UPV131314:UPV132186 UZR131314:UZR132186 VJN131314:VJN132186 VTJ131314:VTJ132186 WDF131314:WDF132186 WNB131314:WNB132186 WWX131314:WWX132186 BB196856:BB197728 KL196850:KL197722 UH196850:UH197722 AED196850:AED197722 ANZ196850:ANZ197722 AXV196850:AXV197722 BHR196850:BHR197722 BRN196850:BRN197722 CBJ196850:CBJ197722 CLF196850:CLF197722 CVB196850:CVB197722 DEX196850:DEX197722 DOT196850:DOT197722 DYP196850:DYP197722 EIL196850:EIL197722 ESH196850:ESH197722 FCD196850:FCD197722 FLZ196850:FLZ197722 FVV196850:FVV197722 GFR196850:GFR197722 GPN196850:GPN197722 GZJ196850:GZJ197722 HJF196850:HJF197722 HTB196850:HTB197722 ICX196850:ICX197722 IMT196850:IMT197722 IWP196850:IWP197722 JGL196850:JGL197722 JQH196850:JQH197722 KAD196850:KAD197722 KJZ196850:KJZ197722 KTV196850:KTV197722 LDR196850:LDR197722 LNN196850:LNN197722 LXJ196850:LXJ197722 MHF196850:MHF197722 MRB196850:MRB197722 NAX196850:NAX197722 NKT196850:NKT197722 NUP196850:NUP197722 OEL196850:OEL197722 OOH196850:OOH197722 OYD196850:OYD197722 PHZ196850:PHZ197722 PRV196850:PRV197722 QBR196850:QBR197722 QLN196850:QLN197722 QVJ196850:QVJ197722 RFF196850:RFF197722 RPB196850:RPB197722 RYX196850:RYX197722 SIT196850:SIT197722 SSP196850:SSP197722 TCL196850:TCL197722 TMH196850:TMH197722 TWD196850:TWD197722 UFZ196850:UFZ197722 UPV196850:UPV197722 UZR196850:UZR197722 VJN196850:VJN197722 VTJ196850:VTJ197722 WDF196850:WDF197722 WNB196850:WNB197722 WWX196850:WWX197722 BB262392:BB263264 KL262386:KL263258 UH262386:UH263258 AED262386:AED263258 ANZ262386:ANZ263258 AXV262386:AXV263258 BHR262386:BHR263258 BRN262386:BRN263258 CBJ262386:CBJ263258 CLF262386:CLF263258 CVB262386:CVB263258 DEX262386:DEX263258 DOT262386:DOT263258 DYP262386:DYP263258 EIL262386:EIL263258 ESH262386:ESH263258 FCD262386:FCD263258 FLZ262386:FLZ263258 FVV262386:FVV263258 GFR262386:GFR263258 GPN262386:GPN263258 GZJ262386:GZJ263258 HJF262386:HJF263258 HTB262386:HTB263258 ICX262386:ICX263258 IMT262386:IMT263258 IWP262386:IWP263258 JGL262386:JGL263258 JQH262386:JQH263258 KAD262386:KAD263258 KJZ262386:KJZ263258 KTV262386:KTV263258 LDR262386:LDR263258 LNN262386:LNN263258 LXJ262386:LXJ263258 MHF262386:MHF263258 MRB262386:MRB263258 NAX262386:NAX263258 NKT262386:NKT263258 NUP262386:NUP263258 OEL262386:OEL263258 OOH262386:OOH263258 OYD262386:OYD263258 PHZ262386:PHZ263258 PRV262386:PRV263258 QBR262386:QBR263258 QLN262386:QLN263258 QVJ262386:QVJ263258 RFF262386:RFF263258 RPB262386:RPB263258 RYX262386:RYX263258 SIT262386:SIT263258 SSP262386:SSP263258 TCL262386:TCL263258 TMH262386:TMH263258 TWD262386:TWD263258 UFZ262386:UFZ263258 UPV262386:UPV263258 UZR262386:UZR263258 VJN262386:VJN263258 VTJ262386:VTJ263258 WDF262386:WDF263258 WNB262386:WNB263258 WWX262386:WWX263258 BB327928:BB328800 KL327922:KL328794 UH327922:UH328794 AED327922:AED328794 ANZ327922:ANZ328794 AXV327922:AXV328794 BHR327922:BHR328794 BRN327922:BRN328794 CBJ327922:CBJ328794 CLF327922:CLF328794 CVB327922:CVB328794 DEX327922:DEX328794 DOT327922:DOT328794 DYP327922:DYP328794 EIL327922:EIL328794 ESH327922:ESH328794 FCD327922:FCD328794 FLZ327922:FLZ328794 FVV327922:FVV328794 GFR327922:GFR328794 GPN327922:GPN328794 GZJ327922:GZJ328794 HJF327922:HJF328794 HTB327922:HTB328794 ICX327922:ICX328794 IMT327922:IMT328794 IWP327922:IWP328794 JGL327922:JGL328794 JQH327922:JQH328794 KAD327922:KAD328794 KJZ327922:KJZ328794 KTV327922:KTV328794 LDR327922:LDR328794 LNN327922:LNN328794 LXJ327922:LXJ328794 MHF327922:MHF328794 MRB327922:MRB328794 NAX327922:NAX328794 NKT327922:NKT328794 NUP327922:NUP328794 OEL327922:OEL328794 OOH327922:OOH328794 OYD327922:OYD328794 PHZ327922:PHZ328794 PRV327922:PRV328794 QBR327922:QBR328794 QLN327922:QLN328794 QVJ327922:QVJ328794 RFF327922:RFF328794 RPB327922:RPB328794 RYX327922:RYX328794 SIT327922:SIT328794 SSP327922:SSP328794 TCL327922:TCL328794 TMH327922:TMH328794 TWD327922:TWD328794 UFZ327922:UFZ328794 UPV327922:UPV328794 UZR327922:UZR328794 VJN327922:VJN328794 VTJ327922:VTJ328794 WDF327922:WDF328794 WNB327922:WNB328794 WWX327922:WWX328794 BB393464:BB394336 KL393458:KL394330 UH393458:UH394330 AED393458:AED394330 ANZ393458:ANZ394330 AXV393458:AXV394330 BHR393458:BHR394330 BRN393458:BRN394330 CBJ393458:CBJ394330 CLF393458:CLF394330 CVB393458:CVB394330 DEX393458:DEX394330 DOT393458:DOT394330 DYP393458:DYP394330 EIL393458:EIL394330 ESH393458:ESH394330 FCD393458:FCD394330 FLZ393458:FLZ394330 FVV393458:FVV394330 GFR393458:GFR394330 GPN393458:GPN394330 GZJ393458:GZJ394330 HJF393458:HJF394330 HTB393458:HTB394330 ICX393458:ICX394330 IMT393458:IMT394330 IWP393458:IWP394330 JGL393458:JGL394330 JQH393458:JQH394330 KAD393458:KAD394330 KJZ393458:KJZ394330 KTV393458:KTV394330 LDR393458:LDR394330 LNN393458:LNN394330 LXJ393458:LXJ394330 MHF393458:MHF394330 MRB393458:MRB394330 NAX393458:NAX394330 NKT393458:NKT394330 NUP393458:NUP394330 OEL393458:OEL394330 OOH393458:OOH394330 OYD393458:OYD394330 PHZ393458:PHZ394330 PRV393458:PRV394330 QBR393458:QBR394330 QLN393458:QLN394330 QVJ393458:QVJ394330 RFF393458:RFF394330 RPB393458:RPB394330 RYX393458:RYX394330 SIT393458:SIT394330 SSP393458:SSP394330 TCL393458:TCL394330 TMH393458:TMH394330 TWD393458:TWD394330 UFZ393458:UFZ394330 UPV393458:UPV394330 UZR393458:UZR394330 VJN393458:VJN394330 VTJ393458:VTJ394330 WDF393458:WDF394330 WNB393458:WNB394330 WWX393458:WWX394330 BB459000:BB459872 KL458994:KL459866 UH458994:UH459866 AED458994:AED459866 ANZ458994:ANZ459866 AXV458994:AXV459866 BHR458994:BHR459866 BRN458994:BRN459866 CBJ458994:CBJ459866 CLF458994:CLF459866 CVB458994:CVB459866 DEX458994:DEX459866 DOT458994:DOT459866 DYP458994:DYP459866 EIL458994:EIL459866 ESH458994:ESH459866 FCD458994:FCD459866 FLZ458994:FLZ459866 FVV458994:FVV459866 GFR458994:GFR459866 GPN458994:GPN459866 GZJ458994:GZJ459866 HJF458994:HJF459866 HTB458994:HTB459866 ICX458994:ICX459866 IMT458994:IMT459866 IWP458994:IWP459866 JGL458994:JGL459866 JQH458994:JQH459866 KAD458994:KAD459866 KJZ458994:KJZ459866 KTV458994:KTV459866 LDR458994:LDR459866 LNN458994:LNN459866 LXJ458994:LXJ459866 MHF458994:MHF459866 MRB458994:MRB459866 NAX458994:NAX459866 NKT458994:NKT459866 NUP458994:NUP459866 OEL458994:OEL459866 OOH458994:OOH459866 OYD458994:OYD459866 PHZ458994:PHZ459866 PRV458994:PRV459866 QBR458994:QBR459866 QLN458994:QLN459866 QVJ458994:QVJ459866 RFF458994:RFF459866 RPB458994:RPB459866 RYX458994:RYX459866 SIT458994:SIT459866 SSP458994:SSP459866 TCL458994:TCL459866 TMH458994:TMH459866 TWD458994:TWD459866 UFZ458994:UFZ459866 UPV458994:UPV459866 UZR458994:UZR459866 VJN458994:VJN459866 VTJ458994:VTJ459866 WDF458994:WDF459866 WNB458994:WNB459866 WWX458994:WWX459866 BB524536:BB525408 KL524530:KL525402 UH524530:UH525402 AED524530:AED525402 ANZ524530:ANZ525402 AXV524530:AXV525402 BHR524530:BHR525402 BRN524530:BRN525402 CBJ524530:CBJ525402 CLF524530:CLF525402 CVB524530:CVB525402 DEX524530:DEX525402 DOT524530:DOT525402 DYP524530:DYP525402 EIL524530:EIL525402 ESH524530:ESH525402 FCD524530:FCD525402 FLZ524530:FLZ525402 FVV524530:FVV525402 GFR524530:GFR525402 GPN524530:GPN525402 GZJ524530:GZJ525402 HJF524530:HJF525402 HTB524530:HTB525402 ICX524530:ICX525402 IMT524530:IMT525402 IWP524530:IWP525402 JGL524530:JGL525402 JQH524530:JQH525402 KAD524530:KAD525402 KJZ524530:KJZ525402 KTV524530:KTV525402 LDR524530:LDR525402 LNN524530:LNN525402 LXJ524530:LXJ525402 MHF524530:MHF525402 MRB524530:MRB525402 NAX524530:NAX525402 NKT524530:NKT525402 NUP524530:NUP525402 OEL524530:OEL525402 OOH524530:OOH525402 OYD524530:OYD525402 PHZ524530:PHZ525402 PRV524530:PRV525402 QBR524530:QBR525402 QLN524530:QLN525402 QVJ524530:QVJ525402 RFF524530:RFF525402 RPB524530:RPB525402 RYX524530:RYX525402 SIT524530:SIT525402 SSP524530:SSP525402 TCL524530:TCL525402 TMH524530:TMH525402 TWD524530:TWD525402 UFZ524530:UFZ525402 UPV524530:UPV525402 UZR524530:UZR525402 VJN524530:VJN525402 VTJ524530:VTJ525402 WDF524530:WDF525402 WNB524530:WNB525402 WWX524530:WWX525402 BB590072:BB590944 KL590066:KL590938 UH590066:UH590938 AED590066:AED590938 ANZ590066:ANZ590938 AXV590066:AXV590938 BHR590066:BHR590938 BRN590066:BRN590938 CBJ590066:CBJ590938 CLF590066:CLF590938 CVB590066:CVB590938 DEX590066:DEX590938 DOT590066:DOT590938 DYP590066:DYP590938 EIL590066:EIL590938 ESH590066:ESH590938 FCD590066:FCD590938 FLZ590066:FLZ590938 FVV590066:FVV590938 GFR590066:GFR590938 GPN590066:GPN590938 GZJ590066:GZJ590938 HJF590066:HJF590938 HTB590066:HTB590938 ICX590066:ICX590938 IMT590066:IMT590938 IWP590066:IWP590938 JGL590066:JGL590938 JQH590066:JQH590938 KAD590066:KAD590938 KJZ590066:KJZ590938 KTV590066:KTV590938 LDR590066:LDR590938 LNN590066:LNN590938 LXJ590066:LXJ590938 MHF590066:MHF590938 MRB590066:MRB590938 NAX590066:NAX590938 NKT590066:NKT590938 NUP590066:NUP590938 OEL590066:OEL590938 OOH590066:OOH590938 OYD590066:OYD590938 PHZ590066:PHZ590938 PRV590066:PRV590938 QBR590066:QBR590938 QLN590066:QLN590938 QVJ590066:QVJ590938 RFF590066:RFF590938 RPB590066:RPB590938 RYX590066:RYX590938 SIT590066:SIT590938 SSP590066:SSP590938 TCL590066:TCL590938 TMH590066:TMH590938 TWD590066:TWD590938 UFZ590066:UFZ590938 UPV590066:UPV590938 UZR590066:UZR590938 VJN590066:VJN590938 VTJ590066:VTJ590938 WDF590066:WDF590938 WNB590066:WNB590938 WWX590066:WWX590938 BB655608:BB656480 KL655602:KL656474 UH655602:UH656474 AED655602:AED656474 ANZ655602:ANZ656474 AXV655602:AXV656474 BHR655602:BHR656474 BRN655602:BRN656474 CBJ655602:CBJ656474 CLF655602:CLF656474 CVB655602:CVB656474 DEX655602:DEX656474 DOT655602:DOT656474 DYP655602:DYP656474 EIL655602:EIL656474 ESH655602:ESH656474 FCD655602:FCD656474 FLZ655602:FLZ656474 FVV655602:FVV656474 GFR655602:GFR656474 GPN655602:GPN656474 GZJ655602:GZJ656474 HJF655602:HJF656474 HTB655602:HTB656474 ICX655602:ICX656474 IMT655602:IMT656474 IWP655602:IWP656474 JGL655602:JGL656474 JQH655602:JQH656474 KAD655602:KAD656474 KJZ655602:KJZ656474 KTV655602:KTV656474 LDR655602:LDR656474 LNN655602:LNN656474 LXJ655602:LXJ656474 MHF655602:MHF656474 MRB655602:MRB656474 NAX655602:NAX656474 NKT655602:NKT656474 NUP655602:NUP656474 OEL655602:OEL656474 OOH655602:OOH656474 OYD655602:OYD656474 PHZ655602:PHZ656474 PRV655602:PRV656474 QBR655602:QBR656474 QLN655602:QLN656474 QVJ655602:QVJ656474 RFF655602:RFF656474 RPB655602:RPB656474 RYX655602:RYX656474 SIT655602:SIT656474 SSP655602:SSP656474 TCL655602:TCL656474 TMH655602:TMH656474 TWD655602:TWD656474 UFZ655602:UFZ656474 UPV655602:UPV656474 UZR655602:UZR656474 VJN655602:VJN656474 VTJ655602:VTJ656474 WDF655602:WDF656474 WNB655602:WNB656474 WWX655602:WWX656474 BB721144:BB722016 KL721138:KL722010 UH721138:UH722010 AED721138:AED722010 ANZ721138:ANZ722010 AXV721138:AXV722010 BHR721138:BHR722010 BRN721138:BRN722010 CBJ721138:CBJ722010 CLF721138:CLF722010 CVB721138:CVB722010 DEX721138:DEX722010 DOT721138:DOT722010 DYP721138:DYP722010 EIL721138:EIL722010 ESH721138:ESH722010 FCD721138:FCD722010 FLZ721138:FLZ722010 FVV721138:FVV722010 GFR721138:GFR722010 GPN721138:GPN722010 GZJ721138:GZJ722010 HJF721138:HJF722010 HTB721138:HTB722010 ICX721138:ICX722010 IMT721138:IMT722010 IWP721138:IWP722010 JGL721138:JGL722010 JQH721138:JQH722010 KAD721138:KAD722010 KJZ721138:KJZ722010 KTV721138:KTV722010 LDR721138:LDR722010 LNN721138:LNN722010 LXJ721138:LXJ722010 MHF721138:MHF722010 MRB721138:MRB722010 NAX721138:NAX722010 NKT721138:NKT722010 NUP721138:NUP722010 OEL721138:OEL722010 OOH721138:OOH722010 OYD721138:OYD722010 PHZ721138:PHZ722010 PRV721138:PRV722010 QBR721138:QBR722010 QLN721138:QLN722010 QVJ721138:QVJ722010 RFF721138:RFF722010 RPB721138:RPB722010 RYX721138:RYX722010 SIT721138:SIT722010 SSP721138:SSP722010 TCL721138:TCL722010 TMH721138:TMH722010 TWD721138:TWD722010 UFZ721138:UFZ722010 UPV721138:UPV722010 UZR721138:UZR722010 VJN721138:VJN722010 VTJ721138:VTJ722010 WDF721138:WDF722010 WNB721138:WNB722010 WWX721138:WWX722010 BB786680:BB787552 KL786674:KL787546 UH786674:UH787546 AED786674:AED787546 ANZ786674:ANZ787546 AXV786674:AXV787546 BHR786674:BHR787546 BRN786674:BRN787546 CBJ786674:CBJ787546 CLF786674:CLF787546 CVB786674:CVB787546 DEX786674:DEX787546 DOT786674:DOT787546 DYP786674:DYP787546 EIL786674:EIL787546 ESH786674:ESH787546 FCD786674:FCD787546 FLZ786674:FLZ787546 FVV786674:FVV787546 GFR786674:GFR787546 GPN786674:GPN787546 GZJ786674:GZJ787546 HJF786674:HJF787546 HTB786674:HTB787546 ICX786674:ICX787546 IMT786674:IMT787546 IWP786674:IWP787546 JGL786674:JGL787546 JQH786674:JQH787546 KAD786674:KAD787546 KJZ786674:KJZ787546 KTV786674:KTV787546 LDR786674:LDR787546 LNN786674:LNN787546 LXJ786674:LXJ787546 MHF786674:MHF787546 MRB786674:MRB787546 NAX786674:NAX787546 NKT786674:NKT787546 NUP786674:NUP787546 OEL786674:OEL787546 OOH786674:OOH787546 OYD786674:OYD787546 PHZ786674:PHZ787546 PRV786674:PRV787546 QBR786674:QBR787546 QLN786674:QLN787546 QVJ786674:QVJ787546 RFF786674:RFF787546 RPB786674:RPB787546 RYX786674:RYX787546 SIT786674:SIT787546 SSP786674:SSP787546 TCL786674:TCL787546 TMH786674:TMH787546 TWD786674:TWD787546 UFZ786674:UFZ787546 UPV786674:UPV787546 UZR786674:UZR787546 VJN786674:VJN787546 VTJ786674:VTJ787546 WDF786674:WDF787546 WNB786674:WNB787546 WWX786674:WWX787546 BB852216:BB853088 KL852210:KL853082 UH852210:UH853082 AED852210:AED853082 ANZ852210:ANZ853082 AXV852210:AXV853082 BHR852210:BHR853082 BRN852210:BRN853082 CBJ852210:CBJ853082 CLF852210:CLF853082 CVB852210:CVB853082 DEX852210:DEX853082 DOT852210:DOT853082 DYP852210:DYP853082 EIL852210:EIL853082 ESH852210:ESH853082 FCD852210:FCD853082 FLZ852210:FLZ853082 FVV852210:FVV853082 GFR852210:GFR853082 GPN852210:GPN853082 GZJ852210:GZJ853082 HJF852210:HJF853082 HTB852210:HTB853082 ICX852210:ICX853082 IMT852210:IMT853082 IWP852210:IWP853082 JGL852210:JGL853082 JQH852210:JQH853082 KAD852210:KAD853082 KJZ852210:KJZ853082 KTV852210:KTV853082 LDR852210:LDR853082 LNN852210:LNN853082 LXJ852210:LXJ853082 MHF852210:MHF853082 MRB852210:MRB853082 NAX852210:NAX853082 NKT852210:NKT853082 NUP852210:NUP853082 OEL852210:OEL853082 OOH852210:OOH853082 OYD852210:OYD853082 PHZ852210:PHZ853082 PRV852210:PRV853082 QBR852210:QBR853082 QLN852210:QLN853082 QVJ852210:QVJ853082 RFF852210:RFF853082 RPB852210:RPB853082 RYX852210:RYX853082 SIT852210:SIT853082 SSP852210:SSP853082 TCL852210:TCL853082 TMH852210:TMH853082 TWD852210:TWD853082 UFZ852210:UFZ853082 UPV852210:UPV853082 UZR852210:UZR853082 VJN852210:VJN853082 VTJ852210:VTJ853082 WDF852210:WDF853082 WNB852210:WNB853082 WWX852210:WWX853082 BB917752:BB918624 KL917746:KL918618 UH917746:UH918618 AED917746:AED918618 ANZ917746:ANZ918618 AXV917746:AXV918618 BHR917746:BHR918618 BRN917746:BRN918618 CBJ917746:CBJ918618 CLF917746:CLF918618 CVB917746:CVB918618 DEX917746:DEX918618 DOT917746:DOT918618 DYP917746:DYP918618 EIL917746:EIL918618 ESH917746:ESH918618 FCD917746:FCD918618 FLZ917746:FLZ918618 FVV917746:FVV918618 GFR917746:GFR918618 GPN917746:GPN918618 GZJ917746:GZJ918618 HJF917746:HJF918618 HTB917746:HTB918618 ICX917746:ICX918618 IMT917746:IMT918618 IWP917746:IWP918618 JGL917746:JGL918618 JQH917746:JQH918618 KAD917746:KAD918618 KJZ917746:KJZ918618 KTV917746:KTV918618 LDR917746:LDR918618 LNN917746:LNN918618 LXJ917746:LXJ918618 MHF917746:MHF918618 MRB917746:MRB918618 NAX917746:NAX918618 NKT917746:NKT918618 NUP917746:NUP918618 OEL917746:OEL918618 OOH917746:OOH918618 OYD917746:OYD918618 PHZ917746:PHZ918618 PRV917746:PRV918618 QBR917746:QBR918618 QLN917746:QLN918618 QVJ917746:QVJ918618 RFF917746:RFF918618 RPB917746:RPB918618 RYX917746:RYX918618 SIT917746:SIT918618 SSP917746:SSP918618 TCL917746:TCL918618 TMH917746:TMH918618 TWD917746:TWD918618 UFZ917746:UFZ918618 UPV917746:UPV918618 UZR917746:UZR918618 VJN917746:VJN918618 VTJ917746:VTJ918618 WDF917746:WDF918618 WNB917746:WNB918618 WWX917746:WWX918618 BB983288:BB984160 KL983282:KL984154 UH983282:UH984154 AED983282:AED984154 ANZ983282:ANZ984154 AXV983282:AXV984154 BHR983282:BHR984154 BRN983282:BRN984154 CBJ983282:CBJ984154 CLF983282:CLF984154 CVB983282:CVB984154 DEX983282:DEX984154 DOT983282:DOT984154 DYP983282:DYP984154 EIL983282:EIL984154 ESH983282:ESH984154 FCD983282:FCD984154 FLZ983282:FLZ984154 FVV983282:FVV984154 GFR983282:GFR984154 GPN983282:GPN984154 GZJ983282:GZJ984154 HJF983282:HJF984154 HTB983282:HTB984154 ICX983282:ICX984154 IMT983282:IMT984154 IWP983282:IWP984154 JGL983282:JGL984154 JQH983282:JQH984154 KAD983282:KAD984154 KJZ983282:KJZ984154 KTV983282:KTV984154 LDR983282:LDR984154 LNN983282:LNN984154 LXJ983282:LXJ984154 MHF983282:MHF984154 MRB983282:MRB984154 NAX983282:NAX984154 NKT983282:NKT984154 NUP983282:NUP984154 OEL983282:OEL984154 OOH983282:OOH984154 OYD983282:OYD984154 PHZ983282:PHZ984154 PRV983282:PRV984154 QBR983282:QBR984154 QLN983282:QLN984154 QVJ983282:QVJ984154 RFF983282:RFF984154 RPB983282:RPB984154 RYX983282:RYX984154 SIT983282:SIT984154 SSP983282:SSP984154 TCL983282:TCL984154 TMH983282:TMH984154 TWD983282:TWD984154 UFZ983282:UFZ984154 UPV983282:UPV984154 UZR983282:UZR984154 VJN983282:VJN984154 VTJ983282:VTJ984154 WDF983282:WDF984154 WNB983282:WNB984154 WWX983282:WWX984154 BH65778:BH66652 KR65778:KR66652 UN65778:UN66652 AEJ65778:AEJ66652 AOF65778:AOF66652 AYB65778:AYB66652 BHX65778:BHX66652 BRT65778:BRT66652 CBP65778:CBP66652 CLL65778:CLL66652 CVH65778:CVH66652 DFD65778:DFD66652 DOZ65778:DOZ66652 DYV65778:DYV66652 EIR65778:EIR66652 ESN65778:ESN66652 FCJ65778:FCJ66652 FMF65778:FMF66652 FWB65778:FWB66652 GFX65778:GFX66652 GPT65778:GPT66652 GZP65778:GZP66652 HJL65778:HJL66652 HTH65778:HTH66652 IDD65778:IDD66652 IMZ65778:IMZ66652 IWV65778:IWV66652 JGR65778:JGR66652 JQN65778:JQN66652 KAJ65778:KAJ66652 KKF65778:KKF66652 KUB65778:KUB66652 LDX65778:LDX66652 LNT65778:LNT66652 LXP65778:LXP66652 MHL65778:MHL66652 MRH65778:MRH66652 NBD65778:NBD66652 NKZ65778:NKZ66652 NUV65778:NUV66652 OER65778:OER66652 OON65778:OON66652 OYJ65778:OYJ66652 PIF65778:PIF66652 PSB65778:PSB66652 QBX65778:QBX66652 QLT65778:QLT66652 QVP65778:QVP66652 RFL65778:RFL66652 RPH65778:RPH66652 RZD65778:RZD66652 SIZ65778:SIZ66652 SSV65778:SSV66652 TCR65778:TCR66652 TMN65778:TMN66652 TWJ65778:TWJ66652 UGF65778:UGF66652 UQB65778:UQB66652 UZX65778:UZX66652 VJT65778:VJT66652 VTP65778:VTP66652 WDL65778:WDL66652 WNH65778:WNH66652 WXD65778:WXD66652 BH131314:BH132188 KR131314:KR132188 UN131314:UN132188 AEJ131314:AEJ132188 AOF131314:AOF132188 AYB131314:AYB132188 BHX131314:BHX132188 BRT131314:BRT132188 CBP131314:CBP132188 CLL131314:CLL132188 CVH131314:CVH132188 DFD131314:DFD132188 DOZ131314:DOZ132188 DYV131314:DYV132188 EIR131314:EIR132188 ESN131314:ESN132188 FCJ131314:FCJ132188 FMF131314:FMF132188 FWB131314:FWB132188 GFX131314:GFX132188 GPT131314:GPT132188 GZP131314:GZP132188 HJL131314:HJL132188 HTH131314:HTH132188 IDD131314:IDD132188 IMZ131314:IMZ132188 IWV131314:IWV132188 JGR131314:JGR132188 JQN131314:JQN132188 KAJ131314:KAJ132188 KKF131314:KKF132188 KUB131314:KUB132188 LDX131314:LDX132188 LNT131314:LNT132188 LXP131314:LXP132188 MHL131314:MHL132188 MRH131314:MRH132188 NBD131314:NBD132188 NKZ131314:NKZ132188 NUV131314:NUV132188 OER131314:OER132188 OON131314:OON132188 OYJ131314:OYJ132188 PIF131314:PIF132188 PSB131314:PSB132188 QBX131314:QBX132188 QLT131314:QLT132188 QVP131314:QVP132188 RFL131314:RFL132188 RPH131314:RPH132188 RZD131314:RZD132188 SIZ131314:SIZ132188 SSV131314:SSV132188 TCR131314:TCR132188 TMN131314:TMN132188 TWJ131314:TWJ132188 UGF131314:UGF132188 UQB131314:UQB132188 UZX131314:UZX132188 VJT131314:VJT132188 VTP131314:VTP132188 WDL131314:WDL132188 WNH131314:WNH132188 WXD131314:WXD132188 BH196850:BH197724 KR196850:KR197724 UN196850:UN197724 AEJ196850:AEJ197724 AOF196850:AOF197724 AYB196850:AYB197724 BHX196850:BHX197724 BRT196850:BRT197724 CBP196850:CBP197724 CLL196850:CLL197724 CVH196850:CVH197724 DFD196850:DFD197724 DOZ196850:DOZ197724 DYV196850:DYV197724 EIR196850:EIR197724 ESN196850:ESN197724 FCJ196850:FCJ197724 FMF196850:FMF197724 FWB196850:FWB197724 GFX196850:GFX197724 GPT196850:GPT197724 GZP196850:GZP197724 HJL196850:HJL197724 HTH196850:HTH197724 IDD196850:IDD197724 IMZ196850:IMZ197724 IWV196850:IWV197724 JGR196850:JGR197724 JQN196850:JQN197724 KAJ196850:KAJ197724 KKF196850:KKF197724 KUB196850:KUB197724 LDX196850:LDX197724 LNT196850:LNT197724 LXP196850:LXP197724 MHL196850:MHL197724 MRH196850:MRH197724 NBD196850:NBD197724 NKZ196850:NKZ197724 NUV196850:NUV197724 OER196850:OER197724 OON196850:OON197724 OYJ196850:OYJ197724 PIF196850:PIF197724 PSB196850:PSB197724 QBX196850:QBX197724 QLT196850:QLT197724 QVP196850:QVP197724 RFL196850:RFL197724 RPH196850:RPH197724 RZD196850:RZD197724 SIZ196850:SIZ197724 SSV196850:SSV197724 TCR196850:TCR197724 TMN196850:TMN197724 TWJ196850:TWJ197724 UGF196850:UGF197724 UQB196850:UQB197724 UZX196850:UZX197724 VJT196850:VJT197724 VTP196850:VTP197724 WDL196850:WDL197724 WNH196850:WNH197724 WXD196850:WXD197724 BH262386:BH263260 KR262386:KR263260 UN262386:UN263260 AEJ262386:AEJ263260 AOF262386:AOF263260 AYB262386:AYB263260 BHX262386:BHX263260 BRT262386:BRT263260 CBP262386:CBP263260 CLL262386:CLL263260 CVH262386:CVH263260 DFD262386:DFD263260 DOZ262386:DOZ263260 DYV262386:DYV263260 EIR262386:EIR263260 ESN262386:ESN263260 FCJ262386:FCJ263260 FMF262386:FMF263260 FWB262386:FWB263260 GFX262386:GFX263260 GPT262386:GPT263260 GZP262386:GZP263260 HJL262386:HJL263260 HTH262386:HTH263260 IDD262386:IDD263260 IMZ262386:IMZ263260 IWV262386:IWV263260 JGR262386:JGR263260 JQN262386:JQN263260 KAJ262386:KAJ263260 KKF262386:KKF263260 KUB262386:KUB263260 LDX262386:LDX263260 LNT262386:LNT263260 LXP262386:LXP263260 MHL262386:MHL263260 MRH262386:MRH263260 NBD262386:NBD263260 NKZ262386:NKZ263260 NUV262386:NUV263260 OER262386:OER263260 OON262386:OON263260 OYJ262386:OYJ263260 PIF262386:PIF263260 PSB262386:PSB263260 QBX262386:QBX263260 QLT262386:QLT263260 QVP262386:QVP263260 RFL262386:RFL263260 RPH262386:RPH263260 RZD262386:RZD263260 SIZ262386:SIZ263260 SSV262386:SSV263260 TCR262386:TCR263260 TMN262386:TMN263260 TWJ262386:TWJ263260 UGF262386:UGF263260 UQB262386:UQB263260 UZX262386:UZX263260 VJT262386:VJT263260 VTP262386:VTP263260 WDL262386:WDL263260 WNH262386:WNH263260 WXD262386:WXD263260 BH327922:BH328796 KR327922:KR328796 UN327922:UN328796 AEJ327922:AEJ328796 AOF327922:AOF328796 AYB327922:AYB328796 BHX327922:BHX328796 BRT327922:BRT328796 CBP327922:CBP328796 CLL327922:CLL328796 CVH327922:CVH328796 DFD327922:DFD328796 DOZ327922:DOZ328796 DYV327922:DYV328796 EIR327922:EIR328796 ESN327922:ESN328796 FCJ327922:FCJ328796 FMF327922:FMF328796 FWB327922:FWB328796 GFX327922:GFX328796 GPT327922:GPT328796 GZP327922:GZP328796 HJL327922:HJL328796 HTH327922:HTH328796 IDD327922:IDD328796 IMZ327922:IMZ328796 IWV327922:IWV328796 JGR327922:JGR328796 JQN327922:JQN328796 KAJ327922:KAJ328796 KKF327922:KKF328796 KUB327922:KUB328796 LDX327922:LDX328796 LNT327922:LNT328796 LXP327922:LXP328796 MHL327922:MHL328796 MRH327922:MRH328796 NBD327922:NBD328796 NKZ327922:NKZ328796 NUV327922:NUV328796 OER327922:OER328796 OON327922:OON328796 OYJ327922:OYJ328796 PIF327922:PIF328796 PSB327922:PSB328796 QBX327922:QBX328796 QLT327922:QLT328796 QVP327922:QVP328796 RFL327922:RFL328796 RPH327922:RPH328796 RZD327922:RZD328796 SIZ327922:SIZ328796 SSV327922:SSV328796 TCR327922:TCR328796 TMN327922:TMN328796 TWJ327922:TWJ328796 UGF327922:UGF328796 UQB327922:UQB328796 UZX327922:UZX328796 VJT327922:VJT328796 VTP327922:VTP328796 WDL327922:WDL328796 WNH327922:WNH328796 WXD327922:WXD328796 BH393458:BH394332 KR393458:KR394332 UN393458:UN394332 AEJ393458:AEJ394332 AOF393458:AOF394332 AYB393458:AYB394332 BHX393458:BHX394332 BRT393458:BRT394332 CBP393458:CBP394332 CLL393458:CLL394332 CVH393458:CVH394332 DFD393458:DFD394332 DOZ393458:DOZ394332 DYV393458:DYV394332 EIR393458:EIR394332 ESN393458:ESN394332 FCJ393458:FCJ394332 FMF393458:FMF394332 FWB393458:FWB394332 GFX393458:GFX394332 GPT393458:GPT394332 GZP393458:GZP394332 HJL393458:HJL394332 HTH393458:HTH394332 IDD393458:IDD394332 IMZ393458:IMZ394332 IWV393458:IWV394332 JGR393458:JGR394332 JQN393458:JQN394332 KAJ393458:KAJ394332 KKF393458:KKF394332 KUB393458:KUB394332 LDX393458:LDX394332 LNT393458:LNT394332 LXP393458:LXP394332 MHL393458:MHL394332 MRH393458:MRH394332 NBD393458:NBD394332 NKZ393458:NKZ394332 NUV393458:NUV394332 OER393458:OER394332 OON393458:OON394332 OYJ393458:OYJ394332 PIF393458:PIF394332 PSB393458:PSB394332 QBX393458:QBX394332 QLT393458:QLT394332 QVP393458:QVP394332 RFL393458:RFL394332 RPH393458:RPH394332 RZD393458:RZD394332 SIZ393458:SIZ394332 SSV393458:SSV394332 TCR393458:TCR394332 TMN393458:TMN394332 TWJ393458:TWJ394332 UGF393458:UGF394332 UQB393458:UQB394332 UZX393458:UZX394332 VJT393458:VJT394332 VTP393458:VTP394332 WDL393458:WDL394332 WNH393458:WNH394332 WXD393458:WXD394332 BH458994:BH459868 KR458994:KR459868 UN458994:UN459868 AEJ458994:AEJ459868 AOF458994:AOF459868 AYB458994:AYB459868 BHX458994:BHX459868 BRT458994:BRT459868 CBP458994:CBP459868 CLL458994:CLL459868 CVH458994:CVH459868 DFD458994:DFD459868 DOZ458994:DOZ459868 DYV458994:DYV459868 EIR458994:EIR459868 ESN458994:ESN459868 FCJ458994:FCJ459868 FMF458994:FMF459868 FWB458994:FWB459868 GFX458994:GFX459868 GPT458994:GPT459868 GZP458994:GZP459868 HJL458994:HJL459868 HTH458994:HTH459868 IDD458994:IDD459868 IMZ458994:IMZ459868 IWV458994:IWV459868 JGR458994:JGR459868 JQN458994:JQN459868 KAJ458994:KAJ459868 KKF458994:KKF459868 KUB458994:KUB459868 LDX458994:LDX459868 LNT458994:LNT459868 LXP458994:LXP459868 MHL458994:MHL459868 MRH458994:MRH459868 NBD458994:NBD459868 NKZ458994:NKZ459868 NUV458994:NUV459868 OER458994:OER459868 OON458994:OON459868 OYJ458994:OYJ459868 PIF458994:PIF459868 PSB458994:PSB459868 QBX458994:QBX459868 QLT458994:QLT459868 QVP458994:QVP459868 RFL458994:RFL459868 RPH458994:RPH459868 RZD458994:RZD459868 SIZ458994:SIZ459868 SSV458994:SSV459868 TCR458994:TCR459868 TMN458994:TMN459868 TWJ458994:TWJ459868 UGF458994:UGF459868 UQB458994:UQB459868 UZX458994:UZX459868 VJT458994:VJT459868 VTP458994:VTP459868 WDL458994:WDL459868 WNH458994:WNH459868 WXD458994:WXD459868 BH524530:BH525404 KR524530:KR525404 UN524530:UN525404 AEJ524530:AEJ525404 AOF524530:AOF525404 AYB524530:AYB525404 BHX524530:BHX525404 BRT524530:BRT525404 CBP524530:CBP525404 CLL524530:CLL525404 CVH524530:CVH525404 DFD524530:DFD525404 DOZ524530:DOZ525404 DYV524530:DYV525404 EIR524530:EIR525404 ESN524530:ESN525404 FCJ524530:FCJ525404 FMF524530:FMF525404 FWB524530:FWB525404 GFX524530:GFX525404 GPT524530:GPT525404 GZP524530:GZP525404 HJL524530:HJL525404 HTH524530:HTH525404 IDD524530:IDD525404 IMZ524530:IMZ525404 IWV524530:IWV525404 JGR524530:JGR525404 JQN524530:JQN525404 KAJ524530:KAJ525404 KKF524530:KKF525404 KUB524530:KUB525404 LDX524530:LDX525404 LNT524530:LNT525404 LXP524530:LXP525404 MHL524530:MHL525404 MRH524530:MRH525404 NBD524530:NBD525404 NKZ524530:NKZ525404 NUV524530:NUV525404 OER524530:OER525404 OON524530:OON525404 OYJ524530:OYJ525404 PIF524530:PIF525404 PSB524530:PSB525404 QBX524530:QBX525404 QLT524530:QLT525404 QVP524530:QVP525404 RFL524530:RFL525404 RPH524530:RPH525404 RZD524530:RZD525404 SIZ524530:SIZ525404 SSV524530:SSV525404 TCR524530:TCR525404 TMN524530:TMN525404 TWJ524530:TWJ525404 UGF524530:UGF525404 UQB524530:UQB525404 UZX524530:UZX525404 VJT524530:VJT525404 VTP524530:VTP525404 WDL524530:WDL525404 WNH524530:WNH525404 WXD524530:WXD525404 BH590066:BH590940 KR590066:KR590940 UN590066:UN590940 AEJ590066:AEJ590940 AOF590066:AOF590940 AYB590066:AYB590940 BHX590066:BHX590940 BRT590066:BRT590940 CBP590066:CBP590940 CLL590066:CLL590940 CVH590066:CVH590940 DFD590066:DFD590940 DOZ590066:DOZ590940 DYV590066:DYV590940 EIR590066:EIR590940 ESN590066:ESN590940 FCJ590066:FCJ590940 FMF590066:FMF590940 FWB590066:FWB590940 GFX590066:GFX590940 GPT590066:GPT590940 GZP590066:GZP590940 HJL590066:HJL590940 HTH590066:HTH590940 IDD590066:IDD590940 IMZ590066:IMZ590940 IWV590066:IWV590940 JGR590066:JGR590940 JQN590066:JQN590940 KAJ590066:KAJ590940 KKF590066:KKF590940 KUB590066:KUB590940 LDX590066:LDX590940 LNT590066:LNT590940 LXP590066:LXP590940 MHL590066:MHL590940 MRH590066:MRH590940 NBD590066:NBD590940 NKZ590066:NKZ590940 NUV590066:NUV590940 OER590066:OER590940 OON590066:OON590940 OYJ590066:OYJ590940 PIF590066:PIF590940 PSB590066:PSB590940 QBX590066:QBX590940 QLT590066:QLT590940 QVP590066:QVP590940 RFL590066:RFL590940 RPH590066:RPH590940 RZD590066:RZD590940 SIZ590066:SIZ590940 SSV590066:SSV590940 TCR590066:TCR590940 TMN590066:TMN590940 TWJ590066:TWJ590940 UGF590066:UGF590940 UQB590066:UQB590940 UZX590066:UZX590940 VJT590066:VJT590940 VTP590066:VTP590940 WDL590066:WDL590940 WNH590066:WNH590940 WXD590066:WXD590940 BH655602:BH656476 KR655602:KR656476 UN655602:UN656476 AEJ655602:AEJ656476 AOF655602:AOF656476 AYB655602:AYB656476 BHX655602:BHX656476 BRT655602:BRT656476 CBP655602:CBP656476 CLL655602:CLL656476 CVH655602:CVH656476 DFD655602:DFD656476 DOZ655602:DOZ656476 DYV655602:DYV656476 EIR655602:EIR656476 ESN655602:ESN656476 FCJ655602:FCJ656476 FMF655602:FMF656476 FWB655602:FWB656476 GFX655602:GFX656476 GPT655602:GPT656476 GZP655602:GZP656476 HJL655602:HJL656476 HTH655602:HTH656476 IDD655602:IDD656476 IMZ655602:IMZ656476 IWV655602:IWV656476 JGR655602:JGR656476 JQN655602:JQN656476 KAJ655602:KAJ656476 KKF655602:KKF656476 KUB655602:KUB656476 LDX655602:LDX656476 LNT655602:LNT656476 LXP655602:LXP656476 MHL655602:MHL656476 MRH655602:MRH656476 NBD655602:NBD656476 NKZ655602:NKZ656476 NUV655602:NUV656476 OER655602:OER656476 OON655602:OON656476 OYJ655602:OYJ656476 PIF655602:PIF656476 PSB655602:PSB656476 QBX655602:QBX656476 QLT655602:QLT656476 QVP655602:QVP656476 RFL655602:RFL656476 RPH655602:RPH656476 RZD655602:RZD656476 SIZ655602:SIZ656476 SSV655602:SSV656476 TCR655602:TCR656476 TMN655602:TMN656476 TWJ655602:TWJ656476 UGF655602:UGF656476 UQB655602:UQB656476 UZX655602:UZX656476 VJT655602:VJT656476 VTP655602:VTP656476 WDL655602:WDL656476 WNH655602:WNH656476 WXD655602:WXD656476 BH721138:BH722012 KR721138:KR722012 UN721138:UN722012 AEJ721138:AEJ722012 AOF721138:AOF722012 AYB721138:AYB722012 BHX721138:BHX722012 BRT721138:BRT722012 CBP721138:CBP722012 CLL721138:CLL722012 CVH721138:CVH722012 DFD721138:DFD722012 DOZ721138:DOZ722012 DYV721138:DYV722012 EIR721138:EIR722012 ESN721138:ESN722012 FCJ721138:FCJ722012 FMF721138:FMF722012 FWB721138:FWB722012 GFX721138:GFX722012 GPT721138:GPT722012 GZP721138:GZP722012 HJL721138:HJL722012 HTH721138:HTH722012 IDD721138:IDD722012 IMZ721138:IMZ722012 IWV721138:IWV722012 JGR721138:JGR722012 JQN721138:JQN722012 KAJ721138:KAJ722012 KKF721138:KKF722012 KUB721138:KUB722012 LDX721138:LDX722012 LNT721138:LNT722012 LXP721138:LXP722012 MHL721138:MHL722012 MRH721138:MRH722012 NBD721138:NBD722012 NKZ721138:NKZ722012 NUV721138:NUV722012 OER721138:OER722012 OON721138:OON722012 OYJ721138:OYJ722012 PIF721138:PIF722012 PSB721138:PSB722012 QBX721138:QBX722012 QLT721138:QLT722012 QVP721138:QVP722012 RFL721138:RFL722012 RPH721138:RPH722012 RZD721138:RZD722012 SIZ721138:SIZ722012 SSV721138:SSV722012 TCR721138:TCR722012 TMN721138:TMN722012 TWJ721138:TWJ722012 UGF721138:UGF722012 UQB721138:UQB722012 UZX721138:UZX722012 VJT721138:VJT722012 VTP721138:VTP722012 WDL721138:WDL722012 WNH721138:WNH722012 WXD721138:WXD722012 BH786674:BH787548 KR786674:KR787548 UN786674:UN787548 AEJ786674:AEJ787548 AOF786674:AOF787548 AYB786674:AYB787548 BHX786674:BHX787548 BRT786674:BRT787548 CBP786674:CBP787548 CLL786674:CLL787548 CVH786674:CVH787548 DFD786674:DFD787548 DOZ786674:DOZ787548 DYV786674:DYV787548 EIR786674:EIR787548 ESN786674:ESN787548 FCJ786674:FCJ787548 FMF786674:FMF787548 FWB786674:FWB787548 GFX786674:GFX787548 GPT786674:GPT787548 GZP786674:GZP787548 HJL786674:HJL787548 HTH786674:HTH787548 IDD786674:IDD787548 IMZ786674:IMZ787548 IWV786674:IWV787548 JGR786674:JGR787548 JQN786674:JQN787548 KAJ786674:KAJ787548 KKF786674:KKF787548 KUB786674:KUB787548 LDX786674:LDX787548 LNT786674:LNT787548 LXP786674:LXP787548 MHL786674:MHL787548 MRH786674:MRH787548 NBD786674:NBD787548 NKZ786674:NKZ787548 NUV786674:NUV787548 OER786674:OER787548 OON786674:OON787548 OYJ786674:OYJ787548 PIF786674:PIF787548 PSB786674:PSB787548 QBX786674:QBX787548 QLT786674:QLT787548 QVP786674:QVP787548 RFL786674:RFL787548 RPH786674:RPH787548 RZD786674:RZD787548 SIZ786674:SIZ787548 SSV786674:SSV787548 TCR786674:TCR787548 TMN786674:TMN787548 TWJ786674:TWJ787548 UGF786674:UGF787548 UQB786674:UQB787548 UZX786674:UZX787548 VJT786674:VJT787548 VTP786674:VTP787548 WDL786674:WDL787548 WNH786674:WNH787548 WXD786674:WXD787548 BH852210:BH853084 KR852210:KR853084 UN852210:UN853084 AEJ852210:AEJ853084 AOF852210:AOF853084 AYB852210:AYB853084 BHX852210:BHX853084 BRT852210:BRT853084 CBP852210:CBP853084 CLL852210:CLL853084 CVH852210:CVH853084 DFD852210:DFD853084 DOZ852210:DOZ853084 DYV852210:DYV853084 EIR852210:EIR853084 ESN852210:ESN853084 FCJ852210:FCJ853084 FMF852210:FMF853084 FWB852210:FWB853084 GFX852210:GFX853084 GPT852210:GPT853084 GZP852210:GZP853084 HJL852210:HJL853084 HTH852210:HTH853084 IDD852210:IDD853084 IMZ852210:IMZ853084 IWV852210:IWV853084 JGR852210:JGR853084 JQN852210:JQN853084 KAJ852210:KAJ853084 KKF852210:KKF853084 KUB852210:KUB853084 LDX852210:LDX853084 LNT852210:LNT853084 LXP852210:LXP853084 MHL852210:MHL853084 MRH852210:MRH853084 NBD852210:NBD853084 NKZ852210:NKZ853084 NUV852210:NUV853084 OER852210:OER853084 OON852210:OON853084 OYJ852210:OYJ853084 PIF852210:PIF853084 PSB852210:PSB853084 QBX852210:QBX853084 QLT852210:QLT853084 QVP852210:QVP853084 RFL852210:RFL853084 RPH852210:RPH853084 RZD852210:RZD853084 SIZ852210:SIZ853084 SSV852210:SSV853084 TCR852210:TCR853084 TMN852210:TMN853084 TWJ852210:TWJ853084 UGF852210:UGF853084 UQB852210:UQB853084 UZX852210:UZX853084 VJT852210:VJT853084 VTP852210:VTP853084 WDL852210:WDL853084 WNH852210:WNH853084 WXD852210:WXD853084 BH917746:BH918620 KR917746:KR918620 UN917746:UN918620 AEJ917746:AEJ918620 AOF917746:AOF918620 AYB917746:AYB918620 BHX917746:BHX918620 BRT917746:BRT918620 CBP917746:CBP918620 CLL917746:CLL918620 CVH917746:CVH918620 DFD917746:DFD918620 DOZ917746:DOZ918620 DYV917746:DYV918620 EIR917746:EIR918620 ESN917746:ESN918620 FCJ917746:FCJ918620 FMF917746:FMF918620 FWB917746:FWB918620 GFX917746:GFX918620 GPT917746:GPT918620 GZP917746:GZP918620 HJL917746:HJL918620 HTH917746:HTH918620 IDD917746:IDD918620 IMZ917746:IMZ918620 IWV917746:IWV918620 JGR917746:JGR918620 JQN917746:JQN918620 KAJ917746:KAJ918620 KKF917746:KKF918620 KUB917746:KUB918620 LDX917746:LDX918620 LNT917746:LNT918620 LXP917746:LXP918620 MHL917746:MHL918620 MRH917746:MRH918620 NBD917746:NBD918620 NKZ917746:NKZ918620 NUV917746:NUV918620 OER917746:OER918620 OON917746:OON918620 OYJ917746:OYJ918620 PIF917746:PIF918620 PSB917746:PSB918620 QBX917746:QBX918620 QLT917746:QLT918620 QVP917746:QVP918620 RFL917746:RFL918620 RPH917746:RPH918620 RZD917746:RZD918620 SIZ917746:SIZ918620 SSV917746:SSV918620 TCR917746:TCR918620 TMN917746:TMN918620 TWJ917746:TWJ918620 UGF917746:UGF918620 UQB917746:UQB918620 UZX917746:UZX918620 VJT917746:VJT918620 VTP917746:VTP918620 WDL917746:WDL918620 WNH917746:WNH918620 WXD917746:WXD918620 BH983282:BH984156 KR983282:KR984156 UN983282:UN984156 AEJ983282:AEJ984156 AOF983282:AOF984156 AYB983282:AYB984156 BHX983282:BHX984156 BRT983282:BRT984156 CBP983282:CBP984156 CLL983282:CLL984156 CVH983282:CVH984156 DFD983282:DFD984156 DOZ983282:DOZ984156 DYV983282:DYV984156 EIR983282:EIR984156 ESN983282:ESN984156 FCJ983282:FCJ984156 FMF983282:FMF984156 FWB983282:FWB984156 GFX983282:GFX984156 GPT983282:GPT984156 GZP983282:GZP984156 HJL983282:HJL984156 HTH983282:HTH984156 IDD983282:IDD984156 IMZ983282:IMZ984156 IWV983282:IWV984156 JGR983282:JGR984156 JQN983282:JQN984156 KAJ983282:KAJ984156 KKF983282:KKF984156 KUB983282:KUB984156 LDX983282:LDX984156 LNT983282:LNT984156 LXP983282:LXP984156 MHL983282:MHL984156 MRH983282:MRH984156 NBD983282:NBD984156 NKZ983282:NKZ984156 NUV983282:NUV984156 OER983282:OER984156 OON983282:OON984156 OYJ983282:OYJ984156 PIF983282:PIF984156 PSB983282:PSB984156 QBX983282:QBX984156 QLT983282:QLT984156 QVP983282:QVP984156 RFL983282:RFL984156 RPH983282:RPH984156 RZD983282:RZD984156 SIZ983282:SIZ984156 SSV983282:SSV984156 TCR983282:TCR984156 TMN983282:TMN984156 TWJ983282:TWJ984156 UGF983282:UGF984156 UQB983282:UQB984156 UZX983282:UZX984156 VJT983282:VJT984156 VTP983282:VTP984156 WDL983282:WDL984156 WNH983282:WNH984156 WXD983282:WXD984156 BE65784:BE66656 KO65778:KO66650 UK65778:UK66650 AEG65778:AEG66650 AOC65778:AOC66650 AXY65778:AXY66650 BHU65778:BHU66650 BRQ65778:BRQ66650 CBM65778:CBM66650 CLI65778:CLI66650 CVE65778:CVE66650 DFA65778:DFA66650 DOW65778:DOW66650 DYS65778:DYS66650 EIO65778:EIO66650 ESK65778:ESK66650 FCG65778:FCG66650 FMC65778:FMC66650 FVY65778:FVY66650 GFU65778:GFU66650 GPQ65778:GPQ66650 GZM65778:GZM66650 HJI65778:HJI66650 HTE65778:HTE66650 IDA65778:IDA66650 IMW65778:IMW66650 IWS65778:IWS66650 JGO65778:JGO66650 JQK65778:JQK66650 KAG65778:KAG66650 KKC65778:KKC66650 KTY65778:KTY66650 LDU65778:LDU66650 LNQ65778:LNQ66650 LXM65778:LXM66650 MHI65778:MHI66650 MRE65778:MRE66650 NBA65778:NBA66650 NKW65778:NKW66650 NUS65778:NUS66650 OEO65778:OEO66650 OOK65778:OOK66650 OYG65778:OYG66650 PIC65778:PIC66650 PRY65778:PRY66650 QBU65778:QBU66650 QLQ65778:QLQ66650 QVM65778:QVM66650 RFI65778:RFI66650 RPE65778:RPE66650 RZA65778:RZA66650 SIW65778:SIW66650 SSS65778:SSS66650 TCO65778:TCO66650 TMK65778:TMK66650 TWG65778:TWG66650 UGC65778:UGC66650 UPY65778:UPY66650 UZU65778:UZU66650 VJQ65778:VJQ66650 VTM65778:VTM66650 WDI65778:WDI66650 WNE65778:WNE66650 WXA65778:WXA66650 BE131320:BE132192 KO131314:KO132186 UK131314:UK132186 AEG131314:AEG132186 AOC131314:AOC132186 AXY131314:AXY132186 BHU131314:BHU132186 BRQ131314:BRQ132186 CBM131314:CBM132186 CLI131314:CLI132186 CVE131314:CVE132186 DFA131314:DFA132186 DOW131314:DOW132186 DYS131314:DYS132186 EIO131314:EIO132186 ESK131314:ESK132186 FCG131314:FCG132186 FMC131314:FMC132186 FVY131314:FVY132186 GFU131314:GFU132186 GPQ131314:GPQ132186 GZM131314:GZM132186 HJI131314:HJI132186 HTE131314:HTE132186 IDA131314:IDA132186 IMW131314:IMW132186 IWS131314:IWS132186 JGO131314:JGO132186 JQK131314:JQK132186 KAG131314:KAG132186 KKC131314:KKC132186 KTY131314:KTY132186 LDU131314:LDU132186 LNQ131314:LNQ132186 LXM131314:LXM132186 MHI131314:MHI132186 MRE131314:MRE132186 NBA131314:NBA132186 NKW131314:NKW132186 NUS131314:NUS132186 OEO131314:OEO132186 OOK131314:OOK132186 OYG131314:OYG132186 PIC131314:PIC132186 PRY131314:PRY132186 QBU131314:QBU132186 QLQ131314:QLQ132186 QVM131314:QVM132186 RFI131314:RFI132186 RPE131314:RPE132186 RZA131314:RZA132186 SIW131314:SIW132186 SSS131314:SSS132186 TCO131314:TCO132186 TMK131314:TMK132186 TWG131314:TWG132186 UGC131314:UGC132186 UPY131314:UPY132186 UZU131314:UZU132186 VJQ131314:VJQ132186 VTM131314:VTM132186 WDI131314:WDI132186 WNE131314:WNE132186 WXA131314:WXA132186 BE196856:BE197728 KO196850:KO197722 UK196850:UK197722 AEG196850:AEG197722 AOC196850:AOC197722 AXY196850:AXY197722 BHU196850:BHU197722 BRQ196850:BRQ197722 CBM196850:CBM197722 CLI196850:CLI197722 CVE196850:CVE197722 DFA196850:DFA197722 DOW196850:DOW197722 DYS196850:DYS197722 EIO196850:EIO197722 ESK196850:ESK197722 FCG196850:FCG197722 FMC196850:FMC197722 FVY196850:FVY197722 GFU196850:GFU197722 GPQ196850:GPQ197722 GZM196850:GZM197722 HJI196850:HJI197722 HTE196850:HTE197722 IDA196850:IDA197722 IMW196850:IMW197722 IWS196850:IWS197722 JGO196850:JGO197722 JQK196850:JQK197722 KAG196850:KAG197722 KKC196850:KKC197722 KTY196850:KTY197722 LDU196850:LDU197722 LNQ196850:LNQ197722 LXM196850:LXM197722 MHI196850:MHI197722 MRE196850:MRE197722 NBA196850:NBA197722 NKW196850:NKW197722 NUS196850:NUS197722 OEO196850:OEO197722 OOK196850:OOK197722 OYG196850:OYG197722 PIC196850:PIC197722 PRY196850:PRY197722 QBU196850:QBU197722 QLQ196850:QLQ197722 QVM196850:QVM197722 RFI196850:RFI197722 RPE196850:RPE197722 RZA196850:RZA197722 SIW196850:SIW197722 SSS196850:SSS197722 TCO196850:TCO197722 TMK196850:TMK197722 TWG196850:TWG197722 UGC196850:UGC197722 UPY196850:UPY197722 UZU196850:UZU197722 VJQ196850:VJQ197722 VTM196850:VTM197722 WDI196850:WDI197722 WNE196850:WNE197722 WXA196850:WXA197722 BE262392:BE263264 KO262386:KO263258 UK262386:UK263258 AEG262386:AEG263258 AOC262386:AOC263258 AXY262386:AXY263258 BHU262386:BHU263258 BRQ262386:BRQ263258 CBM262386:CBM263258 CLI262386:CLI263258 CVE262386:CVE263258 DFA262386:DFA263258 DOW262386:DOW263258 DYS262386:DYS263258 EIO262386:EIO263258 ESK262386:ESK263258 FCG262386:FCG263258 FMC262386:FMC263258 FVY262386:FVY263258 GFU262386:GFU263258 GPQ262386:GPQ263258 GZM262386:GZM263258 HJI262386:HJI263258 HTE262386:HTE263258 IDA262386:IDA263258 IMW262386:IMW263258 IWS262386:IWS263258 JGO262386:JGO263258 JQK262386:JQK263258 KAG262386:KAG263258 KKC262386:KKC263258 KTY262386:KTY263258 LDU262386:LDU263258 LNQ262386:LNQ263258 LXM262386:LXM263258 MHI262386:MHI263258 MRE262386:MRE263258 NBA262386:NBA263258 NKW262386:NKW263258 NUS262386:NUS263258 OEO262386:OEO263258 OOK262386:OOK263258 OYG262386:OYG263258 PIC262386:PIC263258 PRY262386:PRY263258 QBU262386:QBU263258 QLQ262386:QLQ263258 QVM262386:QVM263258 RFI262386:RFI263258 RPE262386:RPE263258 RZA262386:RZA263258 SIW262386:SIW263258 SSS262386:SSS263258 TCO262386:TCO263258 TMK262386:TMK263258 TWG262386:TWG263258 UGC262386:UGC263258 UPY262386:UPY263258 UZU262386:UZU263258 VJQ262386:VJQ263258 VTM262386:VTM263258 WDI262386:WDI263258 WNE262386:WNE263258 WXA262386:WXA263258 BE327928:BE328800 KO327922:KO328794 UK327922:UK328794 AEG327922:AEG328794 AOC327922:AOC328794 AXY327922:AXY328794 BHU327922:BHU328794 BRQ327922:BRQ328794 CBM327922:CBM328794 CLI327922:CLI328794 CVE327922:CVE328794 DFA327922:DFA328794 DOW327922:DOW328794 DYS327922:DYS328794 EIO327922:EIO328794 ESK327922:ESK328794 FCG327922:FCG328794 FMC327922:FMC328794 FVY327922:FVY328794 GFU327922:GFU328794 GPQ327922:GPQ328794 GZM327922:GZM328794 HJI327922:HJI328794 HTE327922:HTE328794 IDA327922:IDA328794 IMW327922:IMW328794 IWS327922:IWS328794 JGO327922:JGO328794 JQK327922:JQK328794 KAG327922:KAG328794 KKC327922:KKC328794 KTY327922:KTY328794 LDU327922:LDU328794 LNQ327922:LNQ328794 LXM327922:LXM328794 MHI327922:MHI328794 MRE327922:MRE328794 NBA327922:NBA328794 NKW327922:NKW328794 NUS327922:NUS328794 OEO327922:OEO328794 OOK327922:OOK328794 OYG327922:OYG328794 PIC327922:PIC328794 PRY327922:PRY328794 QBU327922:QBU328794 QLQ327922:QLQ328794 QVM327922:QVM328794 RFI327922:RFI328794 RPE327922:RPE328794 RZA327922:RZA328794 SIW327922:SIW328794 SSS327922:SSS328794 TCO327922:TCO328794 TMK327922:TMK328794 TWG327922:TWG328794 UGC327922:UGC328794 UPY327922:UPY328794 UZU327922:UZU328794 VJQ327922:VJQ328794 VTM327922:VTM328794 WDI327922:WDI328794 WNE327922:WNE328794 WXA327922:WXA328794 BE393464:BE394336 KO393458:KO394330 UK393458:UK394330 AEG393458:AEG394330 AOC393458:AOC394330 AXY393458:AXY394330 BHU393458:BHU394330 BRQ393458:BRQ394330 CBM393458:CBM394330 CLI393458:CLI394330 CVE393458:CVE394330 DFA393458:DFA394330 DOW393458:DOW394330 DYS393458:DYS394330 EIO393458:EIO394330 ESK393458:ESK394330 FCG393458:FCG394330 FMC393458:FMC394330 FVY393458:FVY394330 GFU393458:GFU394330 GPQ393458:GPQ394330 GZM393458:GZM394330 HJI393458:HJI394330 HTE393458:HTE394330 IDA393458:IDA394330 IMW393458:IMW394330 IWS393458:IWS394330 JGO393458:JGO394330 JQK393458:JQK394330 KAG393458:KAG394330 KKC393458:KKC394330 KTY393458:KTY394330 LDU393458:LDU394330 LNQ393458:LNQ394330 LXM393458:LXM394330 MHI393458:MHI394330 MRE393458:MRE394330 NBA393458:NBA394330 NKW393458:NKW394330 NUS393458:NUS394330 OEO393458:OEO394330 OOK393458:OOK394330 OYG393458:OYG394330 PIC393458:PIC394330 PRY393458:PRY394330 QBU393458:QBU394330 QLQ393458:QLQ394330 QVM393458:QVM394330 RFI393458:RFI394330 RPE393458:RPE394330 RZA393458:RZA394330 SIW393458:SIW394330 SSS393458:SSS394330 TCO393458:TCO394330 TMK393458:TMK394330 TWG393458:TWG394330 UGC393458:UGC394330 UPY393458:UPY394330 UZU393458:UZU394330 VJQ393458:VJQ394330 VTM393458:VTM394330 WDI393458:WDI394330 WNE393458:WNE394330 WXA393458:WXA394330 BE459000:BE459872 KO458994:KO459866 UK458994:UK459866 AEG458994:AEG459866 AOC458994:AOC459866 AXY458994:AXY459866 BHU458994:BHU459866 BRQ458994:BRQ459866 CBM458994:CBM459866 CLI458994:CLI459866 CVE458994:CVE459866 DFA458994:DFA459866 DOW458994:DOW459866 DYS458994:DYS459866 EIO458994:EIO459866 ESK458994:ESK459866 FCG458994:FCG459866 FMC458994:FMC459866 FVY458994:FVY459866 GFU458994:GFU459866 GPQ458994:GPQ459866 GZM458994:GZM459866 HJI458994:HJI459866 HTE458994:HTE459866 IDA458994:IDA459866 IMW458994:IMW459866 IWS458994:IWS459866 JGO458994:JGO459866 JQK458994:JQK459866 KAG458994:KAG459866 KKC458994:KKC459866 KTY458994:KTY459866 LDU458994:LDU459866 LNQ458994:LNQ459866 LXM458994:LXM459866 MHI458994:MHI459866 MRE458994:MRE459866 NBA458994:NBA459866 NKW458994:NKW459866 NUS458994:NUS459866 OEO458994:OEO459866 OOK458994:OOK459866 OYG458994:OYG459866 PIC458994:PIC459866 PRY458994:PRY459866 QBU458994:QBU459866 QLQ458994:QLQ459866 QVM458994:QVM459866 RFI458994:RFI459866 RPE458994:RPE459866 RZA458994:RZA459866 SIW458994:SIW459866 SSS458994:SSS459866 TCO458994:TCO459866 TMK458994:TMK459866 TWG458994:TWG459866 UGC458994:UGC459866 UPY458994:UPY459866 UZU458994:UZU459866 VJQ458994:VJQ459866 VTM458994:VTM459866 WDI458994:WDI459866 WNE458994:WNE459866 WXA458994:WXA459866 BE524536:BE525408 KO524530:KO525402 UK524530:UK525402 AEG524530:AEG525402 AOC524530:AOC525402 AXY524530:AXY525402 BHU524530:BHU525402 BRQ524530:BRQ525402 CBM524530:CBM525402 CLI524530:CLI525402 CVE524530:CVE525402 DFA524530:DFA525402 DOW524530:DOW525402 DYS524530:DYS525402 EIO524530:EIO525402 ESK524530:ESK525402 FCG524530:FCG525402 FMC524530:FMC525402 FVY524530:FVY525402 GFU524530:GFU525402 GPQ524530:GPQ525402 GZM524530:GZM525402 HJI524530:HJI525402 HTE524530:HTE525402 IDA524530:IDA525402 IMW524530:IMW525402 IWS524530:IWS525402 JGO524530:JGO525402 JQK524530:JQK525402 KAG524530:KAG525402 KKC524530:KKC525402 KTY524530:KTY525402 LDU524530:LDU525402 LNQ524530:LNQ525402 LXM524530:LXM525402 MHI524530:MHI525402 MRE524530:MRE525402 NBA524530:NBA525402 NKW524530:NKW525402 NUS524530:NUS525402 OEO524530:OEO525402 OOK524530:OOK525402 OYG524530:OYG525402 PIC524530:PIC525402 PRY524530:PRY525402 QBU524530:QBU525402 QLQ524530:QLQ525402 QVM524530:QVM525402 RFI524530:RFI525402 RPE524530:RPE525402 RZA524530:RZA525402 SIW524530:SIW525402 SSS524530:SSS525402 TCO524530:TCO525402 TMK524530:TMK525402 TWG524530:TWG525402 UGC524530:UGC525402 UPY524530:UPY525402 UZU524530:UZU525402 VJQ524530:VJQ525402 VTM524530:VTM525402 WDI524530:WDI525402 WNE524530:WNE525402 WXA524530:WXA525402 BE590072:BE590944 KO590066:KO590938 UK590066:UK590938 AEG590066:AEG590938 AOC590066:AOC590938 AXY590066:AXY590938 BHU590066:BHU590938 BRQ590066:BRQ590938 CBM590066:CBM590938 CLI590066:CLI590938 CVE590066:CVE590938 DFA590066:DFA590938 DOW590066:DOW590938 DYS590066:DYS590938 EIO590066:EIO590938 ESK590066:ESK590938 FCG590066:FCG590938 FMC590066:FMC590938 FVY590066:FVY590938 GFU590066:GFU590938 GPQ590066:GPQ590938 GZM590066:GZM590938 HJI590066:HJI590938 HTE590066:HTE590938 IDA590066:IDA590938 IMW590066:IMW590938 IWS590066:IWS590938 JGO590066:JGO590938 JQK590066:JQK590938 KAG590066:KAG590938 KKC590066:KKC590938 KTY590066:KTY590938 LDU590066:LDU590938 LNQ590066:LNQ590938 LXM590066:LXM590938 MHI590066:MHI590938 MRE590066:MRE590938 NBA590066:NBA590938 NKW590066:NKW590938 NUS590066:NUS590938 OEO590066:OEO590938 OOK590066:OOK590938 OYG590066:OYG590938 PIC590066:PIC590938 PRY590066:PRY590938 QBU590066:QBU590938 QLQ590066:QLQ590938 QVM590066:QVM590938 RFI590066:RFI590938 RPE590066:RPE590938 RZA590066:RZA590938 SIW590066:SIW590938 SSS590066:SSS590938 TCO590066:TCO590938 TMK590066:TMK590938 TWG590066:TWG590938 UGC590066:UGC590938 UPY590066:UPY590938 UZU590066:UZU590938 VJQ590066:VJQ590938 VTM590066:VTM590938 WDI590066:WDI590938 WNE590066:WNE590938 WXA590066:WXA590938 BE655608:BE656480 KO655602:KO656474 UK655602:UK656474 AEG655602:AEG656474 AOC655602:AOC656474 AXY655602:AXY656474 BHU655602:BHU656474 BRQ655602:BRQ656474 CBM655602:CBM656474 CLI655602:CLI656474 CVE655602:CVE656474 DFA655602:DFA656474 DOW655602:DOW656474 DYS655602:DYS656474 EIO655602:EIO656474 ESK655602:ESK656474 FCG655602:FCG656474 FMC655602:FMC656474 FVY655602:FVY656474 GFU655602:GFU656474 GPQ655602:GPQ656474 GZM655602:GZM656474 HJI655602:HJI656474 HTE655602:HTE656474 IDA655602:IDA656474 IMW655602:IMW656474 IWS655602:IWS656474 JGO655602:JGO656474 JQK655602:JQK656474 KAG655602:KAG656474 KKC655602:KKC656474 KTY655602:KTY656474 LDU655602:LDU656474 LNQ655602:LNQ656474 LXM655602:LXM656474 MHI655602:MHI656474 MRE655602:MRE656474 NBA655602:NBA656474 NKW655602:NKW656474 NUS655602:NUS656474 OEO655602:OEO656474 OOK655602:OOK656474 OYG655602:OYG656474 PIC655602:PIC656474 PRY655602:PRY656474 QBU655602:QBU656474 QLQ655602:QLQ656474 QVM655602:QVM656474 RFI655602:RFI656474 RPE655602:RPE656474 RZA655602:RZA656474 SIW655602:SIW656474 SSS655602:SSS656474 TCO655602:TCO656474 TMK655602:TMK656474 TWG655602:TWG656474 UGC655602:UGC656474 UPY655602:UPY656474 UZU655602:UZU656474 VJQ655602:VJQ656474 VTM655602:VTM656474 WDI655602:WDI656474 WNE655602:WNE656474 WXA655602:WXA656474 BE721144:BE722016 KO721138:KO722010 UK721138:UK722010 AEG721138:AEG722010 AOC721138:AOC722010 AXY721138:AXY722010 BHU721138:BHU722010 BRQ721138:BRQ722010 CBM721138:CBM722010 CLI721138:CLI722010 CVE721138:CVE722010 DFA721138:DFA722010 DOW721138:DOW722010 DYS721138:DYS722010 EIO721138:EIO722010 ESK721138:ESK722010 FCG721138:FCG722010 FMC721138:FMC722010 FVY721138:FVY722010 GFU721138:GFU722010 GPQ721138:GPQ722010 GZM721138:GZM722010 HJI721138:HJI722010 HTE721138:HTE722010 IDA721138:IDA722010 IMW721138:IMW722010 IWS721138:IWS722010 JGO721138:JGO722010 JQK721138:JQK722010 KAG721138:KAG722010 KKC721138:KKC722010 KTY721138:KTY722010 LDU721138:LDU722010 LNQ721138:LNQ722010 LXM721138:LXM722010 MHI721138:MHI722010 MRE721138:MRE722010 NBA721138:NBA722010 NKW721138:NKW722010 NUS721138:NUS722010 OEO721138:OEO722010 OOK721138:OOK722010 OYG721138:OYG722010 PIC721138:PIC722010 PRY721138:PRY722010 QBU721138:QBU722010 QLQ721138:QLQ722010 QVM721138:QVM722010 RFI721138:RFI722010 RPE721138:RPE722010 RZA721138:RZA722010 SIW721138:SIW722010 SSS721138:SSS722010 TCO721138:TCO722010 TMK721138:TMK722010 TWG721138:TWG722010 UGC721138:UGC722010 UPY721138:UPY722010 UZU721138:UZU722010 VJQ721138:VJQ722010 VTM721138:VTM722010 WDI721138:WDI722010 WNE721138:WNE722010 WXA721138:WXA722010 BE786680:BE787552 KO786674:KO787546 UK786674:UK787546 AEG786674:AEG787546 AOC786674:AOC787546 AXY786674:AXY787546 BHU786674:BHU787546 BRQ786674:BRQ787546 CBM786674:CBM787546 CLI786674:CLI787546 CVE786674:CVE787546 DFA786674:DFA787546 DOW786674:DOW787546 DYS786674:DYS787546 EIO786674:EIO787546 ESK786674:ESK787546 FCG786674:FCG787546 FMC786674:FMC787546 FVY786674:FVY787546 GFU786674:GFU787546 GPQ786674:GPQ787546 GZM786674:GZM787546 HJI786674:HJI787546 HTE786674:HTE787546 IDA786674:IDA787546 IMW786674:IMW787546 IWS786674:IWS787546 JGO786674:JGO787546 JQK786674:JQK787546 KAG786674:KAG787546 KKC786674:KKC787546 KTY786674:KTY787546 LDU786674:LDU787546 LNQ786674:LNQ787546 LXM786674:LXM787546 MHI786674:MHI787546 MRE786674:MRE787546 NBA786674:NBA787546 NKW786674:NKW787546 NUS786674:NUS787546 OEO786674:OEO787546 OOK786674:OOK787546 OYG786674:OYG787546 PIC786674:PIC787546 PRY786674:PRY787546 QBU786674:QBU787546 QLQ786674:QLQ787546 QVM786674:QVM787546 RFI786674:RFI787546 RPE786674:RPE787546 RZA786674:RZA787546 SIW786674:SIW787546 SSS786674:SSS787546 TCO786674:TCO787546 TMK786674:TMK787546 TWG786674:TWG787546 UGC786674:UGC787546 UPY786674:UPY787546 UZU786674:UZU787546 VJQ786674:VJQ787546 VTM786674:VTM787546 WDI786674:WDI787546 WNE786674:WNE787546 WXA786674:WXA787546 BE852216:BE853088 KO852210:KO853082 UK852210:UK853082 AEG852210:AEG853082 AOC852210:AOC853082 AXY852210:AXY853082 BHU852210:BHU853082 BRQ852210:BRQ853082 CBM852210:CBM853082 CLI852210:CLI853082 CVE852210:CVE853082 DFA852210:DFA853082 DOW852210:DOW853082 DYS852210:DYS853082 EIO852210:EIO853082 ESK852210:ESK853082 FCG852210:FCG853082 FMC852210:FMC853082 FVY852210:FVY853082 GFU852210:GFU853082 GPQ852210:GPQ853082 GZM852210:GZM853082 HJI852210:HJI853082 HTE852210:HTE853082 IDA852210:IDA853082 IMW852210:IMW853082 IWS852210:IWS853082 JGO852210:JGO853082 JQK852210:JQK853082 KAG852210:KAG853082 KKC852210:KKC853082 KTY852210:KTY853082 LDU852210:LDU853082 LNQ852210:LNQ853082 LXM852210:LXM853082 MHI852210:MHI853082 MRE852210:MRE853082 NBA852210:NBA853082 NKW852210:NKW853082 NUS852210:NUS853082 OEO852210:OEO853082 OOK852210:OOK853082 OYG852210:OYG853082 PIC852210:PIC853082 PRY852210:PRY853082 QBU852210:QBU853082 QLQ852210:QLQ853082 QVM852210:QVM853082 RFI852210:RFI853082 RPE852210:RPE853082 RZA852210:RZA853082 SIW852210:SIW853082 SSS852210:SSS853082 TCO852210:TCO853082 TMK852210:TMK853082 TWG852210:TWG853082 UGC852210:UGC853082 UPY852210:UPY853082 UZU852210:UZU853082 VJQ852210:VJQ853082 VTM852210:VTM853082 WDI852210:WDI853082 WNE852210:WNE853082 WXA852210:WXA853082 BE917752:BE918624 KO917746:KO918618 UK917746:UK918618 AEG917746:AEG918618 AOC917746:AOC918618 AXY917746:AXY918618 BHU917746:BHU918618 BRQ917746:BRQ918618 CBM917746:CBM918618 CLI917746:CLI918618 CVE917746:CVE918618 DFA917746:DFA918618 DOW917746:DOW918618 DYS917746:DYS918618 EIO917746:EIO918618 ESK917746:ESK918618 FCG917746:FCG918618 FMC917746:FMC918618 FVY917746:FVY918618 GFU917746:GFU918618 GPQ917746:GPQ918618 GZM917746:GZM918618 HJI917746:HJI918618 HTE917746:HTE918618 IDA917746:IDA918618 IMW917746:IMW918618 IWS917746:IWS918618 JGO917746:JGO918618 JQK917746:JQK918618 KAG917746:KAG918618 KKC917746:KKC918618 KTY917746:KTY918618 LDU917746:LDU918618 LNQ917746:LNQ918618 LXM917746:LXM918618 MHI917746:MHI918618 MRE917746:MRE918618 NBA917746:NBA918618 NKW917746:NKW918618 NUS917746:NUS918618 OEO917746:OEO918618 OOK917746:OOK918618 OYG917746:OYG918618 PIC917746:PIC918618 PRY917746:PRY918618 QBU917746:QBU918618 QLQ917746:QLQ918618 QVM917746:QVM918618 RFI917746:RFI918618 RPE917746:RPE918618 RZA917746:RZA918618 SIW917746:SIW918618 SSS917746:SSS918618 TCO917746:TCO918618 TMK917746:TMK918618 TWG917746:TWG918618 UGC917746:UGC918618 UPY917746:UPY918618 UZU917746:UZU918618 VJQ917746:VJQ918618 VTM917746:VTM918618 WDI917746:WDI918618 WNE917746:WNE918618 WXA917746:WXA918618 BE983288:BE984160 KO983282:KO984154 UK983282:UK984154 AEG983282:AEG984154 AOC983282:AOC984154 AXY983282:AXY984154 BHU983282:BHU984154 BRQ983282:BRQ984154 CBM983282:CBM984154 CLI983282:CLI984154 CVE983282:CVE984154 DFA983282:DFA984154 DOW983282:DOW984154 DYS983282:DYS984154 EIO983282:EIO984154 ESK983282:ESK984154 FCG983282:FCG984154 FMC983282:FMC984154 FVY983282:FVY984154 GFU983282:GFU984154 GPQ983282:GPQ984154 GZM983282:GZM984154 HJI983282:HJI984154 HTE983282:HTE984154 IDA983282:IDA984154 IMW983282:IMW984154 IWS983282:IWS984154 JGO983282:JGO984154 JQK983282:JQK984154 KAG983282:KAG984154 KKC983282:KKC984154 KTY983282:KTY984154 LDU983282:LDU984154 LNQ983282:LNQ984154 LXM983282:LXM984154 MHI983282:MHI984154 MRE983282:MRE984154 NBA983282:NBA984154 NKW983282:NKW984154 NUS983282:NUS984154 OEO983282:OEO984154 OOK983282:OOK984154 OYG983282:OYG984154 PIC983282:PIC984154 PRY983282:PRY984154 QBU983282:QBU984154 QLQ983282:QLQ984154 QVM983282:QVM984154 RFI983282:RFI984154 RPE983282:RPE984154 RZA983282:RZA984154 SIW983282:SIW984154 SSS983282:SSS984154 TCO983282:TCO984154 TMK983282:TMK984154 TWG983282:TWG984154 UGC983282:UGC984154 UPY983282:UPY984154 UZU983282:UZU984154 VJQ983282:VJQ984154 VTM983282:VTM984154 WDI983282:WDI984154 WNE983282:WNE984154 WXA983282:WXA984154 BE326:BE1120 BB326:BB1120 BH320:BH1116 WXA320:WXA1114 WNE320:WNE1114 WDI320:WDI1114 VTM320:VTM1114 VJQ320:VJQ1114 UZU320:UZU1114 UPY320:UPY1114 UGC320:UGC1114 TWG320:TWG1114 TMK320:TMK1114 TCO320:TCO1114 SSS320:SSS1114 SIW320:SIW1114 RZA320:RZA1114 RPE320:RPE1114 RFI320:RFI1114 QVM320:QVM1114 QLQ320:QLQ1114 QBU320:QBU1114 PRY320:PRY1114 PIC320:PIC1114 OYG320:OYG1114 OOK320:OOK1114 OEO320:OEO1114 NUS320:NUS1114 NKW320:NKW1114 NBA320:NBA1114 MRE320:MRE1114 MHI320:MHI1114 LXM320:LXM1114 LNQ320:LNQ1114 LDU320:LDU1114 KTY320:KTY1114 KKC320:KKC1114 KAG320:KAG1114 JQK320:JQK1114 JGO320:JGO1114 IWS320:IWS1114 IMW320:IMW1114 IDA320:IDA1114 HTE320:HTE1114 HJI320:HJI1114 GZM320:GZM1114 GPQ320:GPQ1114 GFU320:GFU1114 FVY320:FVY1114 FMC320:FMC1114 FCG320:FCG1114 ESK320:ESK1114 EIO320:EIO1114 DYS320:DYS1114 DOW320:DOW1114 DFA320:DFA1114 CVE320:CVE1114 CLI320:CLI1114 CBM320:CBM1114 BRQ320:BRQ1114 BHU320:BHU1114 AXY320:AXY1114 AOC320:AOC1114 AEG320:AEG1114 UK320:UK1114 KO320:KO1114 WXD320:WXD1116 WNH320:WNH1116 WDL320:WDL1116 VTP320:VTP1116 VJT320:VJT1116 UZX320:UZX1116 UQB320:UQB1116 UGF320:UGF1116 TWJ320:TWJ1116 TMN320:TMN1116 TCR320:TCR1116 SSV320:SSV1116 SIZ320:SIZ1116 RZD320:RZD1116 RPH320:RPH1116 RFL320:RFL1116 QVP320:QVP1116 QLT320:QLT1116 QBX320:QBX1116 PSB320:PSB1116 PIF320:PIF1116 OYJ320:OYJ1116 OON320:OON1116 OER320:OER1116 NUV320:NUV1116 NKZ320:NKZ1116 NBD320:NBD1116 MRH320:MRH1116 MHL320:MHL1116 LXP320:LXP1116 LNT320:LNT1116 LDX320:LDX1116 KUB320:KUB1116 KKF320:KKF1116 KAJ320:KAJ1116 JQN320:JQN1116 JGR320:JGR1116 IWV320:IWV1116 IMZ320:IMZ1116 IDD320:IDD1116 HTH320:HTH1116 HJL320:HJL1116 GZP320:GZP1116 GPT320:GPT1116 GFX320:GFX1116 FWB320:FWB1116 FMF320:FMF1116 FCJ320:FCJ1116 ESN320:ESN1116 EIR320:EIR1116 DYV320:DYV1116 DOZ320:DOZ1116 DFD320:DFD1116 CVH320:CVH1116 CLL320:CLL1116 CBP320:CBP1116 BRT320:BRT1116 BHX320:BHX1116 AYB320:AYB1116 AOF320:AOF1116 AEJ320:AEJ1116 UN320:UN1116 KR320:KR1116 WWX320:WWX1114 WNB320:WNB1114 WDF320:WDF1114 VTJ320:VTJ1114 VJN320:VJN1114 UZR320:UZR1114 UPV320:UPV1114 UFZ320:UFZ1114 TWD320:TWD1114 TMH320:TMH1114 TCL320:TCL1114 SSP320:SSP1114 SIT320:SIT1114 RYX320:RYX1114 RPB320:RPB1114 RFF320:RFF1114 QVJ320:QVJ1114 QLN320:QLN1114 QBR320:QBR1114 PRV320:PRV1114 PHZ320:PHZ1114 OYD320:OYD1114 OOH320:OOH1114 OEL320:OEL1114 NUP320:NUP1114 NKT320:NKT1114 NAX320:NAX1114 MRB320:MRB1114 MHF320:MHF1114 LXJ320:LXJ1114 LNN320:LNN1114 LDR320:LDR1114 KTV320:KTV1114 KJZ320:KJZ1114 KAD320:KAD1114 JQH320:JQH1114 JGL320:JGL1114 IWP320:IWP1114 IMT320:IMT1114 ICX320:ICX1114 HTB320:HTB1114 HJF320:HJF1114 GZJ320:GZJ1114 GPN320:GPN1114 GFR320:GFR1114 FVV320:FVV1114 FLZ320:FLZ1114 FCD320:FCD1114 ESH320:ESH1114 EIL320:EIL1114 DYP320:DYP1114 DOT320:DOT1114 DEX320:DEX1114 CVB320:CVB1114 CLF320:CLF1114 CBJ320:CBJ1114 BRN320:BRN1114 BHR320:BHR1114 AXV320:AXV1114 ANZ320:ANZ1114 AED320:AED1114 UH320:UH1114 KL320:KL1114 BE17 BB17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EG17 UK17 KO17 AOC17 AXY17 BHU17 BRQ17 CBM17 CLI17 CVE17 DFA17 DOW17 DYS17 EIO17 ESK17 FCG17 FMC17 FVY17 GFU17 GPQ17 GZM17 HJI17 HTE17 IDA17 IMW17 IWS17 JGO17 JQK17 KAG17 KKC17 KTY17 LDU17 LNQ17 LXM17 MHI17 MRE17 NBA17 NKW17 NUS17 OEO17 OOK17 OYG17 PIC17 PRY17 QBU17 QLQ17 QVM17 RFI17 RPE17 RZA17 SIW17 SSS17 TCO17 TMK17 TWG17 UGC17 UPY17 UZU17 VJQ17 VTM17 WDI17 WNE17 WXA17 AXV17 BHR17 BRN17 CBJ17 CLF17 CVB17 DEX17 DOT17 DYP17 EIL17 ESH17 FCD17 FLZ17 FVV17 GFR17 GPN17 GZJ17 HJF17 HTB17 ICX17 IMT17 IWP17 JGL17 JQH17 KAD17 KJZ17 KTV17 LDR17 LNN17 LXJ17 MHF17 MRB17 NAX17 NKT17 NUP17 OEL17 OOH17 OYD17 PHZ17 PRV17 QBR17 QLN17 QVJ17 RFF17 RPB17 RYX17 SIT17 SSP17 TCL17 TMH17 TWD17 UFZ17 UPV17 UZR17 VJN17 VTJ17 WDF17 WNB17 WWX17 KL17 UH17 AED17 ANZ17 BH17 UN156 AEJ156 AOF156 AYB156 BHX156 BRT156 CBP156 CLL156 CVH156 DFD156 DOZ156 DYV156 EIR156 ESN156 FCJ156 FMF156 FWB156 GFX156 GPT156 GZP156 HJL156 HTH156 IDD156 IMZ156 IWV156 JGR156 JQN156 KAJ156 KKF156 KUB156 LDX156 LNT156 LXP156 MHL156 MRH156 NBD156 NKZ156 NUV156 OER156 OON156 OYJ156 PIF156 PSB156 QBX156 QLT156 QVP156 RFL156 RPH156 RZD156 SIZ156 SSV156 TCR156 TMN156 TWJ156 UGF156 UQB156 UZX156 VJT156 VTP156 WDL156 WNH156 WXD156 AY155 BH156 WWX155:WWX156 ANW155 AEA155 UE155 KI155 WWU155 WMY155 WDC155 VTG155 VJK155 UZO155 UPS155 UFW155 TWA155 TME155 TCI155 SSM155 SIQ155 RYU155 ROY155 RFC155 QVG155 QLK155 QBO155 PRS155 PHW155 OYA155 OOE155 OEI155 NUM155 NKQ155 NAU155 MQY155 MHC155 LXG155 LNK155 LDO155 KTS155 KJW155 KAA155 JQE155 JGI155 IWM155 IMQ155 ICU155 HSY155 HJC155 GZG155 GPK155 GFO155 FVS155 FLW155 FCA155 ESE155 EII155 DYM155 DOQ155 DEU155 CUY155 CLC155 CBG155 BRK155 BHO155 AXS155 WNB155:WNB156 WDF155:WDF156 VTJ155:VTJ156 VJN155:VJN156 UZR155:UZR156 UPV155:UPV156 UFZ155:UFZ156 TWD155:TWD156 TMH155:TMH156 TCL155:TCL156 SSP155:SSP156 SIT155:SIT156 RYX155:RYX156 RPB155:RPB156 RFF155:RFF156 QVJ155:QVJ156 QLN155:QLN156 QBR155:QBR156 PRV155:PRV156 PHZ155:PHZ156 OYD155:OYD156 OOH155:OOH156 OEL155:OEL156 NUP155:NUP156 NKT155:NKT156 NAX155:NAX156 MRB155:MRB156 MHF155:MHF156 LXJ155:LXJ156 LNN155:LNN156 LDR155:LDR156 KTV155:KTV156 KJZ155:KJZ156 KAD155:KAD156 JQH155:JQH156 JGL155:JGL156 IWP155:IWP156 IMT155:IMT156 ICX155:ICX156 HTB155:HTB156 HJF155:HJF156 GZJ155:GZJ156 GPN155:GPN156 GFR155:GFR156 FVV155:FVV156 FLZ155:FLZ156 FCD155:FCD156 ESH155:ESH156 EIL155:EIL156 DYP155:DYP156 DOT155:DOT156 DEX155:DEX156 CVB155:CVB156 CLF155:CLF156 CBJ155:CBJ156 BRN155:BRN156 BHR155:BHR156 AXV155:AXV156 ANZ155:ANZ156 KL155:KL156 UH155:UH156 AED155:AED156 WXA155:WXA156 WNE155:WNE156 WDI155:WDI156 VTM155:VTM156 VJQ155:VJQ156 UZU155:UZU156 UPY155:UPY156 UGC155:UGC156 TWG155:TWG156 TMK155:TMK156 TCO155:TCO156 SSS155:SSS156 SIW155:SIW156 RZA155:RZA156 RPE155:RPE156 RFI155:RFI156 QVM155:QVM156 QLQ155:QLQ156 QBU155:QBU156 PRY155:PRY156 PIC155:PIC156 OYG155:OYG156 OOK155:OOK156 OEO155:OEO156 NUS155:NUS156 NKW155:NKW156 NBA155:NBA156 MRE155:MRE156 MHI155:MHI156 LXM155:LXM156 LNQ155:LNQ156 LDU155:LDU156 KTY155:KTY156 KKC155:KKC156 KAG155:KAG156 JQK155:JQK156 JGO155:JGO156 IWS155:IWS156 IMW155:IMW156 IDA155:IDA156 HTE155:HTE156 HJI155:HJI156 GZM155:GZM156 GPQ155:GPQ156 GFU155:GFU156 FVY155:FVY156 FMC155:FMC156 FCG155:FCG156 ESK155:ESK156 EIO155:EIO156 DYS155:DYS156 DOW155:DOW156 DFA155:DFA156 CVE155:CVE156 CLI155:CLI156 CBM155:CBM156 BRQ155:BRQ156 BHU155:BHU156 AXY155:AXY156 AOC155:AOC156 AEG155:AEG156 UK155:UK156 KO155:KO156 BE155:BE156 BB155:BB156 KR156 BE168 BB168 AZ200:AZ201 AV256 WMY256 WDC256 VTG256 VJK256 UZO256 UPS256 UFW256 TWA256 TME256 TCI256 SSM256 SIQ256 RYU256 ROY256 RFC256 QVG256 QLK256 QBO256 PRS256 PHW256 OYA256 OOE256 OEI256 NUM256 NKQ256 NAU256 MQY256 MHC256 LXG256 LNK256 LDO256 KTS256 KJW256 KAA256 JQE256 JGI256 IWM256 IMQ256 ICU256 HSY256 HJC256 GZG256 GPK256 GFO256 FVS256 FLW256 FCA256 ESE256 EII256 DYM256 DOQ256 DEU256 CUY256 CLC256 CBG256 BRK256 BHO256 AXS256 ANW256 AEA256 UE256 KI256 WWX256 WNB256 WDF256 VTJ256 VJN256 UZR256 UPV256 UFZ256 TWD256 TMH256 TCL256 SSP256 SIT256 RYX256 RPB256 RFF256 QVJ256 QLN256 QBR256 PRV256 PHZ256 OYD256 OOH256 OEL256 NUP256 NKT256 NAX256 MRB256 MHF256 LXJ256 LNN256 LDR256 KTV256 KJZ256 KAD256 JQH256 JGL256 IWP256 IMT256 ICX256 HTB256 HJF256 GZJ256 GPN256 GFR256 FVV256 FLZ256 FCD256 ESH256 EIL256 DYP256 DOT256 DEX256 CVB256 CLF256 CBJ256 BRN256 BHR256 AXV256 ANZ256 AED256 UH256 KL256 WWR256 WMV256 WCZ256 VTD256 VJH256 UZL256 UPP256 UFT256 TVX256 TMB256 TCF256 SSJ256 SIN256 RYR256 ROV256 REZ256 QVD256 QLH256 QBL256 PRP256 PHT256 OXX256 OOB256 OEF256 NUJ256 NKN256 NAR256 MQV256 MGZ256 LXD256 LNH256 LDL256 KTP256 KJT256 JZX256 JQB256 JGF256 IWJ256 IMN256 ICR256 HSV256 HIZ256 GZD256 GPH256 GFL256 FVP256 FLT256 FBX256 ESB256 EIF256 DYJ256 DON256 DER256 CUV256 CKZ256 CBD256 BRH256 BHL256 AXP256 ANT256 ADX256 UB256 KF256 WWU256 BB256 AY316:AY317 UFZ316:UFZ317 TWD316:TWD317 TMH316:TMH317 TCL316:TCL317 SSP316:SSP317 SIT316:SIT317 RYX316:RYX317 RPB316:RPB317 RFF316:RFF317 QVJ316:QVJ317 QLN316:QLN317 QBR316:QBR317 PRV316:PRV317 PHZ316:PHZ317 OYD316:OYD317 OOH316:OOH317 OEL316:OEL317 NUP316:NUP317 NKT316:NKT317 NAX316:NAX317 MRB316:MRB317 MHF316:MHF317 LXJ316:LXJ317 LNN316:LNN317 LDR316:LDR317 KTV316:KTV317 KJZ316:KJZ317 KAD316:KAD317 JQH316:JQH317 JGL316:JGL317 IWP316:IWP317 IMT316:IMT317 ICX316:ICX317 HTB316:HTB317 HJF316:HJF317 GZJ316:GZJ317 GPN316:GPN317 GFR316:GFR317 FVV316:FVV317 FLZ316:FLZ317 FCD316:FCD317 ESH316:ESH317 EIL316:EIL317 DYP316:DYP317 DOT316:DOT317 DEX316:DEX317 CVB316:CVB317 CLF316:CLF317 CBJ316:CBJ317 BRN316:BRN317 BHR316:BHR317 AXV316:AXV317 ANZ316:ANZ317 AED316:AED317 UH316:UH317 KL316:KL317 KI316:KI317 UE316:UE317 AEA316:AEA317 ANW316:ANW317 AXS316:AXS317 BHO316:BHO317 BRK316:BRK317 CBG316:CBG317 CLC316:CLC317 CUY316:CUY317 DEU316:DEU317 DOQ316:DOQ317 DYM316:DYM317 EII316:EII317 ESE316:ESE317 FCA316:FCA317 FLW316:FLW317 FVS316:FVS317 GFO316:GFO317 GPK316:GPK317 GZG316:GZG317 HJC316:HJC317 HSY316:HSY317 ICU316:ICU317 IMQ316:IMQ317 IWM316:IWM317 JGI316:JGI317 JQE316:JQE317 KAA316:KAA317 KJW316:KJW317 KTS316:KTS317 LDO316:LDO317 LNK316:LNK317 LXG316:LXG317 MHC316:MHC317 MQY316:MQY317 NAU316:NAU317 NKQ316:NKQ317 NUM316:NUM317 OEI316:OEI317 OOE316:OOE317 OYA316:OYA317 PHW316:PHW317 PRS316:PRS317 QBO316:QBO317 QLK316:QLK317 QVG316:QVG317 RFC316:RFC317 ROY316:ROY317 RYU316:RYU317 SIQ316:SIQ317 SSM316:SSM317 TCI316:TCI317 TME316:TME317 TWA316:TWA317 UFW316:UFW317 UPS316:UPS317 UZO316:UZO317 VJK316:VJK317 VTG316:VTG317 WDC316:WDC317 WMY316:WMY317 WWU316:WWU317 WWX316:WWX317 ADX316:ADX317 UB316:UB317 KF316:KF317 ANT316:ANT317 AXP316:AXP317 BHL316:BHL317 BRH316:BRH317 CBD316:CBD317 CKZ316:CKZ317 CUV316:CUV317 DER316:DER317 DON316:DON317 DYJ316:DYJ317 EIF316:EIF317 ESB316:ESB317 FBX316:FBX317 FLT316:FLT317 FVP316:FVP317 GFL316:GFL317 GPH316:GPH317 GZD316:GZD317 HIZ316:HIZ317 HSV316:HSV317 ICR316:ICR317 IMN316:IMN317 IWJ316:IWJ317 JGF316:JGF317 JQB316:JQB317 JZX316:JZX317 KJT316:KJT317 KTP316:KTP317 LDL316:LDL317 LNH316:LNH317 LXD316:LXD317 MGZ316:MGZ317 MQV316:MQV317 NAR316:NAR317 NKN316:NKN317 NUJ316:NUJ317 OEF316:OEF317 OOB316:OOB317 OXX316:OXX317 PHT316:PHT317 PRP316:PRP317 QBL316:QBL317 QLH316:QLH317 QVD316:QVD317 REZ316:REZ317 ROV316:ROV317 RYR316:RYR317 SIN316:SIN317 SSJ316:SSJ317 TCF316:TCF317 TMB316:TMB317 TVX316:TVX317 UFT316:UFT317 UPP316:UPP317 UZL316:UZL317 VJH316:VJH317 VTD316:VTD317 WCZ316:WCZ317 WMV316:WMV317 WWR316:WWR317 WNB316:WNB317 WDF316:WDF317 VTJ316:VTJ317 VJN316:VJN317 UZR316:UZR317 UPV316:UPV317 AEI247:AEI248 AOE247:AOE248 AYA247:AYA248 BHW247:BHW248 BRS247:BRS248 CBO247:CBO248 CLK247:CLK248 CVG247:CVG248 DFC247:DFC248 DOY247:DOY248 DYU247:DYU248 EIQ247:EIQ248 ESM247:ESM248 FCI247:FCI248 FME247:FME248 FWA247:FWA248 GFW247:GFW248 GPS247:GPS248 GZO247:GZO248 HJK247:HJK248 HTG247:HTG248 IDC247:IDC248 IMY247:IMY248 IWU247:IWU248 JGQ247:JGQ248 JQM247:JQM248 KAI247:KAI248 KKE247:KKE248 KUA247:KUA248 LDW247:LDW248 LNS247:LNS248 LXO247:LXO248 MHK247:MHK248 MRG247:MRG248 NBC247:NBC248 NKY247:NKY248 NUU247:NUU248 OEQ247:OEQ248 OOM247:OOM248 OYI247:OYI248 PIE247:PIE248 PSA247:PSA248 QBW247:QBW248 QLS247:QLS248 QVO247:QVO248 RFK247:RFK248 RPG247:RPG248 RZC247:RZC248 SIY247:SIY248 SSU247:SSU248 TCQ247:TCQ248 TMM247:TMM248 TWI247:TWI248 UGE247:UGE248 UQA247:UQA248 UZW247:UZW248 VJS247:VJS248 VTO247:VTO248 WDK247:WDK248 WNG247:WNG248 WXC247:WXC248 KW247:KW248 US247:US248 AEO247:AEO248 AOK247:AOK248 AYG247:AYG248 BIC247:BIC248 BRY247:BRY248 CBU247:CBU248 CLQ247:CLQ248 CVM247:CVM248 DFI247:DFI248 DPE247:DPE248 DZA247:DZA248 EIW247:EIW248 ESS247:ESS248 FCO247:FCO248 FMK247:FMK248 FWG247:FWG248 GGC247:GGC248 GPY247:GPY248 GZU247:GZU248 HJQ247:HJQ248 HTM247:HTM248 IDI247:IDI248 INE247:INE248 IXA247:IXA248 JGW247:JGW248 JQS247:JQS248 KAO247:KAO248 KKK247:KKK248 KUG247:KUG248 LEC247:LEC248 LNY247:LNY248 LXU247:LXU248 MHQ247:MHQ248 MRM247:MRM248 NBI247:NBI248 NLE247:NLE248 NVA247:NVA248 OEW247:OEW248 OOS247:OOS248 OYO247:OYO248 PIK247:PIK248 PSG247:PSG248 QCC247:QCC248 QLY247:QLY248 QVU247:QVU248 RFQ247:RFQ248 RPM247:RPM248 RZI247:RZI248 SJE247:SJE248 STA247:STA248 TCW247:TCW248 TMS247:TMS248 TWO247:TWO248 UGK247:UGK248 UQG247:UQG248 VAC247:VAC248 VJY247:VJY248 VTU247:VTU248 WDQ247:WDQ248 WNM247:WNM248 WXI247:WXI248 KT247:KT248 UP247:UP248 AEL247:AEL248 AOH247:AOH248 AYD247:AYD248 BHZ247:BHZ248 BRV247:BRV248 CBR247:CBR248 CLN247:CLN248 CVJ247:CVJ248 DFF247:DFF248 DPB247:DPB248 DYX247:DYX248 EIT247:EIT248 ESP247:ESP248 FCL247:FCL248 FMH247:FMH248 FWD247:FWD248 GFZ247:GFZ248 GPV247:GPV248 GZR247:GZR248 HJN247:HJN248 HTJ247:HTJ248 IDF247:IDF248 INB247:INB248 IWX247:IWX248 JGT247:JGT248 JQP247:JQP248 KAL247:KAL248 KKH247:KKH248 KUD247:KUD248 LDZ247:LDZ248 LNV247:LNV248 LXR247:LXR248 MHN247:MHN248 MRJ247:MRJ248 NBF247:NBF248 NLB247:NLB248 NUX247:NUX248 OET247:OET248 OOP247:OOP248 OYL247:OYL248 PIH247:PIH248 PSD247:PSD248 QBZ247:QBZ248 QLV247:QLV248 QVR247:QVR248 RFN247:RFN248 RPJ247:RPJ248 RZF247:RZF248 SJB247:SJB248 SSX247:SSX248 TCT247:TCT248 TMP247:TMP248 TWL247:TWL248 UGH247:UGH248 UQD247:UQD248 UZZ247:UZZ248 VJV247:VJV248 VTR247:VTR248 WDN247:WDN248 WNJ247:WNJ248 WXF247:WXF248 KQ247:KQ248 UM247:UM248 BB316:BB317 BB312 BE258:BE259 BH258:BH259 AZ276:AZ277 AMT261 AWP261 BGL261 BQH261 CAD261 CJZ261 CTV261 DDR261 DNN261 DXJ261 EHF261 ERB261 FAX261 FKT261 FUP261 GEL261 GOH261 GYD261 HHZ261 HRV261 IBR261 ILN261 IVJ261 JFF261 JPB261 JYX261 KIT261 KSP261 LCL261 LMH261 LWD261 MFZ261 MPV261 MZR261 NJN261 NTJ261 ODF261 ONB261 OWX261 PGT261 PQP261 QAL261 QKH261 QUD261 RDZ261 RNV261 RXR261 SHN261 SRJ261 TBF261 TLB261 TUX261 UET261 UOP261 UYL261 VIH261 VSD261 WBZ261 WLV261 WVR261 JL261 TH261 ADD261 AMZ261 AWV261 BGR261 BQN261 CAJ261 CKF261 CUB261 DDX261 DNT261 DXP261 EHL261 ERH261 FBD261 FKZ261 FUV261 GER261 GON261 GYJ261 HIF261 HSB261 IBX261 ILT261 IVP261 JFL261 JPH261 JZD261 KIZ261 KSV261 LCR261 LMN261 LWJ261 MGF261 MQB261 MZX261 NJT261 NTP261 ODL261 ONH261 OXD261 PGZ261 PQV261 QAR261 QKN261 QUJ261 REF261 ROB261 RXX261 SHT261 SRP261 TBL261 TLH261 TVD261 UEZ261 UOV261 UYR261 VIN261 VSJ261 WCF261 WMB261 WVX261 JI261 TE261 ADA261 AMW261 AWS261 BGO261 BQK261 CAG261 CKC261 CTY261 DDU261 DNQ261 DXM261 EHI261 ERE261 FBA261 FKW261 FUS261 GEO261 GOK261 GYG261 HIC261 HRY261 IBU261 ILQ261 IVM261 JFI261 JPE261 JZA261 KIW261 KSS261 LCO261 LMK261 LWG261 MGC261 MPY261 MZU261 NJQ261 NTM261 ODI261 ONE261 OXA261 PGW261 PQS261 QAO261 QKK261 QUG261 REC261 RNY261 RXU261 SHQ261 SRM261 TBI261 TLE261 TVA261 UEW261 UOS261 UYO261 VIK261 VSG261 WCC261 WLY261 WVU261 JF261 TB261 BB258:BB259 ACX261 WKK262 WUG262 HR262 RN262 ABJ262 ALF262 AVB262 BEX262 BOT262 BYP262 CIL262 CSH262 DCD262 DLZ262 DVV262 EFR262 EPN262 EZJ262 FJF262 FTB262 GCX262 GMT262 GWP262 HGL262 HQH262 IAD262 IJZ262 ITV262 JDR262 JNN262 JXJ262 KHF262 KRB262 LAX262 LKT262 LUP262 MEL262 MOH262 MYD262 NHZ262 NRV262 OBR262 OLN262 OVJ262 PFF262 PPB262 PYX262 QIT262 QSP262 RCL262 RMH262 RWD262 SFZ262 SPV262 SZR262 TJN262 TTJ262 UDF262 UNB262 UWX262 VGT262 VQP262 WAL262 WKH262 WUD262 HX262 RT262 ABP262 ALL262 AVH262 BFD262 BOZ262 BYV262 CIR262 CSN262 DCJ262 DMF262 DWB262 EFX262 EPT262 EZP262 FJL262 FTH262 GDD262 GMZ262 GWV262 HGR262 HQN262 IAJ262 IKF262 IUB262 JDX262 JNT262 JXP262 KHL262 KRH262 LBD262 LKZ262 LUV262 MER262 MON262 MYJ262 NIF262 NSB262 OBX262 OLT262 OVP262 PFL262 PPH262 PZD262 QIZ262 QSV262 RCR262 RMN262 RWJ262 SGF262 SQB262 SZX262 TJT262 TTP262 UDL262 UNH262 UXD262 VGZ262 VQV262 WAR262 WKN262 WUJ262 HU262 RQ262 ABM262 ALI262 AVE262 BFA262 BOW262 BYS262 CIO262 CSK262 DCG262 DMC262 DVY262 EFU262 EPQ262 EZM262 FJI262 FTE262 GDA262 GMW262 GWS262 HGO262 HQK262 IAG262 IKC262 ITY262 JDU262 JNQ262 JXM262 KHI262 KRE262 LBA262 LKW262 LUS262 MEO262 MOK262 MYG262 NIC262 NRY262 OBU262 OLQ262 OVM262 PFI262 PPE262 PZA262 QIW262 QSS262 RCO262 RMK262 RWG262 SGC262 SPY262 SZU262 TJQ262 TTM262 UDI262 UNE262 UXA262 VGW262 VQS262 WAO262 WKH275 WUD275 WAL275 HO275 RK275 ABG275 ALC275 AUY275 BEU275 BOQ275 BYM275 CII275 CSE275 DCA275 DLW275 DVS275 EFO275 EPK275 EZG275 FJC275 FSY275 GCU275 GMQ275 GWM275 HGI275 HQE275 IAA275 IJW275 ITS275 JDO275 JNK275 JXG275 KHC275 KQY275 LAU275 LKQ275 LUM275 MEI275 MOE275 MYA275 NHW275 NRS275 OBO275 OLK275 OVG275 PFC275 POY275 PYU275 QIQ275 QSM275 RCI275 RME275 RWA275 SFW275 SPS275 SZO275 TJK275 TTG275 UDC275 UMY275 UWU275 VGQ275 VQM275 WAI275 WKE275 WUA275 HU275 RQ275 ABM275 ALI275 AVE275 BFA275 BOW275 BYS275 CIO275 CSK275 DCG275 DMC275 DVY275 EFU275 EPQ275 EZM275 FJI275 FTE275 GDA275 GMW275 GWS275 HGO275 HQK275 IAG275 IKC275 ITY275 JDU275 JNQ275 JXM275 KHI275 KRE275 LBA275 LKW275 LUS275 MEO275 MOK275 MYG275 NIC275 NRY275 OBU275 OLQ275 OVM275 PFI275 PPE275 PZA275 QIW275 QSS275 RCO275 RMK275 RWG275 SGC275 SPY275 SZU275 TJQ275 TTM275 UDI275 UNE275 UXA275 VGW275 VQS275 WAO275 WKK275 WUG275 HR275 RN275 ABJ275 ALF275 AVB275 BEX275 BOT275 BYP275 CIL275 CSH275 DCD275 DLZ275 DVV275 EFR275 EPN275 EZJ275 FJF275 FTB275 GCX275 GMT275 GWP275 HGL275 HQH275 IAD275 IJZ275 ITV275 JDR275 JNN275 JXJ275 KHF275 KRB275 LAX275 LKT275 LUP275 MEL275 MOH275 MYD275 NHZ275 NRV275 OBR275 OLN275 OVJ275 PFF275 PPB275 PYX275 QIT275 QSP275 RCL275 RMH275 RWD275 SFZ275 SPV275 SZR275 TJN275 TTJ275 UDF275 UNB275 UWX275 VGT275 VQP275 ACX298:ACX299 BA174:BA176 BA170:BB173 BH196 LD196 UZ196 AEV196 AOR196 AYN196 BIJ196 BSF196 CCB196 CLX196 CVT196 DFP196 DPL196 DZH196 EJD196 ESZ196 FCV196 FMR196 FWN196 GGJ196 GQF196 HAB196 HJX196 HTT196 IDP196 INL196 IXH196 JHD196 JQZ196 KAV196 KKR196 KUN196 LEJ196 LOF196 LYB196 MHX196 MRT196 NBP196 NLL196 NVH196 OFD196 OOZ196 OYV196 PIR196 PSN196 QCJ196 QMF196 QWB196 RFX196 RPT196 RZP196 SJL196 STH196 TDD196 TMZ196 TWV196 UGR196 UQN196 VAJ196 VKF196 VUB196 WDX196 WNT196 WXP196 BE316:BE317 AMT298:AMT299 AWP298:AWP299 BGL298:BGL299 BQH298:BQH299 CAD298:CAD299 CJZ298:CJZ299 CTV298:CTV299 DDR298:DDR299 DNN298:DNN299 DXJ298:DXJ299 EHF298:EHF299 ERB298:ERB299 FAX298:FAX299 FKT298:FKT299 FUP298:FUP299 GEL298:GEL299 GOH298:GOH299 GYD298:GYD299 HHZ298:HHZ299 HRV298:HRV299 IBR298:IBR299 ILN298:ILN299 IVJ298:IVJ299 JFF298:JFF299 JPB298:JPB299 JYX298:JYX299 KIT298:KIT299 KSP298:KSP299 LCL298:LCL299 LMH298:LMH299 LWD298:LWD299 MFZ298:MFZ299 MPV298:MPV299 MZR298:MZR299 NJN298:NJN299 NTJ298:NTJ299 ODF298:ODF299 ONB298:ONB299 OWX298:OWX299 PGT298:PGT299 PQP298:PQP299 QAL298:QAL299 QKH298:QKH299 QUD298:QUD299 RDZ298:RDZ299 RNV298:RNV299 RXR298:RXR299 SHN298:SHN299 SRJ298:SRJ299 TBF298:TBF299 TLB298:TLB299 TUX298:TUX299 UET298:UET299 UOP298:UOP299 UYL298:UYL299 VIH298:VIH299 VSD298:VSD299 WBZ298:WBZ299 WLV298:WLV299 WVR298:WVR299 JL298:JL299 TH298:TH299 ADD298:ADD299 AMZ298:AMZ299 AWV298:AWV299 BGR298:BGR299 BQN298:BQN299 CAJ298:CAJ299 CKF298:CKF299 CUB298:CUB299 DDX298:DDX299 DNT298:DNT299 DXP298:DXP299 EHL298:EHL299 ERH298:ERH299 FBD298:FBD299 FKZ298:FKZ299 FUV298:FUV299 GER298:GER299 GON298:GON299 GYJ298:GYJ299 HIF298:HIF299 HSB298:HSB299 IBX298:IBX299 ILT298:ILT299 IVP298:IVP299 JFL298:JFL299 JPH298:JPH299 JZD298:JZD299 KIZ298:KIZ299 KSV298:KSV299 LCR298:LCR299 LMN298:LMN299 LWJ298:LWJ299 MGF298:MGF299 MQB298:MQB299 MZX298:MZX299 NJT298:NJT299 NTP298:NTP299 ODL298:ODL299 ONH298:ONH299 OXD298:OXD299 PGZ298:PGZ299 PQV298:PQV299 QAR298:QAR299 QKN298:QKN299 QUJ298:QUJ299 REF298:REF299 ROB298:ROB299 RXX298:RXX299 SHT298:SHT299 SRP298:SRP299 TBL298:TBL299 TLH298:TLH299 TVD298:TVD299 UEZ298:UEZ299 UOV298:UOV299 UYR298:UYR299 VIN298:VIN299 VSJ298:VSJ299 WCF298:WCF299 WMB298:WMB299 WVX298:WVX299 JI298:JI299 TE298:TE299 ADA298:ADA299 AMW298:AMW299 AWS298:AWS299 BGO298:BGO299 BQK298:BQK299 CAG298:CAG299 CKC298:CKC299 CTY298:CTY299 DDU298:DDU299 DNQ298:DNQ299 DXM298:DXM299 EHI298:EHI299 ERE298:ERE299 FBA298:FBA299 FKW298:FKW299 FUS298:FUS299 GEO298:GEO299 GOK298:GOK299 GYG298:GYG299 HIC298:HIC299 HRY298:HRY299 IBU298:IBU299 ILQ298:ILQ299 IVM298:IVM299 JFI298:JFI299 JPE298:JPE299 JZA298:JZA299 KIW298:KIW299 KSS298:KSS299 LCO298:LCO299 LMK298:LMK299 LWG298:LWG299 MGC298:MGC299 MPY298:MPY299 MZU298:MZU299 NJQ298:NJQ299 NTM298:NTM299 ODI298:ODI299 ONE298:ONE299 OXA298:OXA299 PGW298:PGW299 PQS298:PQS299 QAO298:QAO299 QKK298:QKK299 QUG298:QUG299 REC298:REC299 RNY298:RNY299 RXU298:RXU299 SHQ298:SHQ299 SRM298:SRM299 TBI298:TBI299 TLE298:TLE299 TVA298:TVA299 UEW298:UEW299 UOS298:UOS299 UYO298:UYO299 VIK298:VIK299 VSG298:VSG299 WCC298:WCC299 WLY298:WLY299 WVU298:WVU299 JF298:JF299 JI315 BE312 AES192:AES197 UW192:UW197 LA192:LA197 WXJ192:WXJ197 BE170:BE197 WNN192:WNN197 BB174:BB197 WDR192:WDR197 VTV192:VTV197 VJZ192:VJZ197 VAD192:VAD197 UQH192:UQH197 UGL192:UGL197 TWP192:TWP197 TMT192:TMT197 TCX192:TCX197 STB192:STB197 SJF192:SJF197 RZJ192:RZJ197 RPN192:RPN197 RFR192:RFR197 QVV192:QVV197 QLZ192:QLZ197 QCD192:QCD197 PSH192:PSH197 PIL192:PIL197 OYP192:OYP197 OOT192:OOT197 OEX192:OEX197 NVB192:NVB197 NLF192:NLF197 NBJ192:NBJ197 MRN192:MRN197 MHR192:MHR197 LXV192:LXV197 LNZ192:LNZ197 LED192:LED197 KUH192:KUH197 KKL192:KKL197 KAP192:KAP197 JQT192:JQT197 JGX192:JGX197 IXB192:IXB197 INF192:INF197 IDJ192:IDJ197 HTN192:HTN197 HJR192:HJR197 GZV192:GZV197 GPZ192:GPZ197 GGD192:GGD197 FWH192:FWH197 FML192:FML197 FCP192:FCP197 EST192:EST197 EIX192:EIX197 DZB192:DZB197 DPF192:DPF197 DFJ192:DFJ197 CVN192:CVN197 CLR192:CLR197 CBV192:CBV197 BRZ192:BRZ197 BID192:BID197 AYH192:AYH197 AOL192:AOL197 AEP192:AEP197 UT192:UT197 KX192:KX197 WXM192:WXM197 WNQ192:WNQ197 WDU192:WDU197 VTY192:VTY197 VKC192:VKC197 VAG192:VAG197 UQK192:UQK197 UGO192:UGO197 TWS192:TWS197 TMW192:TMW197 TDA192:TDA197 STE192:STE197 SJI192:SJI197 RZM192:RZM197 RPQ192:RPQ197 RFU192:RFU197 QVY192:QVY197 QMC192:QMC197 QCG192:QCG197 PSK192:PSK197 PIO192:PIO197 OYS192:OYS197 OOW192:OOW197 OFA192:OFA197 NVE192:NVE197 NLI192:NLI197 NBM192:NBM197 MRQ192:MRQ197 MHU192:MHU197 LXY192:LXY197 LOC192:LOC197 LEG192:LEG197 KUK192:KUK197 KKO192:KKO197 KAS192:KAS197 JQW192:JQW197 JHA192:JHA197 IXE192:IXE197 INI192:INI197 IDM192:IDM197 HTQ192:HTQ197 HJU192:HJU197 GZY192:GZY197 GQC192:GQC197 GGG192:GGG197 FWK192:FWK197 FMO192:FMO197 FCS192:FCS197 ESW192:ESW197 EJA192:EJA197 DZE192:DZE197 DPI192:DPI197 DFM192:DFM197 CVQ192:CVQ197 CLU192:CLU197 CBY192:CBY197 BSC192:BSC197 BIG192:BIG197 AYK192:AYK197 AOO192:AOO197 BH312 TE315 ADA315 AMW315 AWS315 BGO315 BQK315 CAG315 CKC315 CTY315 DDU315 DNQ315 DXM315 EHI315 ERE315 FBA315 FKW315 FUS315 GEO315 GOK315 GYG315 HIC315 HRY315 IBU315 ILQ315 IVM315 JFI315 JPE315 JZA315 KIW315 KSS315 LCO315 LMK315 LWG315 MGC315 MPY315 MZU315 NJQ315 NTM315 ODI315 ONE315 OXA315 PGW315 PQS315 QAO315 QKK315 QUG315 REC315 RNY315 RXU315 SHQ315 SRM315 TBI315 TLE315 TVA315 UEW315 UOS315 UYO315 VIK315 VSG315 WCC315 WLY315 WVU315 JF315 TB315 ACX315 AMT315 AWP315 BGL315 BQH315 CAD315 CJZ315 CTV315 DDR315 DNN315 DXJ315 EHF315 ERB315 FAX315 FKT315 FUP315 GEL315 GOH315 GYD315 HHZ315 HRV315 IBR315 ILN315 IVJ315 JFF315 JPB315 JYX315 KIT315 KSP315 LCL315 LMH315 LWD315 MFZ315 MPV315 MZR315 NJN315 NTJ315 ODF315 ONB315 OWX315 PGT315 PQP315 QAL315 QKH315 QUD315 RDZ315 RNV315 RXR315 SHN315 SRJ315 TBF315 TLB315 TUX315 UET315 UOP315 UYL315 VIH315 VSD315 WBZ315 WLV315 WVR315 JL315 TH315 ADD315 AMZ315 AWV315 BGR315 BQN315 CAJ315 CKF315 CUB315 DDX315 DNT315 DXP315 EHL315 ERH315 FBD315 FKZ315 FUV315 GER315 GON315 GYJ315 HIF315 HSB315 IBX315 ILT315 IVP315 JFL315 JPH315 JZD315 KIZ315 KSV315 LCR315 LMN315 LWJ315 MGF315 MQB315 MZX315 NJT315 NTP315 ODL315 ONH315 OXD315 PGZ315 PQV315 QAR315 QKN315 QUJ315 REF315 ROB315 RXX315 SHT315 SRP315 TBL315 TLH315 TVD315 UEZ315 UOV315 UYR315 VIN315 VSJ315 WCF315 WMB315 WVX315 TB298:TB299">
      <formula1>атрибут</formula1>
    </dataValidation>
    <dataValidation type="list" allowBlank="1" showInputMessage="1" showErrorMessage="1" sqref="K65784:K66656 IQ65778:IQ66650 SM65778:SM66650 ACI65778:ACI66650 AME65778:AME66650 AWA65778:AWA66650 BFW65778:BFW66650 BPS65778:BPS66650 BZO65778:BZO66650 CJK65778:CJK66650 CTG65778:CTG66650 DDC65778:DDC66650 DMY65778:DMY66650 DWU65778:DWU66650 EGQ65778:EGQ66650 EQM65778:EQM66650 FAI65778:FAI66650 FKE65778:FKE66650 FUA65778:FUA66650 GDW65778:GDW66650 GNS65778:GNS66650 GXO65778:GXO66650 HHK65778:HHK66650 HRG65778:HRG66650 IBC65778:IBC66650 IKY65778:IKY66650 IUU65778:IUU66650 JEQ65778:JEQ66650 JOM65778:JOM66650 JYI65778:JYI66650 KIE65778:KIE66650 KSA65778:KSA66650 LBW65778:LBW66650 LLS65778:LLS66650 LVO65778:LVO66650 MFK65778:MFK66650 MPG65778:MPG66650 MZC65778:MZC66650 NIY65778:NIY66650 NSU65778:NSU66650 OCQ65778:OCQ66650 OMM65778:OMM66650 OWI65778:OWI66650 PGE65778:PGE66650 PQA65778:PQA66650 PZW65778:PZW66650 QJS65778:QJS66650 QTO65778:QTO66650 RDK65778:RDK66650 RNG65778:RNG66650 RXC65778:RXC66650 SGY65778:SGY66650 SQU65778:SQU66650 TAQ65778:TAQ66650 TKM65778:TKM66650 TUI65778:TUI66650 UEE65778:UEE66650 UOA65778:UOA66650 UXW65778:UXW66650 VHS65778:VHS66650 VRO65778:VRO66650 WBK65778:WBK66650 WLG65778:WLG66650 WVC65778:WVC66650 K131320:K132192 IQ131314:IQ132186 SM131314:SM132186 ACI131314:ACI132186 AME131314:AME132186 AWA131314:AWA132186 BFW131314:BFW132186 BPS131314:BPS132186 BZO131314:BZO132186 CJK131314:CJK132186 CTG131314:CTG132186 DDC131314:DDC132186 DMY131314:DMY132186 DWU131314:DWU132186 EGQ131314:EGQ132186 EQM131314:EQM132186 FAI131314:FAI132186 FKE131314:FKE132186 FUA131314:FUA132186 GDW131314:GDW132186 GNS131314:GNS132186 GXO131314:GXO132186 HHK131314:HHK132186 HRG131314:HRG132186 IBC131314:IBC132186 IKY131314:IKY132186 IUU131314:IUU132186 JEQ131314:JEQ132186 JOM131314:JOM132186 JYI131314:JYI132186 KIE131314:KIE132186 KSA131314:KSA132186 LBW131314:LBW132186 LLS131314:LLS132186 LVO131314:LVO132186 MFK131314:MFK132186 MPG131314:MPG132186 MZC131314:MZC132186 NIY131314:NIY132186 NSU131314:NSU132186 OCQ131314:OCQ132186 OMM131314:OMM132186 OWI131314:OWI132186 PGE131314:PGE132186 PQA131314:PQA132186 PZW131314:PZW132186 QJS131314:QJS132186 QTO131314:QTO132186 RDK131314:RDK132186 RNG131314:RNG132186 RXC131314:RXC132186 SGY131314:SGY132186 SQU131314:SQU132186 TAQ131314:TAQ132186 TKM131314:TKM132186 TUI131314:TUI132186 UEE131314:UEE132186 UOA131314:UOA132186 UXW131314:UXW132186 VHS131314:VHS132186 VRO131314:VRO132186 WBK131314:WBK132186 WLG131314:WLG132186 WVC131314:WVC132186 K196856:K197728 IQ196850:IQ197722 SM196850:SM197722 ACI196850:ACI197722 AME196850:AME197722 AWA196850:AWA197722 BFW196850:BFW197722 BPS196850:BPS197722 BZO196850:BZO197722 CJK196850:CJK197722 CTG196850:CTG197722 DDC196850:DDC197722 DMY196850:DMY197722 DWU196850:DWU197722 EGQ196850:EGQ197722 EQM196850:EQM197722 FAI196850:FAI197722 FKE196850:FKE197722 FUA196850:FUA197722 GDW196850:GDW197722 GNS196850:GNS197722 GXO196850:GXO197722 HHK196850:HHK197722 HRG196850:HRG197722 IBC196850:IBC197722 IKY196850:IKY197722 IUU196850:IUU197722 JEQ196850:JEQ197722 JOM196850:JOM197722 JYI196850:JYI197722 KIE196850:KIE197722 KSA196850:KSA197722 LBW196850:LBW197722 LLS196850:LLS197722 LVO196850:LVO197722 MFK196850:MFK197722 MPG196850:MPG197722 MZC196850:MZC197722 NIY196850:NIY197722 NSU196850:NSU197722 OCQ196850:OCQ197722 OMM196850:OMM197722 OWI196850:OWI197722 PGE196850:PGE197722 PQA196850:PQA197722 PZW196850:PZW197722 QJS196850:QJS197722 QTO196850:QTO197722 RDK196850:RDK197722 RNG196850:RNG197722 RXC196850:RXC197722 SGY196850:SGY197722 SQU196850:SQU197722 TAQ196850:TAQ197722 TKM196850:TKM197722 TUI196850:TUI197722 UEE196850:UEE197722 UOA196850:UOA197722 UXW196850:UXW197722 VHS196850:VHS197722 VRO196850:VRO197722 WBK196850:WBK197722 WLG196850:WLG197722 WVC196850:WVC197722 K262392:K263264 IQ262386:IQ263258 SM262386:SM263258 ACI262386:ACI263258 AME262386:AME263258 AWA262386:AWA263258 BFW262386:BFW263258 BPS262386:BPS263258 BZO262386:BZO263258 CJK262386:CJK263258 CTG262386:CTG263258 DDC262386:DDC263258 DMY262386:DMY263258 DWU262386:DWU263258 EGQ262386:EGQ263258 EQM262386:EQM263258 FAI262386:FAI263258 FKE262386:FKE263258 FUA262386:FUA263258 GDW262386:GDW263258 GNS262386:GNS263258 GXO262386:GXO263258 HHK262386:HHK263258 HRG262386:HRG263258 IBC262386:IBC263258 IKY262386:IKY263258 IUU262386:IUU263258 JEQ262386:JEQ263258 JOM262386:JOM263258 JYI262386:JYI263258 KIE262386:KIE263258 KSA262386:KSA263258 LBW262386:LBW263258 LLS262386:LLS263258 LVO262386:LVO263258 MFK262386:MFK263258 MPG262386:MPG263258 MZC262386:MZC263258 NIY262386:NIY263258 NSU262386:NSU263258 OCQ262386:OCQ263258 OMM262386:OMM263258 OWI262386:OWI263258 PGE262386:PGE263258 PQA262386:PQA263258 PZW262386:PZW263258 QJS262386:QJS263258 QTO262386:QTO263258 RDK262386:RDK263258 RNG262386:RNG263258 RXC262386:RXC263258 SGY262386:SGY263258 SQU262386:SQU263258 TAQ262386:TAQ263258 TKM262386:TKM263258 TUI262386:TUI263258 UEE262386:UEE263258 UOA262386:UOA263258 UXW262386:UXW263258 VHS262386:VHS263258 VRO262386:VRO263258 WBK262386:WBK263258 WLG262386:WLG263258 WVC262386:WVC263258 K327928:K328800 IQ327922:IQ328794 SM327922:SM328794 ACI327922:ACI328794 AME327922:AME328794 AWA327922:AWA328794 BFW327922:BFW328794 BPS327922:BPS328794 BZO327922:BZO328794 CJK327922:CJK328794 CTG327922:CTG328794 DDC327922:DDC328794 DMY327922:DMY328794 DWU327922:DWU328794 EGQ327922:EGQ328794 EQM327922:EQM328794 FAI327922:FAI328794 FKE327922:FKE328794 FUA327922:FUA328794 GDW327922:GDW328794 GNS327922:GNS328794 GXO327922:GXO328794 HHK327922:HHK328794 HRG327922:HRG328794 IBC327922:IBC328794 IKY327922:IKY328794 IUU327922:IUU328794 JEQ327922:JEQ328794 JOM327922:JOM328794 JYI327922:JYI328794 KIE327922:KIE328794 KSA327922:KSA328794 LBW327922:LBW328794 LLS327922:LLS328794 LVO327922:LVO328794 MFK327922:MFK328794 MPG327922:MPG328794 MZC327922:MZC328794 NIY327922:NIY328794 NSU327922:NSU328794 OCQ327922:OCQ328794 OMM327922:OMM328794 OWI327922:OWI328794 PGE327922:PGE328794 PQA327922:PQA328794 PZW327922:PZW328794 QJS327922:QJS328794 QTO327922:QTO328794 RDK327922:RDK328794 RNG327922:RNG328794 RXC327922:RXC328794 SGY327922:SGY328794 SQU327922:SQU328794 TAQ327922:TAQ328794 TKM327922:TKM328794 TUI327922:TUI328794 UEE327922:UEE328794 UOA327922:UOA328794 UXW327922:UXW328794 VHS327922:VHS328794 VRO327922:VRO328794 WBK327922:WBK328794 WLG327922:WLG328794 WVC327922:WVC328794 K393464:K394336 IQ393458:IQ394330 SM393458:SM394330 ACI393458:ACI394330 AME393458:AME394330 AWA393458:AWA394330 BFW393458:BFW394330 BPS393458:BPS394330 BZO393458:BZO394330 CJK393458:CJK394330 CTG393458:CTG394330 DDC393458:DDC394330 DMY393458:DMY394330 DWU393458:DWU394330 EGQ393458:EGQ394330 EQM393458:EQM394330 FAI393458:FAI394330 FKE393458:FKE394330 FUA393458:FUA394330 GDW393458:GDW394330 GNS393458:GNS394330 GXO393458:GXO394330 HHK393458:HHK394330 HRG393458:HRG394330 IBC393458:IBC394330 IKY393458:IKY394330 IUU393458:IUU394330 JEQ393458:JEQ394330 JOM393458:JOM394330 JYI393458:JYI394330 KIE393458:KIE394330 KSA393458:KSA394330 LBW393458:LBW394330 LLS393458:LLS394330 LVO393458:LVO394330 MFK393458:MFK394330 MPG393458:MPG394330 MZC393458:MZC394330 NIY393458:NIY394330 NSU393458:NSU394330 OCQ393458:OCQ394330 OMM393458:OMM394330 OWI393458:OWI394330 PGE393458:PGE394330 PQA393458:PQA394330 PZW393458:PZW394330 QJS393458:QJS394330 QTO393458:QTO394330 RDK393458:RDK394330 RNG393458:RNG394330 RXC393458:RXC394330 SGY393458:SGY394330 SQU393458:SQU394330 TAQ393458:TAQ394330 TKM393458:TKM394330 TUI393458:TUI394330 UEE393458:UEE394330 UOA393458:UOA394330 UXW393458:UXW394330 VHS393458:VHS394330 VRO393458:VRO394330 WBK393458:WBK394330 WLG393458:WLG394330 WVC393458:WVC394330 K459000:K459872 IQ458994:IQ459866 SM458994:SM459866 ACI458994:ACI459866 AME458994:AME459866 AWA458994:AWA459866 BFW458994:BFW459866 BPS458994:BPS459866 BZO458994:BZO459866 CJK458994:CJK459866 CTG458994:CTG459866 DDC458994:DDC459866 DMY458994:DMY459866 DWU458994:DWU459866 EGQ458994:EGQ459866 EQM458994:EQM459866 FAI458994:FAI459866 FKE458994:FKE459866 FUA458994:FUA459866 GDW458994:GDW459866 GNS458994:GNS459866 GXO458994:GXO459866 HHK458994:HHK459866 HRG458994:HRG459866 IBC458994:IBC459866 IKY458994:IKY459866 IUU458994:IUU459866 JEQ458994:JEQ459866 JOM458994:JOM459866 JYI458994:JYI459866 KIE458994:KIE459866 KSA458994:KSA459866 LBW458994:LBW459866 LLS458994:LLS459866 LVO458994:LVO459866 MFK458994:MFK459866 MPG458994:MPG459866 MZC458994:MZC459866 NIY458994:NIY459866 NSU458994:NSU459866 OCQ458994:OCQ459866 OMM458994:OMM459866 OWI458994:OWI459866 PGE458994:PGE459866 PQA458994:PQA459866 PZW458994:PZW459866 QJS458994:QJS459866 QTO458994:QTO459866 RDK458994:RDK459866 RNG458994:RNG459866 RXC458994:RXC459866 SGY458994:SGY459866 SQU458994:SQU459866 TAQ458994:TAQ459866 TKM458994:TKM459866 TUI458994:TUI459866 UEE458994:UEE459866 UOA458994:UOA459866 UXW458994:UXW459866 VHS458994:VHS459866 VRO458994:VRO459866 WBK458994:WBK459866 WLG458994:WLG459866 WVC458994:WVC459866 K524536:K525408 IQ524530:IQ525402 SM524530:SM525402 ACI524530:ACI525402 AME524530:AME525402 AWA524530:AWA525402 BFW524530:BFW525402 BPS524530:BPS525402 BZO524530:BZO525402 CJK524530:CJK525402 CTG524530:CTG525402 DDC524530:DDC525402 DMY524530:DMY525402 DWU524530:DWU525402 EGQ524530:EGQ525402 EQM524530:EQM525402 FAI524530:FAI525402 FKE524530:FKE525402 FUA524530:FUA525402 GDW524530:GDW525402 GNS524530:GNS525402 GXO524530:GXO525402 HHK524530:HHK525402 HRG524530:HRG525402 IBC524530:IBC525402 IKY524530:IKY525402 IUU524530:IUU525402 JEQ524530:JEQ525402 JOM524530:JOM525402 JYI524530:JYI525402 KIE524530:KIE525402 KSA524530:KSA525402 LBW524530:LBW525402 LLS524530:LLS525402 LVO524530:LVO525402 MFK524530:MFK525402 MPG524530:MPG525402 MZC524530:MZC525402 NIY524530:NIY525402 NSU524530:NSU525402 OCQ524530:OCQ525402 OMM524530:OMM525402 OWI524530:OWI525402 PGE524530:PGE525402 PQA524530:PQA525402 PZW524530:PZW525402 QJS524530:QJS525402 QTO524530:QTO525402 RDK524530:RDK525402 RNG524530:RNG525402 RXC524530:RXC525402 SGY524530:SGY525402 SQU524530:SQU525402 TAQ524530:TAQ525402 TKM524530:TKM525402 TUI524530:TUI525402 UEE524530:UEE525402 UOA524530:UOA525402 UXW524530:UXW525402 VHS524530:VHS525402 VRO524530:VRO525402 WBK524530:WBK525402 WLG524530:WLG525402 WVC524530:WVC525402 K590072:K590944 IQ590066:IQ590938 SM590066:SM590938 ACI590066:ACI590938 AME590066:AME590938 AWA590066:AWA590938 BFW590066:BFW590938 BPS590066:BPS590938 BZO590066:BZO590938 CJK590066:CJK590938 CTG590066:CTG590938 DDC590066:DDC590938 DMY590066:DMY590938 DWU590066:DWU590938 EGQ590066:EGQ590938 EQM590066:EQM590938 FAI590066:FAI590938 FKE590066:FKE590938 FUA590066:FUA590938 GDW590066:GDW590938 GNS590066:GNS590938 GXO590066:GXO590938 HHK590066:HHK590938 HRG590066:HRG590938 IBC590066:IBC590938 IKY590066:IKY590938 IUU590066:IUU590938 JEQ590066:JEQ590938 JOM590066:JOM590938 JYI590066:JYI590938 KIE590066:KIE590938 KSA590066:KSA590938 LBW590066:LBW590938 LLS590066:LLS590938 LVO590066:LVO590938 MFK590066:MFK590938 MPG590066:MPG590938 MZC590066:MZC590938 NIY590066:NIY590938 NSU590066:NSU590938 OCQ590066:OCQ590938 OMM590066:OMM590938 OWI590066:OWI590938 PGE590066:PGE590938 PQA590066:PQA590938 PZW590066:PZW590938 QJS590066:QJS590938 QTO590066:QTO590938 RDK590066:RDK590938 RNG590066:RNG590938 RXC590066:RXC590938 SGY590066:SGY590938 SQU590066:SQU590938 TAQ590066:TAQ590938 TKM590066:TKM590938 TUI590066:TUI590938 UEE590066:UEE590938 UOA590066:UOA590938 UXW590066:UXW590938 VHS590066:VHS590938 VRO590066:VRO590938 WBK590066:WBK590938 WLG590066:WLG590938 WVC590066:WVC590938 K655608:K656480 IQ655602:IQ656474 SM655602:SM656474 ACI655602:ACI656474 AME655602:AME656474 AWA655602:AWA656474 BFW655602:BFW656474 BPS655602:BPS656474 BZO655602:BZO656474 CJK655602:CJK656474 CTG655602:CTG656474 DDC655602:DDC656474 DMY655602:DMY656474 DWU655602:DWU656474 EGQ655602:EGQ656474 EQM655602:EQM656474 FAI655602:FAI656474 FKE655602:FKE656474 FUA655602:FUA656474 GDW655602:GDW656474 GNS655602:GNS656474 GXO655602:GXO656474 HHK655602:HHK656474 HRG655602:HRG656474 IBC655602:IBC656474 IKY655602:IKY656474 IUU655602:IUU656474 JEQ655602:JEQ656474 JOM655602:JOM656474 JYI655602:JYI656474 KIE655602:KIE656474 KSA655602:KSA656474 LBW655602:LBW656474 LLS655602:LLS656474 LVO655602:LVO656474 MFK655602:MFK656474 MPG655602:MPG656474 MZC655602:MZC656474 NIY655602:NIY656474 NSU655602:NSU656474 OCQ655602:OCQ656474 OMM655602:OMM656474 OWI655602:OWI656474 PGE655602:PGE656474 PQA655602:PQA656474 PZW655602:PZW656474 QJS655602:QJS656474 QTO655602:QTO656474 RDK655602:RDK656474 RNG655602:RNG656474 RXC655602:RXC656474 SGY655602:SGY656474 SQU655602:SQU656474 TAQ655602:TAQ656474 TKM655602:TKM656474 TUI655602:TUI656474 UEE655602:UEE656474 UOA655602:UOA656474 UXW655602:UXW656474 VHS655602:VHS656474 VRO655602:VRO656474 WBK655602:WBK656474 WLG655602:WLG656474 WVC655602:WVC656474 K721144:K722016 IQ721138:IQ722010 SM721138:SM722010 ACI721138:ACI722010 AME721138:AME722010 AWA721138:AWA722010 BFW721138:BFW722010 BPS721138:BPS722010 BZO721138:BZO722010 CJK721138:CJK722010 CTG721138:CTG722010 DDC721138:DDC722010 DMY721138:DMY722010 DWU721138:DWU722010 EGQ721138:EGQ722010 EQM721138:EQM722010 FAI721138:FAI722010 FKE721138:FKE722010 FUA721138:FUA722010 GDW721138:GDW722010 GNS721138:GNS722010 GXO721138:GXO722010 HHK721138:HHK722010 HRG721138:HRG722010 IBC721138:IBC722010 IKY721138:IKY722010 IUU721138:IUU722010 JEQ721138:JEQ722010 JOM721138:JOM722010 JYI721138:JYI722010 KIE721138:KIE722010 KSA721138:KSA722010 LBW721138:LBW722010 LLS721138:LLS722010 LVO721138:LVO722010 MFK721138:MFK722010 MPG721138:MPG722010 MZC721138:MZC722010 NIY721138:NIY722010 NSU721138:NSU722010 OCQ721138:OCQ722010 OMM721138:OMM722010 OWI721138:OWI722010 PGE721138:PGE722010 PQA721138:PQA722010 PZW721138:PZW722010 QJS721138:QJS722010 QTO721138:QTO722010 RDK721138:RDK722010 RNG721138:RNG722010 RXC721138:RXC722010 SGY721138:SGY722010 SQU721138:SQU722010 TAQ721138:TAQ722010 TKM721138:TKM722010 TUI721138:TUI722010 UEE721138:UEE722010 UOA721138:UOA722010 UXW721138:UXW722010 VHS721138:VHS722010 VRO721138:VRO722010 WBK721138:WBK722010 WLG721138:WLG722010 WVC721138:WVC722010 K786680:K787552 IQ786674:IQ787546 SM786674:SM787546 ACI786674:ACI787546 AME786674:AME787546 AWA786674:AWA787546 BFW786674:BFW787546 BPS786674:BPS787546 BZO786674:BZO787546 CJK786674:CJK787546 CTG786674:CTG787546 DDC786674:DDC787546 DMY786674:DMY787546 DWU786674:DWU787546 EGQ786674:EGQ787546 EQM786674:EQM787546 FAI786674:FAI787546 FKE786674:FKE787546 FUA786674:FUA787546 GDW786674:GDW787546 GNS786674:GNS787546 GXO786674:GXO787546 HHK786674:HHK787546 HRG786674:HRG787546 IBC786674:IBC787546 IKY786674:IKY787546 IUU786674:IUU787546 JEQ786674:JEQ787546 JOM786674:JOM787546 JYI786674:JYI787546 KIE786674:KIE787546 KSA786674:KSA787546 LBW786674:LBW787546 LLS786674:LLS787546 LVO786674:LVO787546 MFK786674:MFK787546 MPG786674:MPG787546 MZC786674:MZC787546 NIY786674:NIY787546 NSU786674:NSU787546 OCQ786674:OCQ787546 OMM786674:OMM787546 OWI786674:OWI787546 PGE786674:PGE787546 PQA786674:PQA787546 PZW786674:PZW787546 QJS786674:QJS787546 QTO786674:QTO787546 RDK786674:RDK787546 RNG786674:RNG787546 RXC786674:RXC787546 SGY786674:SGY787546 SQU786674:SQU787546 TAQ786674:TAQ787546 TKM786674:TKM787546 TUI786674:TUI787546 UEE786674:UEE787546 UOA786674:UOA787546 UXW786674:UXW787546 VHS786674:VHS787546 VRO786674:VRO787546 WBK786674:WBK787546 WLG786674:WLG787546 WVC786674:WVC787546 K852216:K853088 IQ852210:IQ853082 SM852210:SM853082 ACI852210:ACI853082 AME852210:AME853082 AWA852210:AWA853082 BFW852210:BFW853082 BPS852210:BPS853082 BZO852210:BZO853082 CJK852210:CJK853082 CTG852210:CTG853082 DDC852210:DDC853082 DMY852210:DMY853082 DWU852210:DWU853082 EGQ852210:EGQ853082 EQM852210:EQM853082 FAI852210:FAI853082 FKE852210:FKE853082 FUA852210:FUA853082 GDW852210:GDW853082 GNS852210:GNS853082 GXO852210:GXO853082 HHK852210:HHK853082 HRG852210:HRG853082 IBC852210:IBC853082 IKY852210:IKY853082 IUU852210:IUU853082 JEQ852210:JEQ853082 JOM852210:JOM853082 JYI852210:JYI853082 KIE852210:KIE853082 KSA852210:KSA853082 LBW852210:LBW853082 LLS852210:LLS853082 LVO852210:LVO853082 MFK852210:MFK853082 MPG852210:MPG853082 MZC852210:MZC853082 NIY852210:NIY853082 NSU852210:NSU853082 OCQ852210:OCQ853082 OMM852210:OMM853082 OWI852210:OWI853082 PGE852210:PGE853082 PQA852210:PQA853082 PZW852210:PZW853082 QJS852210:QJS853082 QTO852210:QTO853082 RDK852210:RDK853082 RNG852210:RNG853082 RXC852210:RXC853082 SGY852210:SGY853082 SQU852210:SQU853082 TAQ852210:TAQ853082 TKM852210:TKM853082 TUI852210:TUI853082 UEE852210:UEE853082 UOA852210:UOA853082 UXW852210:UXW853082 VHS852210:VHS853082 VRO852210:VRO853082 WBK852210:WBK853082 WLG852210:WLG853082 WVC852210:WVC853082 K917752:K918624 IQ917746:IQ918618 SM917746:SM918618 ACI917746:ACI918618 AME917746:AME918618 AWA917746:AWA918618 BFW917746:BFW918618 BPS917746:BPS918618 BZO917746:BZO918618 CJK917746:CJK918618 CTG917746:CTG918618 DDC917746:DDC918618 DMY917746:DMY918618 DWU917746:DWU918618 EGQ917746:EGQ918618 EQM917746:EQM918618 FAI917746:FAI918618 FKE917746:FKE918618 FUA917746:FUA918618 GDW917746:GDW918618 GNS917746:GNS918618 GXO917746:GXO918618 HHK917746:HHK918618 HRG917746:HRG918618 IBC917746:IBC918618 IKY917746:IKY918618 IUU917746:IUU918618 JEQ917746:JEQ918618 JOM917746:JOM918618 JYI917746:JYI918618 KIE917746:KIE918618 KSA917746:KSA918618 LBW917746:LBW918618 LLS917746:LLS918618 LVO917746:LVO918618 MFK917746:MFK918618 MPG917746:MPG918618 MZC917746:MZC918618 NIY917746:NIY918618 NSU917746:NSU918618 OCQ917746:OCQ918618 OMM917746:OMM918618 OWI917746:OWI918618 PGE917746:PGE918618 PQA917746:PQA918618 PZW917746:PZW918618 QJS917746:QJS918618 QTO917746:QTO918618 RDK917746:RDK918618 RNG917746:RNG918618 RXC917746:RXC918618 SGY917746:SGY918618 SQU917746:SQU918618 TAQ917746:TAQ918618 TKM917746:TKM918618 TUI917746:TUI918618 UEE917746:UEE918618 UOA917746:UOA918618 UXW917746:UXW918618 VHS917746:VHS918618 VRO917746:VRO918618 WBK917746:WBK918618 WLG917746:WLG918618 WVC917746:WVC918618 K983288:K984160 IQ983282:IQ984154 SM983282:SM984154 ACI983282:ACI984154 AME983282:AME984154 AWA983282:AWA984154 BFW983282:BFW984154 BPS983282:BPS984154 BZO983282:BZO984154 CJK983282:CJK984154 CTG983282:CTG984154 DDC983282:DDC984154 DMY983282:DMY984154 DWU983282:DWU984154 EGQ983282:EGQ984154 EQM983282:EQM984154 FAI983282:FAI984154 FKE983282:FKE984154 FUA983282:FUA984154 GDW983282:GDW984154 GNS983282:GNS984154 GXO983282:GXO984154 HHK983282:HHK984154 HRG983282:HRG984154 IBC983282:IBC984154 IKY983282:IKY984154 IUU983282:IUU984154 JEQ983282:JEQ984154 JOM983282:JOM984154 JYI983282:JYI984154 KIE983282:KIE984154 KSA983282:KSA984154 LBW983282:LBW984154 LLS983282:LLS984154 LVO983282:LVO984154 MFK983282:MFK984154 MPG983282:MPG984154 MZC983282:MZC984154 NIY983282:NIY984154 NSU983282:NSU984154 OCQ983282:OCQ984154 OMM983282:OMM984154 OWI983282:OWI984154 PGE983282:PGE984154 PQA983282:PQA984154 PZW983282:PZW984154 QJS983282:QJS984154 QTO983282:QTO984154 RDK983282:RDK984154 RNG983282:RNG984154 RXC983282:RXC984154 SGY983282:SGY984154 SQU983282:SQU984154 TAQ983282:TAQ984154 TKM983282:TKM984154 TUI983282:TUI984154 UEE983282:UEE984154 UOA983282:UOA984154 UXW983282:UXW984154 VHS983282:VHS984154 VRO983282:VRO984154 WBK983282:WBK984154 WLG983282:WLG984154 WVC983282:WVC984154 WVC320:WVC1114 K326:K1120 WLG320:WLG1114 WBK320:WBK1114 VRO320:VRO1114 VHS320:VHS1114 UXW320:UXW1114 UOA320:UOA1114 UEE320:UEE1114 TUI320:TUI1114 TKM320:TKM1114 TAQ320:TAQ1114 SQU320:SQU1114 SGY320:SGY1114 RXC320:RXC1114 RNG320:RNG1114 RDK320:RDK1114 QTO320:QTO1114 QJS320:QJS1114 PZW320:PZW1114 PQA320:PQA1114 PGE320:PGE1114 OWI320:OWI1114 OMM320:OMM1114 OCQ320:OCQ1114 NSU320:NSU1114 NIY320:NIY1114 MZC320:MZC1114 MPG320:MPG1114 MFK320:MFK1114 LVO320:LVO1114 LLS320:LLS1114 LBW320:LBW1114 KSA320:KSA1114 KIE320:KIE1114 JYI320:JYI1114 JOM320:JOM1114 JEQ320:JEQ1114 IUU320:IUU1114 IKY320:IKY1114 IBC320:IBC1114 HRG320:HRG1114 HHK320:HHK1114 GXO320:GXO1114 GNS320:GNS1114 GDW320:GDW1114 FUA320:FUA1114 FKE320:FKE1114 FAI320:FAI1114 EQM320:EQM1114 EGQ320:EGQ1114 DWU320:DWU1114 DMY320:DMY1114 DDC320:DDC1114 CTG320:CTG1114 CJK320:CJK1114 BZO320:BZO1114 BPS320:BPS1114 BFW320:BFW1114 AWA320:AWA1114 AME320:AME1114 ACI320:ACI1114 SM320:SM1114 IQ320:IQ1114 ACI17 AME17 AWA17 BFW17 BPS17 BZO17 CJK17 CTG17 DDC17 DMY17 DWU17 EGQ17 EQM17 FAI17 FKE17 FUA17 GDW17 GNS17 GXO17 HHK17 HRG17 IBC17 IKY17 IUU17 JEQ17 JOM17 JYI17 KIE17 KSA17 LBW17 LLS17 LVO17 MFK17 MPG17 MZC17 NIY17 NSU17 OCQ17 OMM17 OWI17 PGE17 PQA17 PZW17 QJS17 QTO17 RDK17 RNG17 RXC17 SGY17 SQU17 TAQ17 TKM17 TUI17 UEE17 UOA17 UXW17 VHS17 VRO17 WBK17 WLG17 WVC17 IQ17 SM17 DAI262 AME156 AWA156 BFW156 BPS156 BZO156 CJK156 CTG156 DDC156 DMY156 DWU156 EGQ156 EQM156 FAI156 FKE156 FUA156 GDW156 GNS156 GXO156 HHK156 HRG156 IBC156 IKY156 IUU156 JEQ156 JOM156 JYI156 KIE156 KSA156 LBW156 LLS156 LVO156 MFK156 MPG156 MZC156 NIY156 NSU156 OCQ156 OMM156 OWI156 PGE156 PQA156 PZW156 QJS156 QTO156 RDK156 RNG156 RXC156 SGY156 SQU156 TAQ156 TKM156 TUI156 UEE156 UOA156 UXW156 VHS156 VRO156 WBK156 WLG156 WVC156 IQ156 H155 SM156 ACF155 SJ155 IN155 WUZ155 WLD155 WBH155 VRL155 VHP155 UXT155 UNX155 UEB155 TUF155 TKJ155 TAN155 SQR155 SGV155 RWZ155 RND155 RDH155 QTL155 QJP155 PZT155 PPX155 PGB155 OWF155 OMJ155 OCN155 NSR155 NIV155 MYZ155 MPD155 MFH155 LVL155 LLP155 LBT155 KRX155 KIB155 JYF155 JOJ155 JEN155 IUR155 IKV155 IAZ155 HRD155 HHH155 GXL155 GNP155 GDT155 FTX155 FKB155 FAF155 EQJ155 EGN155 DWR155 DMV155 DCZ155 CTD155 CJH155 BZL155 BPP155 BFT155 AVX155 AMB155 ACI156 AWC316:AWC317 K212:K214 K239:K242 K200:K206 DVO261 WLA256 WBE256 VRI256 VHM256 UXQ256 UNU256 UDY256 TUC256 TKG256 TAK256 SQO256 SGS256 RWW256 RNA256 RDE256 QTI256 QJM256 PZQ256 PPU256 PFY256 OWC256 OMG256 OCK256 NSO256 NIS256 MYW256 MPA256 MFE256 LVI256 LLM256 LBQ256 KRU256 KHY256 JYC256 JOG256 JEK256 IUO256 IKS256 IAW256 HRA256 HHE256 GXI256 GNM256 GDQ256 FTU256 FJY256 FAC256 EQG256 EGK256 DWO256 DMS256 DCW256 CTA256 CJE256 BZI256 BPM256 BFQ256 AVU256 ALY256 ACC256 SG256 IK256 WUW256 L316:L317 AMG316:AMG317 ACK316:ACK317 SO316:SO317 IS316:IS317 WVE316:WVE317 WLI316:WLI317 WBM316:WBM317 VRQ316:VRQ317 VHU316:VHU317 UXY316:UXY317 UOC316:UOC317 UEG316:UEG317 TUK316:TUK317 TKO316:TKO317 TAS316:TAS317 SQW316:SQW317 SHA316:SHA317 RXE316:RXE317 RNI316:RNI317 RDM316:RDM317 QTQ316:QTQ317 QJU316:QJU317 PZY316:PZY317 PQC316:PQC317 PGG316:PGG317 OWK316:OWK317 OMO316:OMO317 OCS316:OCS317 NSW316:NSW317 NJA316:NJA317 MZE316:MZE317 MPI316:MPI317 MFM316:MFM317 LVQ316:LVQ317 LLU316:LLU317 LBY316:LBY317 KSC316:KSC317 KIG316:KIG317 JYK316:JYK317 JOO316:JOO317 JES316:JES317 IUW316:IUW317 ILA316:ILA317 IBE316:IBE317 HRI316:HRI317 HHM316:HHM317 GXQ316:GXQ317 GNU316:GNU317 GDY316:GDY317 FUC316:FUC317 FKG316:FKG317 FAK316:FAK317 EQO316:EQO317 EGS316:EGS317 DWW316:DWW317 DNA316:DNA317 DDE316:DDE317 CTI316:CTI317 CJM316:CJM317 BZQ316:BZQ317 BPU316:BPU317 BFY316:BFY317 EGV247:EGV248 EQR247:EQR248 FAN247:FAN248 FKJ247:FKJ248 FUF247:FUF248 GEB247:GEB248 GNX247:GNX248 GXT247:GXT248 HHP247:HHP248 HRL247:HRL248 IBH247:IBH248 ILD247:ILD248 IUZ247:IUZ248 JEV247:JEV248 JOR247:JOR248 JYN247:JYN248 KIJ247:KIJ248 KSF247:KSF248 LCB247:LCB248 LLX247:LLX248 LVT247:LVT248 MFP247:MFP248 MPL247:MPL248 MZH247:MZH248 NJD247:NJD248 NSZ247:NSZ248 OCV247:OCV248 OMR247:OMR248 OWN247:OWN248 PGJ247:PGJ248 PQF247:PQF248 QAB247:QAB248 QJX247:QJX248 QTT247:QTT248 RDP247:RDP248 RNL247:RNL248 RXH247:RXH248 SHD247:SHD248 SQZ247:SQZ248 TAV247:TAV248 TKR247:TKR248 TUN247:TUN248 UEJ247:UEJ248 UOF247:UOF248 UYB247:UYB248 VHX247:VHX248 VRT247:VRT248 WBP247:WBP248 WLL247:WLL248 WVH247:WVH248 IV247:IV248 SR247:SR248 ACN247:ACN248 AMJ247:AMJ248 AWF247:AWF248 BGB247:BGB248 BPX247:BPX248 BZT247:BZT248 CJP247:CJP248 CTL247:CTL248 DDH247:DDH248 DND247:DND248 DWZ247:DWZ248 DAF275 EFK261 EPG261 EZC261 FIY261 FSU261 GCQ261 GMM261 GWI261 HGE261 HQA261 HZW261 IJS261 ITO261 JDK261 JNG261 JXC261 KGY261 KQU261 LAQ261 LKM261 LUI261 MEE261 MOA261 MXW261 NHS261 NRO261 OBK261 OLG261 OVC261 PEY261 POU261 PYQ261 QIM261 QSI261 RCE261 RMA261 RVW261 SFS261 SPO261 SZK261 TJG261 TTC261 UCY261 UMU261 UWQ261 VGM261 VQI261 WAE261 WKA261 WTW261 HK261 RG261 ABC261 AKY261 AUU261 BEQ261 BOM261 BYI261 CIE261 CSA261 DBW261 K17:K33 DLS261 DKE262 DUA262 EDW262 ENS262 EXO262 FHK262 FRG262 GBC262 GKY262 GUU262 HEQ262 HOM262 HYI262 IIE262 ISA262 JBW262 JLS262 JVO262 KFK262 KPG262 KZC262 LIY262 LSU262 MCQ262 MMM262 MWI262 NGE262 NQA262 NZW262 OJS262 OTO262 PDK262 PNG262 PXC262 QGY262 QQU262 RAQ262 RKM262 RUI262 SEE262 SOA262 SXW262 THS262 TRO262 UBK262 ULG262 UVC262 VEY262 VOU262 VYQ262 WIM262 WSI262 FW262 PS262 ZO262 AJK262 ATG262 BDC262 BMY262 BWU262 CGQ262 CQM262 K258:K259 K275:K277 DKB275 DTX275 EDT275 ENP275 EXL275 FHH275 FRD275 GAZ275 GKV275 GUR275 HEN275 HOJ275 HYF275 IIB275 IRX275 JBT275 JLP275 JVL275 KFH275 KPD275 KYZ275 LIV275 LSR275 MCN275 MMJ275 MWF275 NGB275 NPX275 NZT275 OJP275 OTL275 PDH275 PND275 PWZ275 QGV275 QQR275 RAN275 RKJ275 RUF275 SEB275 SNX275 SXT275 THP275 TRL275 UBH275 ULD275 UUZ275 VEV275 VOR275 VYN275 WIJ275 WSF275 FT275 PP275 ZL275 AJH275 ATD275 BCZ275 BMV275 BWR275 CGN275 CQJ275 DLS298:DLS299 K295 K156:K162 K196 JG196 TC196 ACY196 AMU196 AWQ196 BGM196 BQI196 CAE196 CKA196 CTW196 DDS196 DNO196 DXK196 EHG196 ERC196 FAY196 FKU196 FUQ196 GEM196 GOI196 GYE196 HIA196 HRW196 IBS196 ILO196 IVK196 JFG196 JPC196 JYY196 KIU196 KSQ196 LCM196 LMI196 LWE196 MGA196 MPW196 MZS196 NJO196 NTK196 ODG196 ONC196 OWY196 PGU196 PQQ196 QAM196 QKI196 QUE196 REA196 RNW196 RXS196 SHO196 SRK196 TBG196 TLC196 TUY196 UEU196 UOQ196 UYM196 VII196 VSE196 WCA196 WLW196 WVS196 DVO298:DVO299 EFK298:EFK299 EPG298:EPG299 EZC298:EZC299 FIY298:FIY299 FSU298:FSU299 GCQ298:GCQ299 GMM298:GMM299 GWI298:GWI299 HGE298:HGE299 HQA298:HQA299 HZW298:HZW299 IJS298:IJS299 ITO298:ITO299 JDK298:JDK299 JNG298:JNG299 JXC298:JXC299 KGY298:KGY299 KQU298:KQU299 LAQ298:LAQ299 LKM298:LKM299 LUI298:LUI299 MEE298:MEE299 MOA298:MOA299 MXW298:MXW299 NHS298:NHS299 NRO298:NRO299 OBK298:OBK299 OLG298:OLG299 OVC298:OVC299 PEY298:PEY299 POU298:POU299 PYQ298:PYQ299 QIM298:QIM299 QSI298:QSI299 RCE298:RCE299 RMA298:RMA299 RVW298:RVW299 SFS298:SFS299 SPO298:SPO299 SZK298:SZK299 TJG298:TJG299 TTC298:TTC299 UCY298:UCY299 UMU298:UMU299 UWQ298:UWQ299 VGM298:VGM299 VQI298:VQI299 WAE298:WAE299 WKA298:WKA299 WTW298:WTW299 HK298:HK299 RG298:RG299 ABC298:ABC299 AKY298:AKY299 AUU298:AUU299 BEQ298:BEQ299 BOM298:BOM299 BYI298:BYI299 CIE298:CIE299 CSA298:CSA299 DBW315 K312 DLS315 DVO315 EFK315 EPG315 EZC315 FIY315 FSU315 GCQ315 GMM315 GWI315 HGE315 HQA315 HZW315 IJS315 ITO315 JDK315 JNG315 JXC315 KGY315 KQU315 LAQ315 LKM315 LUI315 MEE315 MOA315 MXW315 NHS315 NRO315 OBK315 OLG315 OVC315 PEY315 POU315 PYQ315 QIM315 QSI315 RCE315 RMA315 RVW315 SFS315 SPO315 SZK315 TJG315 TTC315 UCY315 UMU315 UWQ315 VGM315 VQI315 WAE315 WKA315 WTW315 HK315 RG315 ABC315 AKY315 AUU315 BEQ315 BOM315 BYI315 CIE315 CSA315 DBW298:DBW299">
      <formula1>Приоритет_закупок</formula1>
    </dataValidation>
    <dataValidation type="list" allowBlank="1" showInputMessage="1" showErrorMessage="1" sqref="WVA983282:WVA984154 I65784:I66656 IO65778:IO66650 SK65778:SK66650 ACG65778:ACG66650 AMC65778:AMC66650 AVY65778:AVY66650 BFU65778:BFU66650 BPQ65778:BPQ66650 BZM65778:BZM66650 CJI65778:CJI66650 CTE65778:CTE66650 DDA65778:DDA66650 DMW65778:DMW66650 DWS65778:DWS66650 EGO65778:EGO66650 EQK65778:EQK66650 FAG65778:FAG66650 FKC65778:FKC66650 FTY65778:FTY66650 GDU65778:GDU66650 GNQ65778:GNQ66650 GXM65778:GXM66650 HHI65778:HHI66650 HRE65778:HRE66650 IBA65778:IBA66650 IKW65778:IKW66650 IUS65778:IUS66650 JEO65778:JEO66650 JOK65778:JOK66650 JYG65778:JYG66650 KIC65778:KIC66650 KRY65778:KRY66650 LBU65778:LBU66650 LLQ65778:LLQ66650 LVM65778:LVM66650 MFI65778:MFI66650 MPE65778:MPE66650 MZA65778:MZA66650 NIW65778:NIW66650 NSS65778:NSS66650 OCO65778:OCO66650 OMK65778:OMK66650 OWG65778:OWG66650 PGC65778:PGC66650 PPY65778:PPY66650 PZU65778:PZU66650 QJQ65778:QJQ66650 QTM65778:QTM66650 RDI65778:RDI66650 RNE65778:RNE66650 RXA65778:RXA66650 SGW65778:SGW66650 SQS65778:SQS66650 TAO65778:TAO66650 TKK65778:TKK66650 TUG65778:TUG66650 UEC65778:UEC66650 UNY65778:UNY66650 UXU65778:UXU66650 VHQ65778:VHQ66650 VRM65778:VRM66650 WBI65778:WBI66650 WLE65778:WLE66650 WVA65778:WVA66650 I131320:I132192 IO131314:IO132186 SK131314:SK132186 ACG131314:ACG132186 AMC131314:AMC132186 AVY131314:AVY132186 BFU131314:BFU132186 BPQ131314:BPQ132186 BZM131314:BZM132186 CJI131314:CJI132186 CTE131314:CTE132186 DDA131314:DDA132186 DMW131314:DMW132186 DWS131314:DWS132186 EGO131314:EGO132186 EQK131314:EQK132186 FAG131314:FAG132186 FKC131314:FKC132186 FTY131314:FTY132186 GDU131314:GDU132186 GNQ131314:GNQ132186 GXM131314:GXM132186 HHI131314:HHI132186 HRE131314:HRE132186 IBA131314:IBA132186 IKW131314:IKW132186 IUS131314:IUS132186 JEO131314:JEO132186 JOK131314:JOK132186 JYG131314:JYG132186 KIC131314:KIC132186 KRY131314:KRY132186 LBU131314:LBU132186 LLQ131314:LLQ132186 LVM131314:LVM132186 MFI131314:MFI132186 MPE131314:MPE132186 MZA131314:MZA132186 NIW131314:NIW132186 NSS131314:NSS132186 OCO131314:OCO132186 OMK131314:OMK132186 OWG131314:OWG132186 PGC131314:PGC132186 PPY131314:PPY132186 PZU131314:PZU132186 QJQ131314:QJQ132186 QTM131314:QTM132186 RDI131314:RDI132186 RNE131314:RNE132186 RXA131314:RXA132186 SGW131314:SGW132186 SQS131314:SQS132186 TAO131314:TAO132186 TKK131314:TKK132186 TUG131314:TUG132186 UEC131314:UEC132186 UNY131314:UNY132186 UXU131314:UXU132186 VHQ131314:VHQ132186 VRM131314:VRM132186 WBI131314:WBI132186 WLE131314:WLE132186 WVA131314:WVA132186 I196856:I197728 IO196850:IO197722 SK196850:SK197722 ACG196850:ACG197722 AMC196850:AMC197722 AVY196850:AVY197722 BFU196850:BFU197722 BPQ196850:BPQ197722 BZM196850:BZM197722 CJI196850:CJI197722 CTE196850:CTE197722 DDA196850:DDA197722 DMW196850:DMW197722 DWS196850:DWS197722 EGO196850:EGO197722 EQK196850:EQK197722 FAG196850:FAG197722 FKC196850:FKC197722 FTY196850:FTY197722 GDU196850:GDU197722 GNQ196850:GNQ197722 GXM196850:GXM197722 HHI196850:HHI197722 HRE196850:HRE197722 IBA196850:IBA197722 IKW196850:IKW197722 IUS196850:IUS197722 JEO196850:JEO197722 JOK196850:JOK197722 JYG196850:JYG197722 KIC196850:KIC197722 KRY196850:KRY197722 LBU196850:LBU197722 LLQ196850:LLQ197722 LVM196850:LVM197722 MFI196850:MFI197722 MPE196850:MPE197722 MZA196850:MZA197722 NIW196850:NIW197722 NSS196850:NSS197722 OCO196850:OCO197722 OMK196850:OMK197722 OWG196850:OWG197722 PGC196850:PGC197722 PPY196850:PPY197722 PZU196850:PZU197722 QJQ196850:QJQ197722 QTM196850:QTM197722 RDI196850:RDI197722 RNE196850:RNE197722 RXA196850:RXA197722 SGW196850:SGW197722 SQS196850:SQS197722 TAO196850:TAO197722 TKK196850:TKK197722 TUG196850:TUG197722 UEC196850:UEC197722 UNY196850:UNY197722 UXU196850:UXU197722 VHQ196850:VHQ197722 VRM196850:VRM197722 WBI196850:WBI197722 WLE196850:WLE197722 WVA196850:WVA197722 I262392:I263264 IO262386:IO263258 SK262386:SK263258 ACG262386:ACG263258 AMC262386:AMC263258 AVY262386:AVY263258 BFU262386:BFU263258 BPQ262386:BPQ263258 BZM262386:BZM263258 CJI262386:CJI263258 CTE262386:CTE263258 DDA262386:DDA263258 DMW262386:DMW263258 DWS262386:DWS263258 EGO262386:EGO263258 EQK262386:EQK263258 FAG262386:FAG263258 FKC262386:FKC263258 FTY262386:FTY263258 GDU262386:GDU263258 GNQ262386:GNQ263258 GXM262386:GXM263258 HHI262386:HHI263258 HRE262386:HRE263258 IBA262386:IBA263258 IKW262386:IKW263258 IUS262386:IUS263258 JEO262386:JEO263258 JOK262386:JOK263258 JYG262386:JYG263258 KIC262386:KIC263258 KRY262386:KRY263258 LBU262386:LBU263258 LLQ262386:LLQ263258 LVM262386:LVM263258 MFI262386:MFI263258 MPE262386:MPE263258 MZA262386:MZA263258 NIW262386:NIW263258 NSS262386:NSS263258 OCO262386:OCO263258 OMK262386:OMK263258 OWG262386:OWG263258 PGC262386:PGC263258 PPY262386:PPY263258 PZU262386:PZU263258 QJQ262386:QJQ263258 QTM262386:QTM263258 RDI262386:RDI263258 RNE262386:RNE263258 RXA262386:RXA263258 SGW262386:SGW263258 SQS262386:SQS263258 TAO262386:TAO263258 TKK262386:TKK263258 TUG262386:TUG263258 UEC262386:UEC263258 UNY262386:UNY263258 UXU262386:UXU263258 VHQ262386:VHQ263258 VRM262386:VRM263258 WBI262386:WBI263258 WLE262386:WLE263258 WVA262386:WVA263258 I327928:I328800 IO327922:IO328794 SK327922:SK328794 ACG327922:ACG328794 AMC327922:AMC328794 AVY327922:AVY328794 BFU327922:BFU328794 BPQ327922:BPQ328794 BZM327922:BZM328794 CJI327922:CJI328794 CTE327922:CTE328794 DDA327922:DDA328794 DMW327922:DMW328794 DWS327922:DWS328794 EGO327922:EGO328794 EQK327922:EQK328794 FAG327922:FAG328794 FKC327922:FKC328794 FTY327922:FTY328794 GDU327922:GDU328794 GNQ327922:GNQ328794 GXM327922:GXM328794 HHI327922:HHI328794 HRE327922:HRE328794 IBA327922:IBA328794 IKW327922:IKW328794 IUS327922:IUS328794 JEO327922:JEO328794 JOK327922:JOK328794 JYG327922:JYG328794 KIC327922:KIC328794 KRY327922:KRY328794 LBU327922:LBU328794 LLQ327922:LLQ328794 LVM327922:LVM328794 MFI327922:MFI328794 MPE327922:MPE328794 MZA327922:MZA328794 NIW327922:NIW328794 NSS327922:NSS328794 OCO327922:OCO328794 OMK327922:OMK328794 OWG327922:OWG328794 PGC327922:PGC328794 PPY327922:PPY328794 PZU327922:PZU328794 QJQ327922:QJQ328794 QTM327922:QTM328794 RDI327922:RDI328794 RNE327922:RNE328794 RXA327922:RXA328794 SGW327922:SGW328794 SQS327922:SQS328794 TAO327922:TAO328794 TKK327922:TKK328794 TUG327922:TUG328794 UEC327922:UEC328794 UNY327922:UNY328794 UXU327922:UXU328794 VHQ327922:VHQ328794 VRM327922:VRM328794 WBI327922:WBI328794 WLE327922:WLE328794 WVA327922:WVA328794 I393464:I394336 IO393458:IO394330 SK393458:SK394330 ACG393458:ACG394330 AMC393458:AMC394330 AVY393458:AVY394330 BFU393458:BFU394330 BPQ393458:BPQ394330 BZM393458:BZM394330 CJI393458:CJI394330 CTE393458:CTE394330 DDA393458:DDA394330 DMW393458:DMW394330 DWS393458:DWS394330 EGO393458:EGO394330 EQK393458:EQK394330 FAG393458:FAG394330 FKC393458:FKC394330 FTY393458:FTY394330 GDU393458:GDU394330 GNQ393458:GNQ394330 GXM393458:GXM394330 HHI393458:HHI394330 HRE393458:HRE394330 IBA393458:IBA394330 IKW393458:IKW394330 IUS393458:IUS394330 JEO393458:JEO394330 JOK393458:JOK394330 JYG393458:JYG394330 KIC393458:KIC394330 KRY393458:KRY394330 LBU393458:LBU394330 LLQ393458:LLQ394330 LVM393458:LVM394330 MFI393458:MFI394330 MPE393458:MPE394330 MZA393458:MZA394330 NIW393458:NIW394330 NSS393458:NSS394330 OCO393458:OCO394330 OMK393458:OMK394330 OWG393458:OWG394330 PGC393458:PGC394330 PPY393458:PPY394330 PZU393458:PZU394330 QJQ393458:QJQ394330 QTM393458:QTM394330 RDI393458:RDI394330 RNE393458:RNE394330 RXA393458:RXA394330 SGW393458:SGW394330 SQS393458:SQS394330 TAO393458:TAO394330 TKK393458:TKK394330 TUG393458:TUG394330 UEC393458:UEC394330 UNY393458:UNY394330 UXU393458:UXU394330 VHQ393458:VHQ394330 VRM393458:VRM394330 WBI393458:WBI394330 WLE393458:WLE394330 WVA393458:WVA394330 I459000:I459872 IO458994:IO459866 SK458994:SK459866 ACG458994:ACG459866 AMC458994:AMC459866 AVY458994:AVY459866 BFU458994:BFU459866 BPQ458994:BPQ459866 BZM458994:BZM459866 CJI458994:CJI459866 CTE458994:CTE459866 DDA458994:DDA459866 DMW458994:DMW459866 DWS458994:DWS459866 EGO458994:EGO459866 EQK458994:EQK459866 FAG458994:FAG459866 FKC458994:FKC459866 FTY458994:FTY459866 GDU458994:GDU459866 GNQ458994:GNQ459866 GXM458994:GXM459866 HHI458994:HHI459866 HRE458994:HRE459866 IBA458994:IBA459866 IKW458994:IKW459866 IUS458994:IUS459866 JEO458994:JEO459866 JOK458994:JOK459866 JYG458994:JYG459866 KIC458994:KIC459866 KRY458994:KRY459866 LBU458994:LBU459866 LLQ458994:LLQ459866 LVM458994:LVM459866 MFI458994:MFI459866 MPE458994:MPE459866 MZA458994:MZA459866 NIW458994:NIW459866 NSS458994:NSS459866 OCO458994:OCO459866 OMK458994:OMK459866 OWG458994:OWG459866 PGC458994:PGC459866 PPY458994:PPY459866 PZU458994:PZU459866 QJQ458994:QJQ459866 QTM458994:QTM459866 RDI458994:RDI459866 RNE458994:RNE459866 RXA458994:RXA459866 SGW458994:SGW459866 SQS458994:SQS459866 TAO458994:TAO459866 TKK458994:TKK459866 TUG458994:TUG459866 UEC458994:UEC459866 UNY458994:UNY459866 UXU458994:UXU459866 VHQ458994:VHQ459866 VRM458994:VRM459866 WBI458994:WBI459866 WLE458994:WLE459866 WVA458994:WVA459866 I524536:I525408 IO524530:IO525402 SK524530:SK525402 ACG524530:ACG525402 AMC524530:AMC525402 AVY524530:AVY525402 BFU524530:BFU525402 BPQ524530:BPQ525402 BZM524530:BZM525402 CJI524530:CJI525402 CTE524530:CTE525402 DDA524530:DDA525402 DMW524530:DMW525402 DWS524530:DWS525402 EGO524530:EGO525402 EQK524530:EQK525402 FAG524530:FAG525402 FKC524530:FKC525402 FTY524530:FTY525402 GDU524530:GDU525402 GNQ524530:GNQ525402 GXM524530:GXM525402 HHI524530:HHI525402 HRE524530:HRE525402 IBA524530:IBA525402 IKW524530:IKW525402 IUS524530:IUS525402 JEO524530:JEO525402 JOK524530:JOK525402 JYG524530:JYG525402 KIC524530:KIC525402 KRY524530:KRY525402 LBU524530:LBU525402 LLQ524530:LLQ525402 LVM524530:LVM525402 MFI524530:MFI525402 MPE524530:MPE525402 MZA524530:MZA525402 NIW524530:NIW525402 NSS524530:NSS525402 OCO524530:OCO525402 OMK524530:OMK525402 OWG524530:OWG525402 PGC524530:PGC525402 PPY524530:PPY525402 PZU524530:PZU525402 QJQ524530:QJQ525402 QTM524530:QTM525402 RDI524530:RDI525402 RNE524530:RNE525402 RXA524530:RXA525402 SGW524530:SGW525402 SQS524530:SQS525402 TAO524530:TAO525402 TKK524530:TKK525402 TUG524530:TUG525402 UEC524530:UEC525402 UNY524530:UNY525402 UXU524530:UXU525402 VHQ524530:VHQ525402 VRM524530:VRM525402 WBI524530:WBI525402 WLE524530:WLE525402 WVA524530:WVA525402 I590072:I590944 IO590066:IO590938 SK590066:SK590938 ACG590066:ACG590938 AMC590066:AMC590938 AVY590066:AVY590938 BFU590066:BFU590938 BPQ590066:BPQ590938 BZM590066:BZM590938 CJI590066:CJI590938 CTE590066:CTE590938 DDA590066:DDA590938 DMW590066:DMW590938 DWS590066:DWS590938 EGO590066:EGO590938 EQK590066:EQK590938 FAG590066:FAG590938 FKC590066:FKC590938 FTY590066:FTY590938 GDU590066:GDU590938 GNQ590066:GNQ590938 GXM590066:GXM590938 HHI590066:HHI590938 HRE590066:HRE590938 IBA590066:IBA590938 IKW590066:IKW590938 IUS590066:IUS590938 JEO590066:JEO590938 JOK590066:JOK590938 JYG590066:JYG590938 KIC590066:KIC590938 KRY590066:KRY590938 LBU590066:LBU590938 LLQ590066:LLQ590938 LVM590066:LVM590938 MFI590066:MFI590938 MPE590066:MPE590938 MZA590066:MZA590938 NIW590066:NIW590938 NSS590066:NSS590938 OCO590066:OCO590938 OMK590066:OMK590938 OWG590066:OWG590938 PGC590066:PGC590938 PPY590066:PPY590938 PZU590066:PZU590938 QJQ590066:QJQ590938 QTM590066:QTM590938 RDI590066:RDI590938 RNE590066:RNE590938 RXA590066:RXA590938 SGW590066:SGW590938 SQS590066:SQS590938 TAO590066:TAO590938 TKK590066:TKK590938 TUG590066:TUG590938 UEC590066:UEC590938 UNY590066:UNY590938 UXU590066:UXU590938 VHQ590066:VHQ590938 VRM590066:VRM590938 WBI590066:WBI590938 WLE590066:WLE590938 WVA590066:WVA590938 I655608:I656480 IO655602:IO656474 SK655602:SK656474 ACG655602:ACG656474 AMC655602:AMC656474 AVY655602:AVY656474 BFU655602:BFU656474 BPQ655602:BPQ656474 BZM655602:BZM656474 CJI655602:CJI656474 CTE655602:CTE656474 DDA655602:DDA656474 DMW655602:DMW656474 DWS655602:DWS656474 EGO655602:EGO656474 EQK655602:EQK656474 FAG655602:FAG656474 FKC655602:FKC656474 FTY655602:FTY656474 GDU655602:GDU656474 GNQ655602:GNQ656474 GXM655602:GXM656474 HHI655602:HHI656474 HRE655602:HRE656474 IBA655602:IBA656474 IKW655602:IKW656474 IUS655602:IUS656474 JEO655602:JEO656474 JOK655602:JOK656474 JYG655602:JYG656474 KIC655602:KIC656474 KRY655602:KRY656474 LBU655602:LBU656474 LLQ655602:LLQ656474 LVM655602:LVM656474 MFI655602:MFI656474 MPE655602:MPE656474 MZA655602:MZA656474 NIW655602:NIW656474 NSS655602:NSS656474 OCO655602:OCO656474 OMK655602:OMK656474 OWG655602:OWG656474 PGC655602:PGC656474 PPY655602:PPY656474 PZU655602:PZU656474 QJQ655602:QJQ656474 QTM655602:QTM656474 RDI655602:RDI656474 RNE655602:RNE656474 RXA655602:RXA656474 SGW655602:SGW656474 SQS655602:SQS656474 TAO655602:TAO656474 TKK655602:TKK656474 TUG655602:TUG656474 UEC655602:UEC656474 UNY655602:UNY656474 UXU655602:UXU656474 VHQ655602:VHQ656474 VRM655602:VRM656474 WBI655602:WBI656474 WLE655602:WLE656474 WVA655602:WVA656474 I721144:I722016 IO721138:IO722010 SK721138:SK722010 ACG721138:ACG722010 AMC721138:AMC722010 AVY721138:AVY722010 BFU721138:BFU722010 BPQ721138:BPQ722010 BZM721138:BZM722010 CJI721138:CJI722010 CTE721138:CTE722010 DDA721138:DDA722010 DMW721138:DMW722010 DWS721138:DWS722010 EGO721138:EGO722010 EQK721138:EQK722010 FAG721138:FAG722010 FKC721138:FKC722010 FTY721138:FTY722010 GDU721138:GDU722010 GNQ721138:GNQ722010 GXM721138:GXM722010 HHI721138:HHI722010 HRE721138:HRE722010 IBA721138:IBA722010 IKW721138:IKW722010 IUS721138:IUS722010 JEO721138:JEO722010 JOK721138:JOK722010 JYG721138:JYG722010 KIC721138:KIC722010 KRY721138:KRY722010 LBU721138:LBU722010 LLQ721138:LLQ722010 LVM721138:LVM722010 MFI721138:MFI722010 MPE721138:MPE722010 MZA721138:MZA722010 NIW721138:NIW722010 NSS721138:NSS722010 OCO721138:OCO722010 OMK721138:OMK722010 OWG721138:OWG722010 PGC721138:PGC722010 PPY721138:PPY722010 PZU721138:PZU722010 QJQ721138:QJQ722010 QTM721138:QTM722010 RDI721138:RDI722010 RNE721138:RNE722010 RXA721138:RXA722010 SGW721138:SGW722010 SQS721138:SQS722010 TAO721138:TAO722010 TKK721138:TKK722010 TUG721138:TUG722010 UEC721138:UEC722010 UNY721138:UNY722010 UXU721138:UXU722010 VHQ721138:VHQ722010 VRM721138:VRM722010 WBI721138:WBI722010 WLE721138:WLE722010 WVA721138:WVA722010 I786680:I787552 IO786674:IO787546 SK786674:SK787546 ACG786674:ACG787546 AMC786674:AMC787546 AVY786674:AVY787546 BFU786674:BFU787546 BPQ786674:BPQ787546 BZM786674:BZM787546 CJI786674:CJI787546 CTE786674:CTE787546 DDA786674:DDA787546 DMW786674:DMW787546 DWS786674:DWS787546 EGO786674:EGO787546 EQK786674:EQK787546 FAG786674:FAG787546 FKC786674:FKC787546 FTY786674:FTY787546 GDU786674:GDU787546 GNQ786674:GNQ787546 GXM786674:GXM787546 HHI786674:HHI787546 HRE786674:HRE787546 IBA786674:IBA787546 IKW786674:IKW787546 IUS786674:IUS787546 JEO786674:JEO787546 JOK786674:JOK787546 JYG786674:JYG787546 KIC786674:KIC787546 KRY786674:KRY787546 LBU786674:LBU787546 LLQ786674:LLQ787546 LVM786674:LVM787546 MFI786674:MFI787546 MPE786674:MPE787546 MZA786674:MZA787546 NIW786674:NIW787546 NSS786674:NSS787546 OCO786674:OCO787546 OMK786674:OMK787546 OWG786674:OWG787546 PGC786674:PGC787546 PPY786674:PPY787546 PZU786674:PZU787546 QJQ786674:QJQ787546 QTM786674:QTM787546 RDI786674:RDI787546 RNE786674:RNE787546 RXA786674:RXA787546 SGW786674:SGW787546 SQS786674:SQS787546 TAO786674:TAO787546 TKK786674:TKK787546 TUG786674:TUG787546 UEC786674:UEC787546 UNY786674:UNY787546 UXU786674:UXU787546 VHQ786674:VHQ787546 VRM786674:VRM787546 WBI786674:WBI787546 WLE786674:WLE787546 WVA786674:WVA787546 I852216:I853088 IO852210:IO853082 SK852210:SK853082 ACG852210:ACG853082 AMC852210:AMC853082 AVY852210:AVY853082 BFU852210:BFU853082 BPQ852210:BPQ853082 BZM852210:BZM853082 CJI852210:CJI853082 CTE852210:CTE853082 DDA852210:DDA853082 DMW852210:DMW853082 DWS852210:DWS853082 EGO852210:EGO853082 EQK852210:EQK853082 FAG852210:FAG853082 FKC852210:FKC853082 FTY852210:FTY853082 GDU852210:GDU853082 GNQ852210:GNQ853082 GXM852210:GXM853082 HHI852210:HHI853082 HRE852210:HRE853082 IBA852210:IBA853082 IKW852210:IKW853082 IUS852210:IUS853082 JEO852210:JEO853082 JOK852210:JOK853082 JYG852210:JYG853082 KIC852210:KIC853082 KRY852210:KRY853082 LBU852210:LBU853082 LLQ852210:LLQ853082 LVM852210:LVM853082 MFI852210:MFI853082 MPE852210:MPE853082 MZA852210:MZA853082 NIW852210:NIW853082 NSS852210:NSS853082 OCO852210:OCO853082 OMK852210:OMK853082 OWG852210:OWG853082 PGC852210:PGC853082 PPY852210:PPY853082 PZU852210:PZU853082 QJQ852210:QJQ853082 QTM852210:QTM853082 RDI852210:RDI853082 RNE852210:RNE853082 RXA852210:RXA853082 SGW852210:SGW853082 SQS852210:SQS853082 TAO852210:TAO853082 TKK852210:TKK853082 TUG852210:TUG853082 UEC852210:UEC853082 UNY852210:UNY853082 UXU852210:UXU853082 VHQ852210:VHQ853082 VRM852210:VRM853082 WBI852210:WBI853082 WLE852210:WLE853082 WVA852210:WVA853082 I917752:I918624 IO917746:IO918618 SK917746:SK918618 ACG917746:ACG918618 AMC917746:AMC918618 AVY917746:AVY918618 BFU917746:BFU918618 BPQ917746:BPQ918618 BZM917746:BZM918618 CJI917746:CJI918618 CTE917746:CTE918618 DDA917746:DDA918618 DMW917746:DMW918618 DWS917746:DWS918618 EGO917746:EGO918618 EQK917746:EQK918618 FAG917746:FAG918618 FKC917746:FKC918618 FTY917746:FTY918618 GDU917746:GDU918618 GNQ917746:GNQ918618 GXM917746:GXM918618 HHI917746:HHI918618 HRE917746:HRE918618 IBA917746:IBA918618 IKW917746:IKW918618 IUS917746:IUS918618 JEO917746:JEO918618 JOK917746:JOK918618 JYG917746:JYG918618 KIC917746:KIC918618 KRY917746:KRY918618 LBU917746:LBU918618 LLQ917746:LLQ918618 LVM917746:LVM918618 MFI917746:MFI918618 MPE917746:MPE918618 MZA917746:MZA918618 NIW917746:NIW918618 NSS917746:NSS918618 OCO917746:OCO918618 OMK917746:OMK918618 OWG917746:OWG918618 PGC917746:PGC918618 PPY917746:PPY918618 PZU917746:PZU918618 QJQ917746:QJQ918618 QTM917746:QTM918618 RDI917746:RDI918618 RNE917746:RNE918618 RXA917746:RXA918618 SGW917746:SGW918618 SQS917746:SQS918618 TAO917746:TAO918618 TKK917746:TKK918618 TUG917746:TUG918618 UEC917746:UEC918618 UNY917746:UNY918618 UXU917746:UXU918618 VHQ917746:VHQ918618 VRM917746:VRM918618 WBI917746:WBI918618 WLE917746:WLE918618 WVA917746:WVA918618 I983288:I984160 IO983282:IO984154 SK983282:SK984154 ACG983282:ACG984154 AMC983282:AMC984154 AVY983282:AVY984154 BFU983282:BFU984154 BPQ983282:BPQ984154 BZM983282:BZM984154 CJI983282:CJI984154 CTE983282:CTE984154 DDA983282:DDA984154 DMW983282:DMW984154 DWS983282:DWS984154 EGO983282:EGO984154 EQK983282:EQK984154 FAG983282:FAG984154 FKC983282:FKC984154 FTY983282:FTY984154 GDU983282:GDU984154 GNQ983282:GNQ984154 GXM983282:GXM984154 HHI983282:HHI984154 HRE983282:HRE984154 IBA983282:IBA984154 IKW983282:IKW984154 IUS983282:IUS984154 JEO983282:JEO984154 JOK983282:JOK984154 JYG983282:JYG984154 KIC983282:KIC984154 KRY983282:KRY984154 LBU983282:LBU984154 LLQ983282:LLQ984154 LVM983282:LVM984154 MFI983282:MFI984154 MPE983282:MPE984154 MZA983282:MZA984154 NIW983282:NIW984154 NSS983282:NSS984154 OCO983282:OCO984154 OMK983282:OMK984154 OWG983282:OWG984154 PGC983282:PGC984154 PPY983282:PPY984154 PZU983282:PZU984154 QJQ983282:QJQ984154 QTM983282:QTM984154 RDI983282:RDI984154 RNE983282:RNE984154 RXA983282:RXA984154 SGW983282:SGW984154 SQS983282:SQS984154 TAO983282:TAO984154 TKK983282:TKK984154 TUG983282:TUG984154 UEC983282:UEC984154 UNY983282:UNY984154 UXU983282:UXU984154 VHQ983282:VHQ984154 VRM983282:VRM984154 WBI983282:WBI984154 WLE983282:WLE984154 IO320:IO1114 I326:I1120 WVA320:WVA1114 WLE320:WLE1114 WBI320:WBI1114 VRM320:VRM1114 VHQ320:VHQ1114 UXU320:UXU1114 UNY320:UNY1114 UEC320:UEC1114 TUG320:TUG1114 TKK320:TKK1114 TAO320:TAO1114 SQS320:SQS1114 SGW320:SGW1114 RXA320:RXA1114 RNE320:RNE1114 RDI320:RDI1114 QTM320:QTM1114 QJQ320:QJQ1114 PZU320:PZU1114 PPY320:PPY1114 PGC320:PGC1114 OWG320:OWG1114 OMK320:OMK1114 OCO320:OCO1114 NSS320:NSS1114 NIW320:NIW1114 MZA320:MZA1114 MPE320:MPE1114 MFI320:MFI1114 LVM320:LVM1114 LLQ320:LLQ1114 LBU320:LBU1114 KRY320:KRY1114 KIC320:KIC1114 JYG320:JYG1114 JOK320:JOK1114 JEO320:JEO1114 IUS320:IUS1114 IKW320:IKW1114 IBA320:IBA1114 HRE320:HRE1114 HHI320:HHI1114 GXM320:GXM1114 GNQ320:GNQ1114 GDU320:GDU1114 FTY320:FTY1114 FKC320:FKC1114 FAG320:FAG1114 EQK320:EQK1114 EGO320:EGO1114 DWS320:DWS1114 DMW320:DMW1114 DDA320:DDA1114 CTE320:CTE1114 CJI320:CJI1114 BZM320:BZM1114 BPQ320:BPQ1114 BFU320:BFU1114 AVY320:AVY1114 AMC320:AMC1114 ACG320:ACG1114 SK320:SK1114 AMC17 AVY17 BFU17 BPQ17 BZM17 CJI17 CTE17 DDA17 DMW17 DWS17 EGO17 EQK17 FAG17 FKC17 FTY17 GDU17 GNQ17 GXM17 HHI17 HRE17 IBA17 IKW17 IUS17 JEO17 JOK17 JYG17 KIC17 KRY17 LBU17 LLQ17 LVM17 MFI17 MPE17 MZA17 NIW17 NSS17 OCO17 OMK17 OWG17 PGC17 PPY17 PZU17 QJQ17 QTM17 RDI17 RNE17 RXA17 SGW17 SQS17 TAO17 TKK17 TUG17 UEC17 UNY17 UXU17 VHQ17 VRM17 WBI17 WLE17 WVA17 IO17 SK17 ACG17 I17 AVY156 BFU156 BPQ156 BZM156 CJI156 CTE156 DDA156 DMW156 DWS156 EGO156 EQK156 FAG156 FKC156 FTY156 GDU156 GNQ156 GXM156 HHI156 HRE156 IBA156 IKW156 IUS156 JEO156 JOK156 JYG156 KIC156 KRY156 LBU156 LLQ156 LVM156 MFI156 MPE156 MZA156 NIW156 NSS156 OCO156 OMK156 OWG156 PGC156 PPY156 PZU156 QJQ156 QTM156 RDI156 RNE156 RXA156 SGW156 SQS156 TAO156 TKK156 TUG156 UEC156 UNY156 UXU156 VHQ156 VRM156 WBI156 WLE156 WVA156 IO156 SK156 F155 ACG156 ALZ155 ACD155 SH155 IL155 WUX155 WLB155 WBF155 VRJ155 VHN155 UXR155 UNV155 UDZ155 TUD155 TKH155 TAL155 SQP155 SGT155 RWX155 RNB155 RDF155 QTJ155 QJN155 PZR155 PPV155 PFZ155 OWD155 OMH155 OCL155 NSP155 NIT155 MYX155 MPB155 MFF155 LVJ155 LLN155 LBR155 KRV155 KHZ155 JYD155 JOH155 JEL155 IUP155 IKT155 IAX155 HRB155 HHF155 GXJ155 GNN155 GDR155 FTV155 FJZ155 FAD155 EQH155 EGL155 DWP155 DMT155 DCX155 CTB155 CJF155 BZJ155 BPN155 BFR155 AVV155 AMC156 BFW316:BFW317 I168 I205:I206 I233:I242 CRY298:CRY299 DLQ261 CQK262 WUU256 WKY256 WBC256 VRG256 VHK256 UXO256 UNS256 UDW256 TUA256 TKE256 TAI256 SQM256 SGQ256 RWU256 RMY256 RDC256 QTG256 QJK256 PZO256 PPS256 PFW256 OWA256 OME256 OCI256 NSM256 NIQ256 MYU256 MOY256 MFC256 LVG256 LLK256 LBO256 KRS256 KHW256 JYA256 JOE256 JEI256 IUM256 IKQ256 IAU256 HQY256 HHC256 GXG256 GNK256 GDO256 FTS256 FJW256 FAA256 EQE256 EGI256 DWM256 DMQ256 DCU256 CSY256 CJC256 BZG256 BPK256 BFO256 AVS256 ALW256 ACA256 SE256 II256 J316:J317 AWA316:AWA317 AME316:AME317 ACI316:ACI317 SM316:SM317 IQ316:IQ317 WVC316:WVC317 WLG316:WLG317 WBK316:WBK317 VRO316:VRO317 VHS316:VHS317 UXW316:UXW317 UOA316:UOA317 UEE316:UEE317 TUI316:TUI317 TKM316:TKM317 TAQ316:TAQ317 SQU316:SQU317 SGY316:SGY317 RXC316:RXC317 RNG316:RNG317 RDK316:RDK317 QTO316:QTO317 QJS316:QJS317 PZW316:PZW317 PQA316:PQA317 PGE316:PGE317 OWI316:OWI317 OMM316:OMM317 OCQ316:OCQ317 NSU316:NSU317 NIY316:NIY317 MZC316:MZC317 MPG316:MPG317 MFK316:MFK317 LVO316:LVO317 LLS316:LLS317 LBW316:LBW317 KSA316:KSA317 KIE316:KIE317 JYI316:JYI317 JOM316:JOM317 JEQ316:JEQ317 IUU316:IUU317 IKY316:IKY317 IBC316:IBC317 HRG316:HRG317 HHK316:HHK317 GXO316:GXO317 GNS316:GNS317 GDW316:GDW317 FUA316:FUA317 FKE316:FKE317 FAI316:FAI317 EQM316:EQM317 EGQ316:EGQ317 DWU316:DWU317 DMY316:DMY317 DDC316:DDC317 CTG316:CTG317 CJK316:CJK317 BZO316:BZO317 BPS316:BPS317 I295 DWX247:DWX248 EGT247:EGT248 EQP247:EQP248 FAL247:FAL248 FKH247:FKH248 FUD247:FUD248 GDZ247:GDZ248 GNV247:GNV248 GXR247:GXR248 HHN247:HHN248 HRJ247:HRJ248 IBF247:IBF248 ILB247:ILB248 IUX247:IUX248 JET247:JET248 JOP247:JOP248 JYL247:JYL248 KIH247:KIH248 KSD247:KSD248 LBZ247:LBZ248 LLV247:LLV248 LVR247:LVR248 MFN247:MFN248 MPJ247:MPJ248 MZF247:MZF248 NJB247:NJB248 NSX247:NSX248 OCT247:OCT248 OMP247:OMP248 OWL247:OWL248 PGH247:PGH248 PQD247:PQD248 PZZ247:PZZ248 QJV247:QJV248 QTR247:QTR248 RDN247:RDN248 RNJ247:RNJ248 RXF247:RXF248 SHB247:SHB248 SQX247:SQX248 TAT247:TAT248 TKP247:TKP248 TUL247:TUL248 UEH247:UEH248 UOD247:UOD248 UXZ247:UXZ248 VHV247:VHV248 VRR247:VRR248 WBN247:WBN248 WLJ247:WLJ248 WVF247:WVF248 IT247:IT248 SP247:SP248 ACL247:ACL248 AMH247:AMH248 AWD247:AWD248 BFZ247:BFZ248 BPV247:BPV248 BZR247:BZR248 CJN247:CJN248 DDF247:DDF248 CTJ247:CTJ248 DNB247:DNB248 I275:I277 I212:I214 DVM261 EFI261 EPE261 EZA261 FIW261 FSS261 GCO261 GMK261 GWG261 HGC261 HPY261 HZU261 IJQ261 ITM261 JDI261 JNE261 JXA261 KGW261 KQS261 LAO261 LKK261 LUG261 MEC261 MNY261 MXU261 NHQ261 NRM261 OBI261 OLE261 OVA261 PEW261 POS261 PYO261 QIK261 QSG261 RCC261 RLY261 RVU261 SFQ261 SPM261 SZI261 TJE261 TTA261 UCW261 UMS261 UWO261 VGK261 VQG261 WAC261 WJY261 WTU261 HI261 RE261 ABA261 AKW261 AUS261 BEO261 BOK261 BYG261 CIC261 DBU261 CRY261 M40:M45 I261 DKC262 DTY262 EDU262 ENQ262 EXM262 FHI262 FRE262 GBA262 GKW262 GUS262 HEO262 HOK262 HYG262 IIC262 IRY262 JBU262 JLQ262 JVM262 KFI262 KPE262 KZA262 LIW262 LSS262 MCO262 MMK262 MWG262 NGC262 NPY262 NZU262 OJQ262 OTM262 PDI262 PNE262 PXA262 QGW262 QQS262 RAO262 RKK262 RUG262 SEC262 SNY262 SXU262 THQ262 TRM262 UBI262 ULE262 UVA262 VEW262 VOS262 VYO262 WIK262 WSG262 FU262 PQ262 ZM262 AJI262 ATE262 BDA262 BMW262 BWS262 CGO262 DAG262 I258:I259 DJZ275 DTV275 EDR275 ENN275 EXJ275 FHF275 FRB275 GAX275 GKT275 GUP275 HEL275 HOH275 HYD275 IHZ275 IRV275 JBR275 JLN275 JVJ275 KFF275 KPB275 KYX275 LIT275 LSP275 MCL275 MMH275 MWD275 NFZ275 NPV275 NZR275 OJN275 OTJ275 PDF275 PNB275 PWX275 QGT275 QQP275 RAL275 RKH275 RUD275 SDZ275 SNV275 SXR275 THN275 TRJ275 UBF275 ULB275 UUX275 VET275 VOP275 VYL275 WIH275 WSD275 FR275 PN275 ZJ275 AJF275 ATB275 BCX275 BMT275 BWP275 CGL275 DAD275 CQH275 I253:I255 I245:I248 I156:I162 I196 JE196 TA196 ACW196 AMS196 AWO196 BGK196 BQG196 CAC196 CJY196 CTU196 DDQ196 DNM196 DXI196 EHE196 ERA196 FAW196 FKS196 FUO196 GEK196 GOG196 GYC196 HHY196 HRU196 IBQ196 ILM196 IVI196 JFE196 JPA196 JYW196 KIS196 KSO196 LCK196 LMG196 LWC196 MFY196 MPU196 MZQ196 NJM196 NTI196 ODE196 ONA196 OWW196 PGS196 PQO196 QAK196 QKG196 QUC196 RDY196 RNU196 RXQ196 SHM196 SRI196 TBE196 TLA196 TUW196 UES196 UOO196 UYK196 VIG196 VSC196 WBY196 WLU196 WVQ196 I298:I299 DLQ298:DLQ299 DVM298:DVM299 EFI298:EFI299 EPE298:EPE299 EZA298:EZA299 FIW298:FIW299 FSS298:FSS299 GCO298:GCO299 GMK298:GMK299 GWG298:GWG299 HGC298:HGC299 HPY298:HPY299 HZU298:HZU299 IJQ298:IJQ299 ITM298:ITM299 JDI298:JDI299 JNE298:JNE299 JXA298:JXA299 KGW298:KGW299 KQS298:KQS299 LAO298:LAO299 LKK298:LKK299 LUG298:LUG299 MEC298:MEC299 MNY298:MNY299 MXU298:MXU299 NHQ298:NHQ299 NRM298:NRM299 OBI298:OBI299 OLE298:OLE299 OVA298:OVA299 PEW298:PEW299 POS298:POS299 PYO298:PYO299 QIK298:QIK299 QSG298:QSG299 RCC298:RCC299 RLY298:RLY299 RVU298:RVU299 SFQ298:SFQ299 SPM298:SPM299 SZI298:SZI299 TJE298:TJE299 TTA298:TTA299 UCW298:UCW299 UMS298:UMS299 UWO298:UWO299 VGK298:VGK299 VQG298:VQG299 WAC298:WAC299 WJY298:WJY299 WTU298:WTU299 HI298:HI299 RE298:RE299 ABA298:ABA299 AKW298:AKW299 AUS298:AUS299 BEO298:BEO299 BOK298:BOK299 BYG298:BYG299 CIC298:CIC299 DBU315 I312:I313 CRY315 I315 DLQ315 DVM315 EFI315 EPE315 EZA315 FIW315 FSS315 GCO315 GMK315 GWG315 HGC315 HPY315 HZU315 IJQ315 ITM315 JDI315 JNE315 JXA315 KGW315 KQS315 LAO315 LKK315 LUG315 MEC315 MNY315 MXU315 NHQ315 NRM315 OBI315 OLE315 OVA315 PEW315 POS315 PYO315 QIK315 QSG315 RCC315 RLY315 RVU315 SFQ315 SPM315 SZI315 TJE315 TTA315 UCW315 UMS315 UWO315 VGK315 VQG315 WAC315 WJY315 WTU315 HI315 RE315 ABA315 AKW315 AUS315 BEO315 BOK315 BYG315 CIC315 DBU298:DBU299">
      <formula1>Способ_закупок</formula1>
    </dataValidation>
    <dataValidation type="textLength" operator="equal" allowBlank="1" showInputMessage="1" showErrorMessage="1" error="Код КАТО должен содержать 9 символов" sqref="Q65784:Q66656 IW65778:IW66650 SS65778:SS66650 ACO65778:ACO66650 AMK65778:AMK66650 AWG65778:AWG66650 BGC65778:BGC66650 BPY65778:BPY66650 BZU65778:BZU66650 CJQ65778:CJQ66650 CTM65778:CTM66650 DDI65778:DDI66650 DNE65778:DNE66650 DXA65778:DXA66650 EGW65778:EGW66650 EQS65778:EQS66650 FAO65778:FAO66650 FKK65778:FKK66650 FUG65778:FUG66650 GEC65778:GEC66650 GNY65778:GNY66650 GXU65778:GXU66650 HHQ65778:HHQ66650 HRM65778:HRM66650 IBI65778:IBI66650 ILE65778:ILE66650 IVA65778:IVA66650 JEW65778:JEW66650 JOS65778:JOS66650 JYO65778:JYO66650 KIK65778:KIK66650 KSG65778:KSG66650 LCC65778:LCC66650 LLY65778:LLY66650 LVU65778:LVU66650 MFQ65778:MFQ66650 MPM65778:MPM66650 MZI65778:MZI66650 NJE65778:NJE66650 NTA65778:NTA66650 OCW65778:OCW66650 OMS65778:OMS66650 OWO65778:OWO66650 PGK65778:PGK66650 PQG65778:PQG66650 QAC65778:QAC66650 QJY65778:QJY66650 QTU65778:QTU66650 RDQ65778:RDQ66650 RNM65778:RNM66650 RXI65778:RXI66650 SHE65778:SHE66650 SRA65778:SRA66650 TAW65778:TAW66650 TKS65778:TKS66650 TUO65778:TUO66650 UEK65778:UEK66650 UOG65778:UOG66650 UYC65778:UYC66650 VHY65778:VHY66650 VRU65778:VRU66650 WBQ65778:WBQ66650 WLM65778:WLM66650 WVI65778:WVI66650 Q131320:Q132192 IW131314:IW132186 SS131314:SS132186 ACO131314:ACO132186 AMK131314:AMK132186 AWG131314:AWG132186 BGC131314:BGC132186 BPY131314:BPY132186 BZU131314:BZU132186 CJQ131314:CJQ132186 CTM131314:CTM132186 DDI131314:DDI132186 DNE131314:DNE132186 DXA131314:DXA132186 EGW131314:EGW132186 EQS131314:EQS132186 FAO131314:FAO132186 FKK131314:FKK132186 FUG131314:FUG132186 GEC131314:GEC132186 GNY131314:GNY132186 GXU131314:GXU132186 HHQ131314:HHQ132186 HRM131314:HRM132186 IBI131314:IBI132186 ILE131314:ILE132186 IVA131314:IVA132186 JEW131314:JEW132186 JOS131314:JOS132186 JYO131314:JYO132186 KIK131314:KIK132186 KSG131314:KSG132186 LCC131314:LCC132186 LLY131314:LLY132186 LVU131314:LVU132186 MFQ131314:MFQ132186 MPM131314:MPM132186 MZI131314:MZI132186 NJE131314:NJE132186 NTA131314:NTA132186 OCW131314:OCW132186 OMS131314:OMS132186 OWO131314:OWO132186 PGK131314:PGK132186 PQG131314:PQG132186 QAC131314:QAC132186 QJY131314:QJY132186 QTU131314:QTU132186 RDQ131314:RDQ132186 RNM131314:RNM132186 RXI131314:RXI132186 SHE131314:SHE132186 SRA131314:SRA132186 TAW131314:TAW132186 TKS131314:TKS132186 TUO131314:TUO132186 UEK131314:UEK132186 UOG131314:UOG132186 UYC131314:UYC132186 VHY131314:VHY132186 VRU131314:VRU132186 WBQ131314:WBQ132186 WLM131314:WLM132186 WVI131314:WVI132186 Q196856:Q197728 IW196850:IW197722 SS196850:SS197722 ACO196850:ACO197722 AMK196850:AMK197722 AWG196850:AWG197722 BGC196850:BGC197722 BPY196850:BPY197722 BZU196850:BZU197722 CJQ196850:CJQ197722 CTM196850:CTM197722 DDI196850:DDI197722 DNE196850:DNE197722 DXA196850:DXA197722 EGW196850:EGW197722 EQS196850:EQS197722 FAO196850:FAO197722 FKK196850:FKK197722 FUG196850:FUG197722 GEC196850:GEC197722 GNY196850:GNY197722 GXU196850:GXU197722 HHQ196850:HHQ197722 HRM196850:HRM197722 IBI196850:IBI197722 ILE196850:ILE197722 IVA196850:IVA197722 JEW196850:JEW197722 JOS196850:JOS197722 JYO196850:JYO197722 KIK196850:KIK197722 KSG196850:KSG197722 LCC196850:LCC197722 LLY196850:LLY197722 LVU196850:LVU197722 MFQ196850:MFQ197722 MPM196850:MPM197722 MZI196850:MZI197722 NJE196850:NJE197722 NTA196850:NTA197722 OCW196850:OCW197722 OMS196850:OMS197722 OWO196850:OWO197722 PGK196850:PGK197722 PQG196850:PQG197722 QAC196850:QAC197722 QJY196850:QJY197722 QTU196850:QTU197722 RDQ196850:RDQ197722 RNM196850:RNM197722 RXI196850:RXI197722 SHE196850:SHE197722 SRA196850:SRA197722 TAW196850:TAW197722 TKS196850:TKS197722 TUO196850:TUO197722 UEK196850:UEK197722 UOG196850:UOG197722 UYC196850:UYC197722 VHY196850:VHY197722 VRU196850:VRU197722 WBQ196850:WBQ197722 WLM196850:WLM197722 WVI196850:WVI197722 Q262392:Q263264 IW262386:IW263258 SS262386:SS263258 ACO262386:ACO263258 AMK262386:AMK263258 AWG262386:AWG263258 BGC262386:BGC263258 BPY262386:BPY263258 BZU262386:BZU263258 CJQ262386:CJQ263258 CTM262386:CTM263258 DDI262386:DDI263258 DNE262386:DNE263258 DXA262386:DXA263258 EGW262386:EGW263258 EQS262386:EQS263258 FAO262386:FAO263258 FKK262386:FKK263258 FUG262386:FUG263258 GEC262386:GEC263258 GNY262386:GNY263258 GXU262386:GXU263258 HHQ262386:HHQ263258 HRM262386:HRM263258 IBI262386:IBI263258 ILE262386:ILE263258 IVA262386:IVA263258 JEW262386:JEW263258 JOS262386:JOS263258 JYO262386:JYO263258 KIK262386:KIK263258 KSG262386:KSG263258 LCC262386:LCC263258 LLY262386:LLY263258 LVU262386:LVU263258 MFQ262386:MFQ263258 MPM262386:MPM263258 MZI262386:MZI263258 NJE262386:NJE263258 NTA262386:NTA263258 OCW262386:OCW263258 OMS262386:OMS263258 OWO262386:OWO263258 PGK262386:PGK263258 PQG262386:PQG263258 QAC262386:QAC263258 QJY262386:QJY263258 QTU262386:QTU263258 RDQ262386:RDQ263258 RNM262386:RNM263258 RXI262386:RXI263258 SHE262386:SHE263258 SRA262386:SRA263258 TAW262386:TAW263258 TKS262386:TKS263258 TUO262386:TUO263258 UEK262386:UEK263258 UOG262386:UOG263258 UYC262386:UYC263258 VHY262386:VHY263258 VRU262386:VRU263258 WBQ262386:WBQ263258 WLM262386:WLM263258 WVI262386:WVI263258 Q327928:Q328800 IW327922:IW328794 SS327922:SS328794 ACO327922:ACO328794 AMK327922:AMK328794 AWG327922:AWG328794 BGC327922:BGC328794 BPY327922:BPY328794 BZU327922:BZU328794 CJQ327922:CJQ328794 CTM327922:CTM328794 DDI327922:DDI328794 DNE327922:DNE328794 DXA327922:DXA328794 EGW327922:EGW328794 EQS327922:EQS328794 FAO327922:FAO328794 FKK327922:FKK328794 FUG327922:FUG328794 GEC327922:GEC328794 GNY327922:GNY328794 GXU327922:GXU328794 HHQ327922:HHQ328794 HRM327922:HRM328794 IBI327922:IBI328794 ILE327922:ILE328794 IVA327922:IVA328794 JEW327922:JEW328794 JOS327922:JOS328794 JYO327922:JYO328794 KIK327922:KIK328794 KSG327922:KSG328794 LCC327922:LCC328794 LLY327922:LLY328794 LVU327922:LVU328794 MFQ327922:MFQ328794 MPM327922:MPM328794 MZI327922:MZI328794 NJE327922:NJE328794 NTA327922:NTA328794 OCW327922:OCW328794 OMS327922:OMS328794 OWO327922:OWO328794 PGK327922:PGK328794 PQG327922:PQG328794 QAC327922:QAC328794 QJY327922:QJY328794 QTU327922:QTU328794 RDQ327922:RDQ328794 RNM327922:RNM328794 RXI327922:RXI328794 SHE327922:SHE328794 SRA327922:SRA328794 TAW327922:TAW328794 TKS327922:TKS328794 TUO327922:TUO328794 UEK327922:UEK328794 UOG327922:UOG328794 UYC327922:UYC328794 VHY327922:VHY328794 VRU327922:VRU328794 WBQ327922:WBQ328794 WLM327922:WLM328794 WVI327922:WVI328794 Q393464:Q394336 IW393458:IW394330 SS393458:SS394330 ACO393458:ACO394330 AMK393458:AMK394330 AWG393458:AWG394330 BGC393458:BGC394330 BPY393458:BPY394330 BZU393458:BZU394330 CJQ393458:CJQ394330 CTM393458:CTM394330 DDI393458:DDI394330 DNE393458:DNE394330 DXA393458:DXA394330 EGW393458:EGW394330 EQS393458:EQS394330 FAO393458:FAO394330 FKK393458:FKK394330 FUG393458:FUG394330 GEC393458:GEC394330 GNY393458:GNY394330 GXU393458:GXU394330 HHQ393458:HHQ394330 HRM393458:HRM394330 IBI393458:IBI394330 ILE393458:ILE394330 IVA393458:IVA394330 JEW393458:JEW394330 JOS393458:JOS394330 JYO393458:JYO394330 KIK393458:KIK394330 KSG393458:KSG394330 LCC393458:LCC394330 LLY393458:LLY394330 LVU393458:LVU394330 MFQ393458:MFQ394330 MPM393458:MPM394330 MZI393458:MZI394330 NJE393458:NJE394330 NTA393458:NTA394330 OCW393458:OCW394330 OMS393458:OMS394330 OWO393458:OWO394330 PGK393458:PGK394330 PQG393458:PQG394330 QAC393458:QAC394330 QJY393458:QJY394330 QTU393458:QTU394330 RDQ393458:RDQ394330 RNM393458:RNM394330 RXI393458:RXI394330 SHE393458:SHE394330 SRA393458:SRA394330 TAW393458:TAW394330 TKS393458:TKS394330 TUO393458:TUO394330 UEK393458:UEK394330 UOG393458:UOG394330 UYC393458:UYC394330 VHY393458:VHY394330 VRU393458:VRU394330 WBQ393458:WBQ394330 WLM393458:WLM394330 WVI393458:WVI394330 Q459000:Q459872 IW458994:IW459866 SS458994:SS459866 ACO458994:ACO459866 AMK458994:AMK459866 AWG458994:AWG459866 BGC458994:BGC459866 BPY458994:BPY459866 BZU458994:BZU459866 CJQ458994:CJQ459866 CTM458994:CTM459866 DDI458994:DDI459866 DNE458994:DNE459866 DXA458994:DXA459866 EGW458994:EGW459866 EQS458994:EQS459866 FAO458994:FAO459866 FKK458994:FKK459866 FUG458994:FUG459866 GEC458994:GEC459866 GNY458994:GNY459866 GXU458994:GXU459866 HHQ458994:HHQ459866 HRM458994:HRM459866 IBI458994:IBI459866 ILE458994:ILE459866 IVA458994:IVA459866 JEW458994:JEW459866 JOS458994:JOS459866 JYO458994:JYO459866 KIK458994:KIK459866 KSG458994:KSG459866 LCC458994:LCC459866 LLY458994:LLY459866 LVU458994:LVU459866 MFQ458994:MFQ459866 MPM458994:MPM459866 MZI458994:MZI459866 NJE458994:NJE459866 NTA458994:NTA459866 OCW458994:OCW459866 OMS458994:OMS459866 OWO458994:OWO459866 PGK458994:PGK459866 PQG458994:PQG459866 QAC458994:QAC459866 QJY458994:QJY459866 QTU458994:QTU459866 RDQ458994:RDQ459866 RNM458994:RNM459866 RXI458994:RXI459866 SHE458994:SHE459866 SRA458994:SRA459866 TAW458994:TAW459866 TKS458994:TKS459866 TUO458994:TUO459866 UEK458994:UEK459866 UOG458994:UOG459866 UYC458994:UYC459866 VHY458994:VHY459866 VRU458994:VRU459866 WBQ458994:WBQ459866 WLM458994:WLM459866 WVI458994:WVI459866 Q524536:Q525408 IW524530:IW525402 SS524530:SS525402 ACO524530:ACO525402 AMK524530:AMK525402 AWG524530:AWG525402 BGC524530:BGC525402 BPY524530:BPY525402 BZU524530:BZU525402 CJQ524530:CJQ525402 CTM524530:CTM525402 DDI524530:DDI525402 DNE524530:DNE525402 DXA524530:DXA525402 EGW524530:EGW525402 EQS524530:EQS525402 FAO524530:FAO525402 FKK524530:FKK525402 FUG524530:FUG525402 GEC524530:GEC525402 GNY524530:GNY525402 GXU524530:GXU525402 HHQ524530:HHQ525402 HRM524530:HRM525402 IBI524530:IBI525402 ILE524530:ILE525402 IVA524530:IVA525402 JEW524530:JEW525402 JOS524530:JOS525402 JYO524530:JYO525402 KIK524530:KIK525402 KSG524530:KSG525402 LCC524530:LCC525402 LLY524530:LLY525402 LVU524530:LVU525402 MFQ524530:MFQ525402 MPM524530:MPM525402 MZI524530:MZI525402 NJE524530:NJE525402 NTA524530:NTA525402 OCW524530:OCW525402 OMS524530:OMS525402 OWO524530:OWO525402 PGK524530:PGK525402 PQG524530:PQG525402 QAC524530:QAC525402 QJY524530:QJY525402 QTU524530:QTU525402 RDQ524530:RDQ525402 RNM524530:RNM525402 RXI524530:RXI525402 SHE524530:SHE525402 SRA524530:SRA525402 TAW524530:TAW525402 TKS524530:TKS525402 TUO524530:TUO525402 UEK524530:UEK525402 UOG524530:UOG525402 UYC524530:UYC525402 VHY524530:VHY525402 VRU524530:VRU525402 WBQ524530:WBQ525402 WLM524530:WLM525402 WVI524530:WVI525402 Q590072:Q590944 IW590066:IW590938 SS590066:SS590938 ACO590066:ACO590938 AMK590066:AMK590938 AWG590066:AWG590938 BGC590066:BGC590938 BPY590066:BPY590938 BZU590066:BZU590938 CJQ590066:CJQ590938 CTM590066:CTM590938 DDI590066:DDI590938 DNE590066:DNE590938 DXA590066:DXA590938 EGW590066:EGW590938 EQS590066:EQS590938 FAO590066:FAO590938 FKK590066:FKK590938 FUG590066:FUG590938 GEC590066:GEC590938 GNY590066:GNY590938 GXU590066:GXU590938 HHQ590066:HHQ590938 HRM590066:HRM590938 IBI590066:IBI590938 ILE590066:ILE590938 IVA590066:IVA590938 JEW590066:JEW590938 JOS590066:JOS590938 JYO590066:JYO590938 KIK590066:KIK590938 KSG590066:KSG590938 LCC590066:LCC590938 LLY590066:LLY590938 LVU590066:LVU590938 MFQ590066:MFQ590938 MPM590066:MPM590938 MZI590066:MZI590938 NJE590066:NJE590938 NTA590066:NTA590938 OCW590066:OCW590938 OMS590066:OMS590938 OWO590066:OWO590938 PGK590066:PGK590938 PQG590066:PQG590938 QAC590066:QAC590938 QJY590066:QJY590938 QTU590066:QTU590938 RDQ590066:RDQ590938 RNM590066:RNM590938 RXI590066:RXI590938 SHE590066:SHE590938 SRA590066:SRA590938 TAW590066:TAW590938 TKS590066:TKS590938 TUO590066:TUO590938 UEK590066:UEK590938 UOG590066:UOG590938 UYC590066:UYC590938 VHY590066:VHY590938 VRU590066:VRU590938 WBQ590066:WBQ590938 WLM590066:WLM590938 WVI590066:WVI590938 Q655608:Q656480 IW655602:IW656474 SS655602:SS656474 ACO655602:ACO656474 AMK655602:AMK656474 AWG655602:AWG656474 BGC655602:BGC656474 BPY655602:BPY656474 BZU655602:BZU656474 CJQ655602:CJQ656474 CTM655602:CTM656474 DDI655602:DDI656474 DNE655602:DNE656474 DXA655602:DXA656474 EGW655602:EGW656474 EQS655602:EQS656474 FAO655602:FAO656474 FKK655602:FKK656474 FUG655602:FUG656474 GEC655602:GEC656474 GNY655602:GNY656474 GXU655602:GXU656474 HHQ655602:HHQ656474 HRM655602:HRM656474 IBI655602:IBI656474 ILE655602:ILE656474 IVA655602:IVA656474 JEW655602:JEW656474 JOS655602:JOS656474 JYO655602:JYO656474 KIK655602:KIK656474 KSG655602:KSG656474 LCC655602:LCC656474 LLY655602:LLY656474 LVU655602:LVU656474 MFQ655602:MFQ656474 MPM655602:MPM656474 MZI655602:MZI656474 NJE655602:NJE656474 NTA655602:NTA656474 OCW655602:OCW656474 OMS655602:OMS656474 OWO655602:OWO656474 PGK655602:PGK656474 PQG655602:PQG656474 QAC655602:QAC656474 QJY655602:QJY656474 QTU655602:QTU656474 RDQ655602:RDQ656474 RNM655602:RNM656474 RXI655602:RXI656474 SHE655602:SHE656474 SRA655602:SRA656474 TAW655602:TAW656474 TKS655602:TKS656474 TUO655602:TUO656474 UEK655602:UEK656474 UOG655602:UOG656474 UYC655602:UYC656474 VHY655602:VHY656474 VRU655602:VRU656474 WBQ655602:WBQ656474 WLM655602:WLM656474 WVI655602:WVI656474 Q721144:Q722016 IW721138:IW722010 SS721138:SS722010 ACO721138:ACO722010 AMK721138:AMK722010 AWG721138:AWG722010 BGC721138:BGC722010 BPY721138:BPY722010 BZU721138:BZU722010 CJQ721138:CJQ722010 CTM721138:CTM722010 DDI721138:DDI722010 DNE721138:DNE722010 DXA721138:DXA722010 EGW721138:EGW722010 EQS721138:EQS722010 FAO721138:FAO722010 FKK721138:FKK722010 FUG721138:FUG722010 GEC721138:GEC722010 GNY721138:GNY722010 GXU721138:GXU722010 HHQ721138:HHQ722010 HRM721138:HRM722010 IBI721138:IBI722010 ILE721138:ILE722010 IVA721138:IVA722010 JEW721138:JEW722010 JOS721138:JOS722010 JYO721138:JYO722010 KIK721138:KIK722010 KSG721138:KSG722010 LCC721138:LCC722010 LLY721138:LLY722010 LVU721138:LVU722010 MFQ721138:MFQ722010 MPM721138:MPM722010 MZI721138:MZI722010 NJE721138:NJE722010 NTA721138:NTA722010 OCW721138:OCW722010 OMS721138:OMS722010 OWO721138:OWO722010 PGK721138:PGK722010 PQG721138:PQG722010 QAC721138:QAC722010 QJY721138:QJY722010 QTU721138:QTU722010 RDQ721138:RDQ722010 RNM721138:RNM722010 RXI721138:RXI722010 SHE721138:SHE722010 SRA721138:SRA722010 TAW721138:TAW722010 TKS721138:TKS722010 TUO721138:TUO722010 UEK721138:UEK722010 UOG721138:UOG722010 UYC721138:UYC722010 VHY721138:VHY722010 VRU721138:VRU722010 WBQ721138:WBQ722010 WLM721138:WLM722010 WVI721138:WVI722010 Q786680:Q787552 IW786674:IW787546 SS786674:SS787546 ACO786674:ACO787546 AMK786674:AMK787546 AWG786674:AWG787546 BGC786674:BGC787546 BPY786674:BPY787546 BZU786674:BZU787546 CJQ786674:CJQ787546 CTM786674:CTM787546 DDI786674:DDI787546 DNE786674:DNE787546 DXA786674:DXA787546 EGW786674:EGW787546 EQS786674:EQS787546 FAO786674:FAO787546 FKK786674:FKK787546 FUG786674:FUG787546 GEC786674:GEC787546 GNY786674:GNY787546 GXU786674:GXU787546 HHQ786674:HHQ787546 HRM786674:HRM787546 IBI786674:IBI787546 ILE786674:ILE787546 IVA786674:IVA787546 JEW786674:JEW787546 JOS786674:JOS787546 JYO786674:JYO787546 KIK786674:KIK787546 KSG786674:KSG787546 LCC786674:LCC787546 LLY786674:LLY787546 LVU786674:LVU787546 MFQ786674:MFQ787546 MPM786674:MPM787546 MZI786674:MZI787546 NJE786674:NJE787546 NTA786674:NTA787546 OCW786674:OCW787546 OMS786674:OMS787546 OWO786674:OWO787546 PGK786674:PGK787546 PQG786674:PQG787546 QAC786674:QAC787546 QJY786674:QJY787546 QTU786674:QTU787546 RDQ786674:RDQ787546 RNM786674:RNM787546 RXI786674:RXI787546 SHE786674:SHE787546 SRA786674:SRA787546 TAW786674:TAW787546 TKS786674:TKS787546 TUO786674:TUO787546 UEK786674:UEK787546 UOG786674:UOG787546 UYC786674:UYC787546 VHY786674:VHY787546 VRU786674:VRU787546 WBQ786674:WBQ787546 WLM786674:WLM787546 WVI786674:WVI787546 Q852216:Q853088 IW852210:IW853082 SS852210:SS853082 ACO852210:ACO853082 AMK852210:AMK853082 AWG852210:AWG853082 BGC852210:BGC853082 BPY852210:BPY853082 BZU852210:BZU853082 CJQ852210:CJQ853082 CTM852210:CTM853082 DDI852210:DDI853082 DNE852210:DNE853082 DXA852210:DXA853082 EGW852210:EGW853082 EQS852210:EQS853082 FAO852210:FAO853082 FKK852210:FKK853082 FUG852210:FUG853082 GEC852210:GEC853082 GNY852210:GNY853082 GXU852210:GXU853082 HHQ852210:HHQ853082 HRM852210:HRM853082 IBI852210:IBI853082 ILE852210:ILE853082 IVA852210:IVA853082 JEW852210:JEW853082 JOS852210:JOS853082 JYO852210:JYO853082 KIK852210:KIK853082 KSG852210:KSG853082 LCC852210:LCC853082 LLY852210:LLY853082 LVU852210:LVU853082 MFQ852210:MFQ853082 MPM852210:MPM853082 MZI852210:MZI853082 NJE852210:NJE853082 NTA852210:NTA853082 OCW852210:OCW853082 OMS852210:OMS853082 OWO852210:OWO853082 PGK852210:PGK853082 PQG852210:PQG853082 QAC852210:QAC853082 QJY852210:QJY853082 QTU852210:QTU853082 RDQ852210:RDQ853082 RNM852210:RNM853082 RXI852210:RXI853082 SHE852210:SHE853082 SRA852210:SRA853082 TAW852210:TAW853082 TKS852210:TKS853082 TUO852210:TUO853082 UEK852210:UEK853082 UOG852210:UOG853082 UYC852210:UYC853082 VHY852210:VHY853082 VRU852210:VRU853082 WBQ852210:WBQ853082 WLM852210:WLM853082 WVI852210:WVI853082 Q917752:Q918624 IW917746:IW918618 SS917746:SS918618 ACO917746:ACO918618 AMK917746:AMK918618 AWG917746:AWG918618 BGC917746:BGC918618 BPY917746:BPY918618 BZU917746:BZU918618 CJQ917746:CJQ918618 CTM917746:CTM918618 DDI917746:DDI918618 DNE917746:DNE918618 DXA917746:DXA918618 EGW917746:EGW918618 EQS917746:EQS918618 FAO917746:FAO918618 FKK917746:FKK918618 FUG917746:FUG918618 GEC917746:GEC918618 GNY917746:GNY918618 GXU917746:GXU918618 HHQ917746:HHQ918618 HRM917746:HRM918618 IBI917746:IBI918618 ILE917746:ILE918618 IVA917746:IVA918618 JEW917746:JEW918618 JOS917746:JOS918618 JYO917746:JYO918618 KIK917746:KIK918618 KSG917746:KSG918618 LCC917746:LCC918618 LLY917746:LLY918618 LVU917746:LVU918618 MFQ917746:MFQ918618 MPM917746:MPM918618 MZI917746:MZI918618 NJE917746:NJE918618 NTA917746:NTA918618 OCW917746:OCW918618 OMS917746:OMS918618 OWO917746:OWO918618 PGK917746:PGK918618 PQG917746:PQG918618 QAC917746:QAC918618 QJY917746:QJY918618 QTU917746:QTU918618 RDQ917746:RDQ918618 RNM917746:RNM918618 RXI917746:RXI918618 SHE917746:SHE918618 SRA917746:SRA918618 TAW917746:TAW918618 TKS917746:TKS918618 TUO917746:TUO918618 UEK917746:UEK918618 UOG917746:UOG918618 UYC917746:UYC918618 VHY917746:VHY918618 VRU917746:VRU918618 WBQ917746:WBQ918618 WLM917746:WLM918618 WVI917746:WVI918618 Q983288:Q984160 IW983282:IW984154 SS983282:SS984154 ACO983282:ACO984154 AMK983282:AMK984154 AWG983282:AWG984154 BGC983282:BGC984154 BPY983282:BPY984154 BZU983282:BZU984154 CJQ983282:CJQ984154 CTM983282:CTM984154 DDI983282:DDI984154 DNE983282:DNE984154 DXA983282:DXA984154 EGW983282:EGW984154 EQS983282:EQS984154 FAO983282:FAO984154 FKK983282:FKK984154 FUG983282:FUG984154 GEC983282:GEC984154 GNY983282:GNY984154 GXU983282:GXU984154 HHQ983282:HHQ984154 HRM983282:HRM984154 IBI983282:IBI984154 ILE983282:ILE984154 IVA983282:IVA984154 JEW983282:JEW984154 JOS983282:JOS984154 JYO983282:JYO984154 KIK983282:KIK984154 KSG983282:KSG984154 LCC983282:LCC984154 LLY983282:LLY984154 LVU983282:LVU984154 MFQ983282:MFQ984154 MPM983282:MPM984154 MZI983282:MZI984154 NJE983282:NJE984154 NTA983282:NTA984154 OCW983282:OCW984154 OMS983282:OMS984154 OWO983282:OWO984154 PGK983282:PGK984154 PQG983282:PQG984154 QAC983282:QAC984154 QJY983282:QJY984154 QTU983282:QTU984154 RDQ983282:RDQ984154 RNM983282:RNM984154 RXI983282:RXI984154 SHE983282:SHE984154 SRA983282:SRA984154 TAW983282:TAW984154 TKS983282:TKS984154 TUO983282:TUO984154 UEK983282:UEK984154 UOG983282:UOG984154 UYC983282:UYC984154 VHY983282:VHY984154 VRU983282:VRU984154 WBQ983282:WBQ984154 WLM983282:WLM984154 WVI983282:WVI984154 WVE983282:WVE984155 M65784:M66657 IS65778:IS66651 SO65778:SO66651 ACK65778:ACK66651 AMG65778:AMG66651 AWC65778:AWC66651 BFY65778:BFY66651 BPU65778:BPU66651 BZQ65778:BZQ66651 CJM65778:CJM66651 CTI65778:CTI66651 DDE65778:DDE66651 DNA65778:DNA66651 DWW65778:DWW66651 EGS65778:EGS66651 EQO65778:EQO66651 FAK65778:FAK66651 FKG65778:FKG66651 FUC65778:FUC66651 GDY65778:GDY66651 GNU65778:GNU66651 GXQ65778:GXQ66651 HHM65778:HHM66651 HRI65778:HRI66651 IBE65778:IBE66651 ILA65778:ILA66651 IUW65778:IUW66651 JES65778:JES66651 JOO65778:JOO66651 JYK65778:JYK66651 KIG65778:KIG66651 KSC65778:KSC66651 LBY65778:LBY66651 LLU65778:LLU66651 LVQ65778:LVQ66651 MFM65778:MFM66651 MPI65778:MPI66651 MZE65778:MZE66651 NJA65778:NJA66651 NSW65778:NSW66651 OCS65778:OCS66651 OMO65778:OMO66651 OWK65778:OWK66651 PGG65778:PGG66651 PQC65778:PQC66651 PZY65778:PZY66651 QJU65778:QJU66651 QTQ65778:QTQ66651 RDM65778:RDM66651 RNI65778:RNI66651 RXE65778:RXE66651 SHA65778:SHA66651 SQW65778:SQW66651 TAS65778:TAS66651 TKO65778:TKO66651 TUK65778:TUK66651 UEG65778:UEG66651 UOC65778:UOC66651 UXY65778:UXY66651 VHU65778:VHU66651 VRQ65778:VRQ66651 WBM65778:WBM66651 WLI65778:WLI66651 WVE65778:WVE66651 M131320:M132193 IS131314:IS132187 SO131314:SO132187 ACK131314:ACK132187 AMG131314:AMG132187 AWC131314:AWC132187 BFY131314:BFY132187 BPU131314:BPU132187 BZQ131314:BZQ132187 CJM131314:CJM132187 CTI131314:CTI132187 DDE131314:DDE132187 DNA131314:DNA132187 DWW131314:DWW132187 EGS131314:EGS132187 EQO131314:EQO132187 FAK131314:FAK132187 FKG131314:FKG132187 FUC131314:FUC132187 GDY131314:GDY132187 GNU131314:GNU132187 GXQ131314:GXQ132187 HHM131314:HHM132187 HRI131314:HRI132187 IBE131314:IBE132187 ILA131314:ILA132187 IUW131314:IUW132187 JES131314:JES132187 JOO131314:JOO132187 JYK131314:JYK132187 KIG131314:KIG132187 KSC131314:KSC132187 LBY131314:LBY132187 LLU131314:LLU132187 LVQ131314:LVQ132187 MFM131314:MFM132187 MPI131314:MPI132187 MZE131314:MZE132187 NJA131314:NJA132187 NSW131314:NSW132187 OCS131314:OCS132187 OMO131314:OMO132187 OWK131314:OWK132187 PGG131314:PGG132187 PQC131314:PQC132187 PZY131314:PZY132187 QJU131314:QJU132187 QTQ131314:QTQ132187 RDM131314:RDM132187 RNI131314:RNI132187 RXE131314:RXE132187 SHA131314:SHA132187 SQW131314:SQW132187 TAS131314:TAS132187 TKO131314:TKO132187 TUK131314:TUK132187 UEG131314:UEG132187 UOC131314:UOC132187 UXY131314:UXY132187 VHU131314:VHU132187 VRQ131314:VRQ132187 WBM131314:WBM132187 WLI131314:WLI132187 WVE131314:WVE132187 M196856:M197729 IS196850:IS197723 SO196850:SO197723 ACK196850:ACK197723 AMG196850:AMG197723 AWC196850:AWC197723 BFY196850:BFY197723 BPU196850:BPU197723 BZQ196850:BZQ197723 CJM196850:CJM197723 CTI196850:CTI197723 DDE196850:DDE197723 DNA196850:DNA197723 DWW196850:DWW197723 EGS196850:EGS197723 EQO196850:EQO197723 FAK196850:FAK197723 FKG196850:FKG197723 FUC196850:FUC197723 GDY196850:GDY197723 GNU196850:GNU197723 GXQ196850:GXQ197723 HHM196850:HHM197723 HRI196850:HRI197723 IBE196850:IBE197723 ILA196850:ILA197723 IUW196850:IUW197723 JES196850:JES197723 JOO196850:JOO197723 JYK196850:JYK197723 KIG196850:KIG197723 KSC196850:KSC197723 LBY196850:LBY197723 LLU196850:LLU197723 LVQ196850:LVQ197723 MFM196850:MFM197723 MPI196850:MPI197723 MZE196850:MZE197723 NJA196850:NJA197723 NSW196850:NSW197723 OCS196850:OCS197723 OMO196850:OMO197723 OWK196850:OWK197723 PGG196850:PGG197723 PQC196850:PQC197723 PZY196850:PZY197723 QJU196850:QJU197723 QTQ196850:QTQ197723 RDM196850:RDM197723 RNI196850:RNI197723 RXE196850:RXE197723 SHA196850:SHA197723 SQW196850:SQW197723 TAS196850:TAS197723 TKO196850:TKO197723 TUK196850:TUK197723 UEG196850:UEG197723 UOC196850:UOC197723 UXY196850:UXY197723 VHU196850:VHU197723 VRQ196850:VRQ197723 WBM196850:WBM197723 WLI196850:WLI197723 WVE196850:WVE197723 M262392:M263265 IS262386:IS263259 SO262386:SO263259 ACK262386:ACK263259 AMG262386:AMG263259 AWC262386:AWC263259 BFY262386:BFY263259 BPU262386:BPU263259 BZQ262386:BZQ263259 CJM262386:CJM263259 CTI262386:CTI263259 DDE262386:DDE263259 DNA262386:DNA263259 DWW262386:DWW263259 EGS262386:EGS263259 EQO262386:EQO263259 FAK262386:FAK263259 FKG262386:FKG263259 FUC262386:FUC263259 GDY262386:GDY263259 GNU262386:GNU263259 GXQ262386:GXQ263259 HHM262386:HHM263259 HRI262386:HRI263259 IBE262386:IBE263259 ILA262386:ILA263259 IUW262386:IUW263259 JES262386:JES263259 JOO262386:JOO263259 JYK262386:JYK263259 KIG262386:KIG263259 KSC262386:KSC263259 LBY262386:LBY263259 LLU262386:LLU263259 LVQ262386:LVQ263259 MFM262386:MFM263259 MPI262386:MPI263259 MZE262386:MZE263259 NJA262386:NJA263259 NSW262386:NSW263259 OCS262386:OCS263259 OMO262386:OMO263259 OWK262386:OWK263259 PGG262386:PGG263259 PQC262386:PQC263259 PZY262386:PZY263259 QJU262386:QJU263259 QTQ262386:QTQ263259 RDM262386:RDM263259 RNI262386:RNI263259 RXE262386:RXE263259 SHA262386:SHA263259 SQW262386:SQW263259 TAS262386:TAS263259 TKO262386:TKO263259 TUK262386:TUK263259 UEG262386:UEG263259 UOC262386:UOC263259 UXY262386:UXY263259 VHU262386:VHU263259 VRQ262386:VRQ263259 WBM262386:WBM263259 WLI262386:WLI263259 WVE262386:WVE263259 M327928:M328801 IS327922:IS328795 SO327922:SO328795 ACK327922:ACK328795 AMG327922:AMG328795 AWC327922:AWC328795 BFY327922:BFY328795 BPU327922:BPU328795 BZQ327922:BZQ328795 CJM327922:CJM328795 CTI327922:CTI328795 DDE327922:DDE328795 DNA327922:DNA328795 DWW327922:DWW328795 EGS327922:EGS328795 EQO327922:EQO328795 FAK327922:FAK328795 FKG327922:FKG328795 FUC327922:FUC328795 GDY327922:GDY328795 GNU327922:GNU328795 GXQ327922:GXQ328795 HHM327922:HHM328795 HRI327922:HRI328795 IBE327922:IBE328795 ILA327922:ILA328795 IUW327922:IUW328795 JES327922:JES328795 JOO327922:JOO328795 JYK327922:JYK328795 KIG327922:KIG328795 KSC327922:KSC328795 LBY327922:LBY328795 LLU327922:LLU328795 LVQ327922:LVQ328795 MFM327922:MFM328795 MPI327922:MPI328795 MZE327922:MZE328795 NJA327922:NJA328795 NSW327922:NSW328795 OCS327922:OCS328795 OMO327922:OMO328795 OWK327922:OWK328795 PGG327922:PGG328795 PQC327922:PQC328795 PZY327922:PZY328795 QJU327922:QJU328795 QTQ327922:QTQ328795 RDM327922:RDM328795 RNI327922:RNI328795 RXE327922:RXE328795 SHA327922:SHA328795 SQW327922:SQW328795 TAS327922:TAS328795 TKO327922:TKO328795 TUK327922:TUK328795 UEG327922:UEG328795 UOC327922:UOC328795 UXY327922:UXY328795 VHU327922:VHU328795 VRQ327922:VRQ328795 WBM327922:WBM328795 WLI327922:WLI328795 WVE327922:WVE328795 M393464:M394337 IS393458:IS394331 SO393458:SO394331 ACK393458:ACK394331 AMG393458:AMG394331 AWC393458:AWC394331 BFY393458:BFY394331 BPU393458:BPU394331 BZQ393458:BZQ394331 CJM393458:CJM394331 CTI393458:CTI394331 DDE393458:DDE394331 DNA393458:DNA394331 DWW393458:DWW394331 EGS393458:EGS394331 EQO393458:EQO394331 FAK393458:FAK394331 FKG393458:FKG394331 FUC393458:FUC394331 GDY393458:GDY394331 GNU393458:GNU394331 GXQ393458:GXQ394331 HHM393458:HHM394331 HRI393458:HRI394331 IBE393458:IBE394331 ILA393458:ILA394331 IUW393458:IUW394331 JES393458:JES394331 JOO393458:JOO394331 JYK393458:JYK394331 KIG393458:KIG394331 KSC393458:KSC394331 LBY393458:LBY394331 LLU393458:LLU394331 LVQ393458:LVQ394331 MFM393458:MFM394331 MPI393458:MPI394331 MZE393458:MZE394331 NJA393458:NJA394331 NSW393458:NSW394331 OCS393458:OCS394331 OMO393458:OMO394331 OWK393458:OWK394331 PGG393458:PGG394331 PQC393458:PQC394331 PZY393458:PZY394331 QJU393458:QJU394331 QTQ393458:QTQ394331 RDM393458:RDM394331 RNI393458:RNI394331 RXE393458:RXE394331 SHA393458:SHA394331 SQW393458:SQW394331 TAS393458:TAS394331 TKO393458:TKO394331 TUK393458:TUK394331 UEG393458:UEG394331 UOC393458:UOC394331 UXY393458:UXY394331 VHU393458:VHU394331 VRQ393458:VRQ394331 WBM393458:WBM394331 WLI393458:WLI394331 WVE393458:WVE394331 M459000:M459873 IS458994:IS459867 SO458994:SO459867 ACK458994:ACK459867 AMG458994:AMG459867 AWC458994:AWC459867 BFY458994:BFY459867 BPU458994:BPU459867 BZQ458994:BZQ459867 CJM458994:CJM459867 CTI458994:CTI459867 DDE458994:DDE459867 DNA458994:DNA459867 DWW458994:DWW459867 EGS458994:EGS459867 EQO458994:EQO459867 FAK458994:FAK459867 FKG458994:FKG459867 FUC458994:FUC459867 GDY458994:GDY459867 GNU458994:GNU459867 GXQ458994:GXQ459867 HHM458994:HHM459867 HRI458994:HRI459867 IBE458994:IBE459867 ILA458994:ILA459867 IUW458994:IUW459867 JES458994:JES459867 JOO458994:JOO459867 JYK458994:JYK459867 KIG458994:KIG459867 KSC458994:KSC459867 LBY458994:LBY459867 LLU458994:LLU459867 LVQ458994:LVQ459867 MFM458994:MFM459867 MPI458994:MPI459867 MZE458994:MZE459867 NJA458994:NJA459867 NSW458994:NSW459867 OCS458994:OCS459867 OMO458994:OMO459867 OWK458994:OWK459867 PGG458994:PGG459867 PQC458994:PQC459867 PZY458994:PZY459867 QJU458994:QJU459867 QTQ458994:QTQ459867 RDM458994:RDM459867 RNI458994:RNI459867 RXE458994:RXE459867 SHA458994:SHA459867 SQW458994:SQW459867 TAS458994:TAS459867 TKO458994:TKO459867 TUK458994:TUK459867 UEG458994:UEG459867 UOC458994:UOC459867 UXY458994:UXY459867 VHU458994:VHU459867 VRQ458994:VRQ459867 WBM458994:WBM459867 WLI458994:WLI459867 WVE458994:WVE459867 M524536:M525409 IS524530:IS525403 SO524530:SO525403 ACK524530:ACK525403 AMG524530:AMG525403 AWC524530:AWC525403 BFY524530:BFY525403 BPU524530:BPU525403 BZQ524530:BZQ525403 CJM524530:CJM525403 CTI524530:CTI525403 DDE524530:DDE525403 DNA524530:DNA525403 DWW524530:DWW525403 EGS524530:EGS525403 EQO524530:EQO525403 FAK524530:FAK525403 FKG524530:FKG525403 FUC524530:FUC525403 GDY524530:GDY525403 GNU524530:GNU525403 GXQ524530:GXQ525403 HHM524530:HHM525403 HRI524530:HRI525403 IBE524530:IBE525403 ILA524530:ILA525403 IUW524530:IUW525403 JES524530:JES525403 JOO524530:JOO525403 JYK524530:JYK525403 KIG524530:KIG525403 KSC524530:KSC525403 LBY524530:LBY525403 LLU524530:LLU525403 LVQ524530:LVQ525403 MFM524530:MFM525403 MPI524530:MPI525403 MZE524530:MZE525403 NJA524530:NJA525403 NSW524530:NSW525403 OCS524530:OCS525403 OMO524530:OMO525403 OWK524530:OWK525403 PGG524530:PGG525403 PQC524530:PQC525403 PZY524530:PZY525403 QJU524530:QJU525403 QTQ524530:QTQ525403 RDM524530:RDM525403 RNI524530:RNI525403 RXE524530:RXE525403 SHA524530:SHA525403 SQW524530:SQW525403 TAS524530:TAS525403 TKO524530:TKO525403 TUK524530:TUK525403 UEG524530:UEG525403 UOC524530:UOC525403 UXY524530:UXY525403 VHU524530:VHU525403 VRQ524530:VRQ525403 WBM524530:WBM525403 WLI524530:WLI525403 WVE524530:WVE525403 M590072:M590945 IS590066:IS590939 SO590066:SO590939 ACK590066:ACK590939 AMG590066:AMG590939 AWC590066:AWC590939 BFY590066:BFY590939 BPU590066:BPU590939 BZQ590066:BZQ590939 CJM590066:CJM590939 CTI590066:CTI590939 DDE590066:DDE590939 DNA590066:DNA590939 DWW590066:DWW590939 EGS590066:EGS590939 EQO590066:EQO590939 FAK590066:FAK590939 FKG590066:FKG590939 FUC590066:FUC590939 GDY590066:GDY590939 GNU590066:GNU590939 GXQ590066:GXQ590939 HHM590066:HHM590939 HRI590066:HRI590939 IBE590066:IBE590939 ILA590066:ILA590939 IUW590066:IUW590939 JES590066:JES590939 JOO590066:JOO590939 JYK590066:JYK590939 KIG590066:KIG590939 KSC590066:KSC590939 LBY590066:LBY590939 LLU590066:LLU590939 LVQ590066:LVQ590939 MFM590066:MFM590939 MPI590066:MPI590939 MZE590066:MZE590939 NJA590066:NJA590939 NSW590066:NSW590939 OCS590066:OCS590939 OMO590066:OMO590939 OWK590066:OWK590939 PGG590066:PGG590939 PQC590066:PQC590939 PZY590066:PZY590939 QJU590066:QJU590939 QTQ590066:QTQ590939 RDM590066:RDM590939 RNI590066:RNI590939 RXE590066:RXE590939 SHA590066:SHA590939 SQW590066:SQW590939 TAS590066:TAS590939 TKO590066:TKO590939 TUK590066:TUK590939 UEG590066:UEG590939 UOC590066:UOC590939 UXY590066:UXY590939 VHU590066:VHU590939 VRQ590066:VRQ590939 WBM590066:WBM590939 WLI590066:WLI590939 WVE590066:WVE590939 M655608:M656481 IS655602:IS656475 SO655602:SO656475 ACK655602:ACK656475 AMG655602:AMG656475 AWC655602:AWC656475 BFY655602:BFY656475 BPU655602:BPU656475 BZQ655602:BZQ656475 CJM655602:CJM656475 CTI655602:CTI656475 DDE655602:DDE656475 DNA655602:DNA656475 DWW655602:DWW656475 EGS655602:EGS656475 EQO655602:EQO656475 FAK655602:FAK656475 FKG655602:FKG656475 FUC655602:FUC656475 GDY655602:GDY656475 GNU655602:GNU656475 GXQ655602:GXQ656475 HHM655602:HHM656475 HRI655602:HRI656475 IBE655602:IBE656475 ILA655602:ILA656475 IUW655602:IUW656475 JES655602:JES656475 JOO655602:JOO656475 JYK655602:JYK656475 KIG655602:KIG656475 KSC655602:KSC656475 LBY655602:LBY656475 LLU655602:LLU656475 LVQ655602:LVQ656475 MFM655602:MFM656475 MPI655602:MPI656475 MZE655602:MZE656475 NJA655602:NJA656475 NSW655602:NSW656475 OCS655602:OCS656475 OMO655602:OMO656475 OWK655602:OWK656475 PGG655602:PGG656475 PQC655602:PQC656475 PZY655602:PZY656475 QJU655602:QJU656475 QTQ655602:QTQ656475 RDM655602:RDM656475 RNI655602:RNI656475 RXE655602:RXE656475 SHA655602:SHA656475 SQW655602:SQW656475 TAS655602:TAS656475 TKO655602:TKO656475 TUK655602:TUK656475 UEG655602:UEG656475 UOC655602:UOC656475 UXY655602:UXY656475 VHU655602:VHU656475 VRQ655602:VRQ656475 WBM655602:WBM656475 WLI655602:WLI656475 WVE655602:WVE656475 M721144:M722017 IS721138:IS722011 SO721138:SO722011 ACK721138:ACK722011 AMG721138:AMG722011 AWC721138:AWC722011 BFY721138:BFY722011 BPU721138:BPU722011 BZQ721138:BZQ722011 CJM721138:CJM722011 CTI721138:CTI722011 DDE721138:DDE722011 DNA721138:DNA722011 DWW721138:DWW722011 EGS721138:EGS722011 EQO721138:EQO722011 FAK721138:FAK722011 FKG721138:FKG722011 FUC721138:FUC722011 GDY721138:GDY722011 GNU721138:GNU722011 GXQ721138:GXQ722011 HHM721138:HHM722011 HRI721138:HRI722011 IBE721138:IBE722011 ILA721138:ILA722011 IUW721138:IUW722011 JES721138:JES722011 JOO721138:JOO722011 JYK721138:JYK722011 KIG721138:KIG722011 KSC721138:KSC722011 LBY721138:LBY722011 LLU721138:LLU722011 LVQ721138:LVQ722011 MFM721138:MFM722011 MPI721138:MPI722011 MZE721138:MZE722011 NJA721138:NJA722011 NSW721138:NSW722011 OCS721138:OCS722011 OMO721138:OMO722011 OWK721138:OWK722011 PGG721138:PGG722011 PQC721138:PQC722011 PZY721138:PZY722011 QJU721138:QJU722011 QTQ721138:QTQ722011 RDM721138:RDM722011 RNI721138:RNI722011 RXE721138:RXE722011 SHA721138:SHA722011 SQW721138:SQW722011 TAS721138:TAS722011 TKO721138:TKO722011 TUK721138:TUK722011 UEG721138:UEG722011 UOC721138:UOC722011 UXY721138:UXY722011 VHU721138:VHU722011 VRQ721138:VRQ722011 WBM721138:WBM722011 WLI721138:WLI722011 WVE721138:WVE722011 M786680:M787553 IS786674:IS787547 SO786674:SO787547 ACK786674:ACK787547 AMG786674:AMG787547 AWC786674:AWC787547 BFY786674:BFY787547 BPU786674:BPU787547 BZQ786674:BZQ787547 CJM786674:CJM787547 CTI786674:CTI787547 DDE786674:DDE787547 DNA786674:DNA787547 DWW786674:DWW787547 EGS786674:EGS787547 EQO786674:EQO787547 FAK786674:FAK787547 FKG786674:FKG787547 FUC786674:FUC787547 GDY786674:GDY787547 GNU786674:GNU787547 GXQ786674:GXQ787547 HHM786674:HHM787547 HRI786674:HRI787547 IBE786674:IBE787547 ILA786674:ILA787547 IUW786674:IUW787547 JES786674:JES787547 JOO786674:JOO787547 JYK786674:JYK787547 KIG786674:KIG787547 KSC786674:KSC787547 LBY786674:LBY787547 LLU786674:LLU787547 LVQ786674:LVQ787547 MFM786674:MFM787547 MPI786674:MPI787547 MZE786674:MZE787547 NJA786674:NJA787547 NSW786674:NSW787547 OCS786674:OCS787547 OMO786674:OMO787547 OWK786674:OWK787547 PGG786674:PGG787547 PQC786674:PQC787547 PZY786674:PZY787547 QJU786674:QJU787547 QTQ786674:QTQ787547 RDM786674:RDM787547 RNI786674:RNI787547 RXE786674:RXE787547 SHA786674:SHA787547 SQW786674:SQW787547 TAS786674:TAS787547 TKO786674:TKO787547 TUK786674:TUK787547 UEG786674:UEG787547 UOC786674:UOC787547 UXY786674:UXY787547 VHU786674:VHU787547 VRQ786674:VRQ787547 WBM786674:WBM787547 WLI786674:WLI787547 WVE786674:WVE787547 M852216:M853089 IS852210:IS853083 SO852210:SO853083 ACK852210:ACK853083 AMG852210:AMG853083 AWC852210:AWC853083 BFY852210:BFY853083 BPU852210:BPU853083 BZQ852210:BZQ853083 CJM852210:CJM853083 CTI852210:CTI853083 DDE852210:DDE853083 DNA852210:DNA853083 DWW852210:DWW853083 EGS852210:EGS853083 EQO852210:EQO853083 FAK852210:FAK853083 FKG852210:FKG853083 FUC852210:FUC853083 GDY852210:GDY853083 GNU852210:GNU853083 GXQ852210:GXQ853083 HHM852210:HHM853083 HRI852210:HRI853083 IBE852210:IBE853083 ILA852210:ILA853083 IUW852210:IUW853083 JES852210:JES853083 JOO852210:JOO853083 JYK852210:JYK853083 KIG852210:KIG853083 KSC852210:KSC853083 LBY852210:LBY853083 LLU852210:LLU853083 LVQ852210:LVQ853083 MFM852210:MFM853083 MPI852210:MPI853083 MZE852210:MZE853083 NJA852210:NJA853083 NSW852210:NSW853083 OCS852210:OCS853083 OMO852210:OMO853083 OWK852210:OWK853083 PGG852210:PGG853083 PQC852210:PQC853083 PZY852210:PZY853083 QJU852210:QJU853083 QTQ852210:QTQ853083 RDM852210:RDM853083 RNI852210:RNI853083 RXE852210:RXE853083 SHA852210:SHA853083 SQW852210:SQW853083 TAS852210:TAS853083 TKO852210:TKO853083 TUK852210:TUK853083 UEG852210:UEG853083 UOC852210:UOC853083 UXY852210:UXY853083 VHU852210:VHU853083 VRQ852210:VRQ853083 WBM852210:WBM853083 WLI852210:WLI853083 WVE852210:WVE853083 M917752:M918625 IS917746:IS918619 SO917746:SO918619 ACK917746:ACK918619 AMG917746:AMG918619 AWC917746:AWC918619 BFY917746:BFY918619 BPU917746:BPU918619 BZQ917746:BZQ918619 CJM917746:CJM918619 CTI917746:CTI918619 DDE917746:DDE918619 DNA917746:DNA918619 DWW917746:DWW918619 EGS917746:EGS918619 EQO917746:EQO918619 FAK917746:FAK918619 FKG917746:FKG918619 FUC917746:FUC918619 GDY917746:GDY918619 GNU917746:GNU918619 GXQ917746:GXQ918619 HHM917746:HHM918619 HRI917746:HRI918619 IBE917746:IBE918619 ILA917746:ILA918619 IUW917746:IUW918619 JES917746:JES918619 JOO917746:JOO918619 JYK917746:JYK918619 KIG917746:KIG918619 KSC917746:KSC918619 LBY917746:LBY918619 LLU917746:LLU918619 LVQ917746:LVQ918619 MFM917746:MFM918619 MPI917746:MPI918619 MZE917746:MZE918619 NJA917746:NJA918619 NSW917746:NSW918619 OCS917746:OCS918619 OMO917746:OMO918619 OWK917746:OWK918619 PGG917746:PGG918619 PQC917746:PQC918619 PZY917746:PZY918619 QJU917746:QJU918619 QTQ917746:QTQ918619 RDM917746:RDM918619 RNI917746:RNI918619 RXE917746:RXE918619 SHA917746:SHA918619 SQW917746:SQW918619 TAS917746:TAS918619 TKO917746:TKO918619 TUK917746:TUK918619 UEG917746:UEG918619 UOC917746:UOC918619 UXY917746:UXY918619 VHU917746:VHU918619 VRQ917746:VRQ918619 WBM917746:WBM918619 WLI917746:WLI918619 WVE917746:WVE918619 M983288:M984161 IS983282:IS984155 SO983282:SO984155 ACK983282:ACK984155 AMG983282:AMG984155 AWC983282:AWC984155 BFY983282:BFY984155 BPU983282:BPU984155 BZQ983282:BZQ984155 CJM983282:CJM984155 CTI983282:CTI984155 DDE983282:DDE984155 DNA983282:DNA984155 DWW983282:DWW984155 EGS983282:EGS984155 EQO983282:EQO984155 FAK983282:FAK984155 FKG983282:FKG984155 FUC983282:FUC984155 GDY983282:GDY984155 GNU983282:GNU984155 GXQ983282:GXQ984155 HHM983282:HHM984155 HRI983282:HRI984155 IBE983282:IBE984155 ILA983282:ILA984155 IUW983282:IUW984155 JES983282:JES984155 JOO983282:JOO984155 JYK983282:JYK984155 KIG983282:KIG984155 KSC983282:KSC984155 LBY983282:LBY984155 LLU983282:LLU984155 LVQ983282:LVQ984155 MFM983282:MFM984155 MPI983282:MPI984155 MZE983282:MZE984155 NJA983282:NJA984155 NSW983282:NSW984155 OCS983282:OCS984155 OMO983282:OMO984155 OWK983282:OWK984155 PGG983282:PGG984155 PQC983282:PQC984155 PZY983282:PZY984155 QJU983282:QJU984155 QTQ983282:QTQ984155 RDM983282:RDM984155 RNI983282:RNI984155 RXE983282:RXE984155 SHA983282:SHA984155 SQW983282:SQW984155 TAS983282:TAS984155 TKO983282:TKO984155 TUK983282:TUK984155 UEG983282:UEG984155 UOC983282:UOC984155 UXY983282:UXY984155 VHU983282:VHU984155 VRQ983282:VRQ984155 WBM983282:WBM984155 WLI983282:WLI984155 IW320:IW1114 Q326:Q1120 SO320:SO1115 ACK320:ACK1115 AMG320:AMG1115 AWC320:AWC1115 BFY320:BFY1115 BPU320:BPU1115 BZQ320:BZQ1115 CJM320:CJM1115 CTI320:CTI1115 DDE320:DDE1115 DNA320:DNA1115 DWW320:DWW1115 EGS320:EGS1115 EQO320:EQO1115 FAK320:FAK1115 FKG320:FKG1115 FUC320:FUC1115 GDY320:GDY1115 GNU320:GNU1115 GXQ320:GXQ1115 HHM320:HHM1115 HRI320:HRI1115 IBE320:IBE1115 ILA320:ILA1115 IUW320:IUW1115 JES320:JES1115 JOO320:JOO1115 JYK320:JYK1115 KIG320:KIG1115 KSC320:KSC1115 LBY320:LBY1115 LLU320:LLU1115 LVQ320:LVQ1115 MFM320:MFM1115 MPI320:MPI1115 MZE320:MZE1115 NJA320:NJA1115 NSW320:NSW1115 OCS320:OCS1115 OMO320:OMO1115 OWK320:OWK1115 PGG320:PGG1115 PQC320:PQC1115 PZY320:PZY1115 QJU320:QJU1115 QTQ320:QTQ1115 RDM320:RDM1115 RNI320:RNI1115 RXE320:RXE1115 SHA320:SHA1115 SQW320:SQW1115 TAS320:TAS1115 TKO320:TKO1115 TUK320:TUK1115 UEG320:UEG1115 UOC320:UOC1115 UXY320:UXY1115 VHU320:VHU1115 VRQ320:VRQ1115 WBM320:WBM1115 WLI320:WLI1115 WVE320:WVE1115 IS320:IS1115 WVI320:WVI1114 WLM320:WLM1114 WBQ320:WBQ1114 VRU320:VRU1114 VHY320:VHY1114 UYC320:UYC1114 UOG320:UOG1114 UEK320:UEK1114 TUO320:TUO1114 TKS320:TKS1114 TAW320:TAW1114 SRA320:SRA1114 SHE320:SHE1114 RXI320:RXI1114 RNM320:RNM1114 RDQ320:RDQ1114 QTU320:QTU1114 QJY320:QJY1114 QAC320:QAC1114 PQG320:PQG1114 PGK320:PGK1114 OWO320:OWO1114 OMS320:OMS1114 OCW320:OCW1114 NTA320:NTA1114 NJE320:NJE1114 MZI320:MZI1114 MPM320:MPM1114 MFQ320:MFQ1114 LVU320:LVU1114 LLY320:LLY1114 LCC320:LCC1114 KSG320:KSG1114 KIK320:KIK1114 JYO320:JYO1114 JOS320:JOS1114 JEW320:JEW1114 IVA320:IVA1114 ILE320:ILE1114 IBI320:IBI1114 HRM320:HRM1114 HHQ320:HHQ1114 GXU320:GXU1114 GNY320:GNY1114 GEC320:GEC1114 FUG320:FUG1114 FKK320:FKK1114 FAO320:FAO1114 EQS320:EQS1114 EGW320:EGW1114 DXA320:DXA1114 DNE320:DNE1114 DDI320:DDI1114 CTM320:CTM1114 CJQ320:CJQ1114 BZU320:BZU1114 BPY320:BPY1114 BGC320:BGC1114 AWG320:AWG1114 AMK320:AMK1114 ACO320:ACO1114 SS320:SS1114 M326:M1121 Q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SO17 IW17 IS17 WVE17 WLI17 WBM17 VRQ17 VHU17 UXY17 UOC17 UEG17 TUK17 TKO17 TAS17 SQW17 SHA17 RXE17 RNI17 RDM17 QTQ17 QJU17 PZY17 PQC17 PGG17 OWK17 OMO17 OCS17 NSW17 NJA17 MZE17 MPI17 MFM17 LVQ17 LLU17 LBY17 KSC17 KIG17 JYK17 JOO17 JES17 IUW17 ILA17 IBE17 HRI17 HHM17 GXQ17 GNU17 GDY17 FUC17 FKG17 FAK17 EQO17 EGS17 DWW17 DNA17 DDE17 CTI17 CJM17 BZQ17 BPU17 BFY17 AWC17 AMG17 ACK17 SS17 ACO17 AMK17 M17 BGC156 BPY156 BZU156 CJQ156 CTM156 DDI156 DNE156 DXA156 EGW156 EQS156 FAO156 FKK156 FUG156 GEC156 GNY156 GXU156 HHQ156 HRM156 IBI156 ILE156 IVA156 JEW156 JOS156 JYO156 KIK156 KSG156 LCC156 LLY156 LVU156 MFQ156 MPM156 MZI156 NJE156 NTA156 OCW156 OMS156 OWO156 PGK156 PQG156 QAC156 QJY156 QTU156 RDQ156 RNM156 RXI156 SHE156 SRA156 TAW156 TKS156 TUO156 UEK156 UOG156 UYC156 VHY156 VRU156 WBQ156 WLM156 WVI156 SO156 IW156 IS156 WVE156 WLI156 WBM156 VRQ156 VHU156 UXY156 UOC156 UEG156 TUK156 TKO156 TAS156 SQW156 SHA156 RXE156 RNI156 RDM156 QTQ156 QJU156 PZY156 PQC156 PGG156 OWK156 OMO156 OCS156 NSW156 NJA156 MZE156 MPI156 MFM156 LVQ156 LLU156 LBY156 KSC156 KIG156 JYK156 JOO156 JES156 IUW156 ILA156 IBE156 HRI156 HHM156 GXQ156 GNU156 GDY156 FUC156 FKG156 FAK156 EQO156 EGS156 DWW156 DNA156 DDE156 CTI156 CJM156 BZQ156 BPU156 BFY156 AWC156 AMG156 ACK156 SS156 ACO156 J155 N155 AMK156 AWD155 AMH155 ACL155 SP155 ACH155 AMD155 AVZ155 BFV155 BPR155 BZN155 CJJ155 CTF155 DDB155 DMX155 DWT155 EGP155 EQL155 FAH155 FKD155 FTZ155 GDV155 GNR155 GXN155 HHJ155 HRF155 IBB155 IKX155 IUT155 JEP155 JOL155 JYH155 KID155 KRZ155 LBV155 LLR155 LVN155 MFJ155 MPF155 MZB155 NIX155 NST155 OCP155 OML155 OWH155 PGD155 PPZ155 PZV155 QJR155 QTN155 RDJ155 RNF155 RXB155 SGX155 SQT155 TAP155 TKL155 TUH155 UED155 UNZ155 UXV155 VHR155 VRN155 WBJ155 WLF155 WVB155 IP155 IT155 SL155 WVF155 WLJ155 WBN155 VRR155 VHV155 UXZ155 UOD155 UEH155 TUL155 TKP155 TAT155 SQX155 SHB155 RXF155 RNJ155 RDN155 QTR155 QJV155 PZZ155 PQD155 PGH155 OWL155 OMP155 OCT155 NSX155 NJB155 MZF155 MPJ155 MFN155 LVR155 LLV155 LBZ155 KSD155 KIH155 JYL155 JOP155 JET155 IUX155 ILB155 IBF155 HRJ155 HHN155 GXR155 GNV155 GDZ155 FUD155 FKH155 FAL155 EQP155 EGT155 DWX155 DNB155 DDF155 CTJ155 CJN155 BZR155 BPV155 BFZ155 AWG156 M156:M162 Q168 M168 Q239:Q241 M239:M241 M291:M294 WTY261 WSO262 SI256 ACE256 AMA256 AVW256 BFS256 BPO256 BZK256 CJG256 CTC256 DCY256 DMU256 DWQ256 EGM256 EQI256 FAE256 FKA256 FTW256 GDS256 GNO256 GXK256 HHG256 HRC256 IAY256 IKU256 IUQ256 JEM256 JOI256 JYE256 KIA256 KRW256 LBS256 LLO256 LVK256 MFG256 MPC256 MYY256 NIU256 NSQ256 OCM256 OMI256 OWE256 PGA256 PPW256 PZS256 QJO256 QTK256 RDG256 RNC256 RWY256 SGU256 SQQ256 TAM256 TKI256 TUE256 UEA256 UNW256 UXS256 VHO256 VRK256 WBG256 WLC256 WUY256 IM256 WVC256 WLG256 WBK256 VRO256 VHS256 UXW256 UOA256 UEE256 TUI256 TKM256 TAQ256 SQU256 SGY256 RXC256 RNG256 RDK256 QTO256 QJS256 PZW256 PQA256 PGE256 OWI256 OMM256 OCQ256 NSU256 NIY256 MZC256 MPG256 MFK256 LVO256 LLS256 LBW256 KSA256 KIE256 JYI256 JOM256 JEQ256 IUU256 IKY256 IBC256 HRG256 HHK256 GXO256 GNS256 GDW256 FUA256 FKE256 FAI256 EQM256 EGQ256 DWU256 DMY256 DDC256 CTG256 CJK256 BZO256 BPS256 BFW256 AWA256 AME256 ACI256 SM256 IQ256 IX247:IX248 WBO316:WBO317 VRS316:VRS317 VHW316:VHW317 UYA316:UYA317 UOE316:UOE317 UEI316:UEI317 TUM316:TUM317 TKQ316:TKQ317 TAU316:TAU317 SQY316:SQY317 SHC316:SHC317 RXG316:RXG317 RNK316:RNK317 RDO316:RDO317 QTS316:QTS317 QJW316:QJW317 QAA316:QAA317 PQE316:PQE317 PGI316:PGI317 OWM316:OWM317 OMQ316:OMQ317 OCU316:OCU317 NSY316:NSY317 NJC316:NJC317 MZG316:MZG317 MPK316:MPK317 MFO316:MFO317 LVS316:LVS317 LLW316:LLW317 LCA316:LCA317 KSE316:KSE317 KII316:KII317 JYM316:JYM317 JOQ316:JOQ317 JEU316:JEU317 IUY316:IUY317 ILC316:ILC317 IBG316:IBG317 HRK316:HRK317 HHO316:HHO317 GXS316:GXS317 GNW316:GNW317 GEA316:GEA317 FUE316:FUE317 FKI316:FKI317 FAM316:FAM317 EQQ316:EQQ317 EGU316:EGU317 DWY316:DWY317 DNC316:DNC317 DDG316:DDG317 CTK316:CTK317 CJO316:CJO317 BZS316:BZS317 BPW316:BPW317 BGA316:BGA317 AWE316:AWE317 AMI316:AMI317 ACM316:ACM317 SQ316:SQ317 IU316:IU317 WVG316:WVG317 ACQ316:ACQ317 AMM316:AMM317 AWI316:AWI317 BGE316:BGE317 BQA316:BQA317 BZW316:BZW317 CJS316:CJS317 CTO316:CTO317 DDK316:DDK317 DNG316:DNG317 DXC316:DXC317 EGY316:EGY317 EQU316:EQU317 FAQ316:FAQ317 FKM316:FKM317 FUI316:FUI317 GEE316:GEE317 GOA316:GOA317 GXW316:GXW317 HHS316:HHS317 HRO316:HRO317 IBK316:IBK317 ILG316:ILG317 IVC316:IVC317 JEY316:JEY317 JOU316:JOU317 JYQ316:JYQ317 KIM316:KIM317 KSI316:KSI317 LCE316:LCE317 LMA316:LMA317 LVW316:LVW317 MFS316:MFS317 MPO316:MPO317 MZK316:MZK317 NJG316:NJG317 NTC316:NTC317 OCY316:OCY317 OMU316:OMU317 OWQ316:OWQ317 PGM316:PGM317 PQI316:PQI317 QAE316:QAE317 QKA316:QKA317 QTW316:QTW317 RDS316:RDS317 RNO316:RNO317 RXK316:RXK317 SHG316:SHG317 SRC316:SRC317 TAY316:TAY317 TKU316:TKU317 TUQ316:TUQ317 UEM316:UEM317 UOI316:UOI317 UYE316:UYE317 VIA316:VIA317 VRW316:VRW317 WBS316:WBS317 WLO316:WLO317 WVK316:WVK317 IY316:IY317 SU316:SU317 WLK316:WLK317 R316:R317 N316:N317 WVN247:WVN248 WVJ247:WVJ248 WLR247:WLR248 WLN247:WLN248 WBV247:WBV248 WBR247:WBR248 VRZ247:VRZ248 VRV247:VRV248 VID247:VID248 VHZ247:VHZ248 UYH247:UYH248 UYD247:UYD248 UOL247:UOL248 UOH247:UOH248 UEP247:UEP248 UEL247:UEL248 TUT247:TUT248 TUP247:TUP248 TKX247:TKX248 TKT247:TKT248 TBB247:TBB248 TAX247:TAX248 SRF247:SRF248 SRB247:SRB248 SHJ247:SHJ248 SHF247:SHF248 RXN247:RXN248 RXJ247:RXJ248 RNR247:RNR248 RNN247:RNN248 RDV247:RDV248 RDR247:RDR248 QTZ247:QTZ248 QTV247:QTV248 QKD247:QKD248 QJZ247:QJZ248 QAH247:QAH248 QAD247:QAD248 PQL247:PQL248 PQH247:PQH248 PGP247:PGP248 PGL247:PGL248 OWT247:OWT248 OWP247:OWP248 OMX247:OMX248 OMT247:OMT248 ODB247:ODB248 OCX247:OCX248 NTF247:NTF248 NTB247:NTB248 NJJ247:NJJ248 NJF247:NJF248 MZN247:MZN248 MZJ247:MZJ248 MPR247:MPR248 MPN247:MPN248 MFV247:MFV248 MFR247:MFR248 LVZ247:LVZ248 LVV247:LVV248 LMD247:LMD248 LLZ247:LLZ248 LCH247:LCH248 LCD247:LCD248 KSL247:KSL248 KSH247:KSH248 KIP247:KIP248 KIL247:KIL248 JYT247:JYT248 JYP247:JYP248 JOX247:JOX248 JOT247:JOT248 JFB247:JFB248 JEX247:JEX248 IVF247:IVF248 IVB247:IVB248 ILJ247:ILJ248 ILF247:ILF248 IBN247:IBN248 IBJ247:IBJ248 HRR247:HRR248 HRN247:HRN248 HHV247:HHV248 HHR247:HHR248 GXZ247:GXZ248 GXV247:GXV248 GOD247:GOD248 GNZ247:GNZ248 GEH247:GEH248 GED247:GED248 FUL247:FUL248 FUH247:FUH248 FKP247:FKP248 FKL247:FKL248 FAT247:FAT248 FAP247:FAP248 EQX247:EQX248 EQT247:EQT248 EHB247:EHB248 EGX247:EGX248 DXF247:DXF248 DXB247:DXB248 DNJ247:DNJ248 DNF247:DNF248 DDN247:DDN248 DDJ247:DDJ248 CTR247:CTR248 CTN247:CTN248 CJV247:CJV248 CJR247:CJR248 BZZ247:BZZ248 BZV247:BZV248 BQD247:BQD248 BPZ247:BPZ248 BGH247:BGH248 BGD247:BGD248 AWL247:AWL248 AWH247:AWH248 AMP247:AMP248 AML247:AML248 ACT247:ACT248 ACP247:ACP248 SX247:SX248 ST247:ST248 JB247:JB248 WSL275 WKG261 WKC261 WAK261 WAG261 VQO261 VQK261 VGS261 VGO261 UWW261 UWS261 UNA261 UMW261 UDE261 UDA261 TTI261 TTE261 TJM261 TJI261 SZQ261 SZM261 SPU261 SPQ261 SFY261 SFU261 RWC261 RVY261 RMG261 RMC261 RCK261 RCG261 QSO261 QSK261 QIS261 QIO261 PYW261 PYS261 PPA261 POW261 PFE261 PFA261 OVI261 OVE261 OLM261 OLI261 OBQ261 OBM261 NRU261 NRQ261 NHY261 NHU261 MYC261 MXY261 MOG261 MOC261 MEK261 MEG261 LUO261 LUK261 LKS261 LKO261 LAW261 LAS261 KRA261 KQW261 KHE261 KHA261 JXI261 JXE261 JNM261 JNI261 JDQ261 JDM261 ITU261 ITQ261 IJY261 IJU261 IAC261 HZY261 HQG261 HQC261 HGK261 HGG261 GWO261 GWK261 GMS261 GMO261 GCW261 GCS261 FTA261 FSW261 FJE261 FJA261 EZI261 EZE261 EPM261 EPI261 EFQ261 EFM261 DVU261 DVQ261 DLY261 DLU261 DCC261 DBY261 CSG261 CSC261 CIK261 CIG261 BYO261 BYK261 BOS261 BOO261 BEW261 BES261 AVA261 AUW261 ALE261 ALA261 ABI261 ABE261 RM261 RI261 HQ261 HM261 Q257:Q260 WUC261 M212:M214 WSK262 WIS262 WIO262 VYW262 VYS262 VPA262 VOW262 VFE262 VFA262 UVI262 UVE262 ULM262 ULI262 UBQ262 UBM262 TRU262 TRQ262 THY262 THU262 SYC262 SXY262 SOG262 SOC262 SEK262 SEG262 RUO262 RUK262 RKS262 RKO262 RAW262 RAS262 QRA262 QQW262 QHE262 QHA262 PXI262 PXE262 PNM262 PNI262 PDQ262 PDM262 OTU262 OTQ262 OJY262 OJU262 OAC262 NZY262 NQG262 NQC262 NGK262 NGG262 MWO262 MWK262 MMS262 MMO262 MCW262 MCS262 LTA262 LSW262 LJE262 LJA262 KZI262 KZE262 KPM262 KPI262 KFQ262 KFM262 JVU262 JVQ262 JLY262 JLU262 JCC262 JBY262 ISG262 ISC262 IIK262 IIG262 HYO262 HYK262 HOS262 HOO262 HEW262 HES262 GVA262 GUW262 GLE262 GLA262 GBI262 GBE262 FRM262 FRI262 FHQ262 FHM262 EXU262 EXQ262 ENY262 ENU262 EEC262 EDY262 DUG262 DUC262 DKK262 DKG262 DAO262 DAK262 CQS262 CQO262 CGW262 CGS262 BXA262 BWW262 BNE262 BNA262 BDI262 BDE262 ATM262 ATI262 AJQ262 AJM262 ZU262 ZQ262 PY262 PU262 GC262 FY262 M253:M255 WSH275 WIP275 WIL275 VYT275 VYP275 VOX275 VOT275 VFB275 VEX275 UVF275 UVB275 ULJ275 ULF275 UBN275 UBJ275 TRR275 TRN275 THV275 THR275 SXZ275 SXV275 SOD275 SNZ275 SEH275 SED275 RUL275 RUH275 RKP275 RKL275 RAT275 RAP275 QQX275 QQT275 QHB275 QGX275 PXF275 PXB275 PNJ275 PNF275 PDN275 PDJ275 OTR275 OTN275 OJV275 OJR275 NZZ275 NZV275 NQD275 NPZ275 NGH275 NGD275 MWL275 MWH275 MMP275 MML275 MCT275 MCP275 LSX275 LST275 LJB275 LIX275 KZF275 KZB275 KPJ275 KPF275 KFN275 KFJ275 JVR275 JVN275 JLV275 JLR275 JBZ275 JBV275 ISD275 IRZ275 IIH275 IID275 HYL275 HYH275 HOP275 HOL275 HET275 HEP275 GUX275 GUT275 GLB275 GKX275 GBF275 GBB275 FRJ275 FRF275 FHN275 FHJ275 EXR275 EXN275 ENV275 ENR275 EDZ275 EDV275 DUD275 DTZ275 DKH275 DKD275 DAL275 DAH275 CQP275 CQL275 CGT275 CGP275 BWX275 BWT275 BNB275 BMX275 BDF275 BDB275 ATJ275 ATF275 AJN275 AJJ275 ZR275 ZN275 PV275 PR275 FZ275 FV275 M257:M260 Q312 M262:M277 Q156:Q162 Q196 WVY196 M196:N196 JI196:JJ196 TE196:TF196 ADA196:ADB196 AMW196:AMX196 AWS196:AWT196 BGO196:BGP196 BQK196:BQL196 CAG196:CAH196 CKC196:CKD196 CTY196:CTZ196 DDU196:DDV196 DNQ196:DNR196 DXM196:DXN196 EHI196:EHJ196 ERE196:ERF196 FBA196:FBB196 FKW196:FKX196 FUS196:FUT196 GEO196:GEP196 GOK196:GOL196 GYG196:GYH196 HIC196:HID196 HRY196:HRZ196 IBU196:IBV196 ILQ196:ILR196 IVM196:IVN196 JFI196:JFJ196 JPE196:JPF196 JZA196:JZB196 KIW196:KIX196 KSS196:KST196 LCO196:LCP196 LMK196:LML196 LWG196:LWH196 MGC196:MGD196 MPY196:MPZ196 MZU196:MZV196 NJQ196:NJR196 NTM196:NTN196 ODI196:ODJ196 ONE196:ONF196 OXA196:OXB196 PGW196:PGX196 PQS196:PQT196 QAO196:QAP196 QKK196:QKL196 QUG196:QUH196 REC196:RED196 RNY196:RNZ196 RXU196:RXV196 SHQ196:SHR196 SRM196:SRN196 TBI196:TBJ196 TLE196:TLF196 TVA196:TVB196 UEW196:UEX196 UOS196:UOT196 UYO196:UYP196 VIK196:VIL196 VSG196:VSH196 WCC196:WCD196 WLY196:WLZ196 WVU196:WVV196 JM196 TI196 ADE196 ANA196 AWW196 BGS196 BQO196 CAK196 CKG196 CUC196 DDY196 DNU196 DXQ196 EHM196 ERI196 FBE196 FLA196 FUW196 GES196 GOO196 GYK196 HIG196 HSC196 IBY196 ILU196 IVQ196 JFM196 JPI196 JZE196 KJA196 KSW196 LCS196 LMO196 LWK196 MGG196 MQC196 MZY196 NJU196 NTQ196 ODM196 ONI196 OXE196 PHA196 PQW196 QAS196 QKO196 QUK196 REG196 ROC196 RXY196 SHU196 SRQ196 TBM196 TLI196 TVE196 UFA196 UOW196 UYS196 VIO196 VSK196 WCG196 J313 M296:M297 WTY298:WTY299 WKG298:WKG299 WKC298:WKC299 WAK298:WAK299 WAG298:WAG299 VQO298:VQO299 VQK298:VQK299 VGS298:VGS299 VGO298:VGO299 UWW298:UWW299 UWS298:UWS299 UNA298:UNA299 UMW298:UMW299 UDE298:UDE299 UDA298:UDA299 TTI298:TTI299 TTE298:TTE299 TJM298:TJM299 TJI298:TJI299 SZQ298:SZQ299 SZM298:SZM299 SPU298:SPU299 SPQ298:SPQ299 SFY298:SFY299 SFU298:SFU299 RWC298:RWC299 RVY298:RVY299 RMG298:RMG299 RMC298:RMC299 RCK298:RCK299 RCG298:RCG299 QSO298:QSO299 QSK298:QSK299 QIS298:QIS299 QIO298:QIO299 PYW298:PYW299 PYS298:PYS299 PPA298:PPA299 POW298:POW299 PFE298:PFE299 PFA298:PFA299 OVI298:OVI299 OVE298:OVE299 OLM298:OLM299 OLI298:OLI299 OBQ298:OBQ299 OBM298:OBM299 NRU298:NRU299 NRQ298:NRQ299 NHY298:NHY299 NHU298:NHU299 MYC298:MYC299 MXY298:MXY299 MOG298:MOG299 MOC298:MOC299 MEK298:MEK299 MEG298:MEG299 LUO298:LUO299 LUK298:LUK299 LKS298:LKS299 LKO298:LKO299 LAW298:LAW299 LAS298:LAS299 KRA298:KRA299 KQW298:KQW299 KHE298:KHE299 KHA298:KHA299 JXI298:JXI299 JXE298:JXE299 JNM298:JNM299 JNI298:JNI299 JDQ298:JDQ299 JDM298:JDM299 ITU298:ITU299 ITQ298:ITQ299 IJY298:IJY299 IJU298:IJU299 IAC298:IAC299 HZY298:HZY299 HQG298:HQG299 HQC298:HQC299 HGK298:HGK299 HGG298:HGG299 GWO298:GWO299 GWK298:GWK299 GMS298:GMS299 GMO298:GMO299 GCW298:GCW299 GCS298:GCS299 FTA298:FTA299 FSW298:FSW299 FJE298:FJE299 FJA298:FJA299 EZI298:EZI299 EZE298:EZE299 EPM298:EPM299 EPI298:EPI299 EFQ298:EFQ299 EFM298:EFM299 DVU298:DVU299 DVQ298:DVQ299 DLY298:DLY299 DLU298:DLU299 DCC298:DCC299 DBY298:DBY299 CSG298:CSG299 CSC298:CSC299 CIK298:CIK299 CIG298:CIG299 BYO298:BYO299 BYK298:BYK299 BOS298:BOS299 BOO298:BOO299 BEW298:BEW299 BES298:BES299 AVA298:AVA299 AUW298:AUW299 ALE298:ALE299 ALA298:ALA299 ABI298:ABI299 ABE298:ABE299 RM298:RM299 RI298:RI299 HQ298:HQ299 HM298:HM299 HM315 WMC196 WUC298:WUC299 K314 WUC315 WTY315 WKG315 WKC315 WAK315 WAG315 VQO315 VQK315 VGS315 VGO315 UWW315 UWS315 UNA315 UMW315 UDE315 UDA315 TTI315 TTE315 TJM315 TJI315 SZQ315 SZM315 SPU315 SPQ315 SFY315 SFU315 RWC315 RVY315 RMG315 RMC315 RCK315 RCG315 QSO315 QSK315 QIS315 QIO315 PYW315 PYS315 PPA315 POW315 PFE315 PFA315 OVI315 OVE315 OLM315 OLI315 OBQ315 OBM315 NRU315 NRQ315 NHY315 NHU315 MYC315 MXY315 MOG315 MOC315 MEK315 MEG315 LUO315 LUK315 LKS315 LKO315 LAW315 LAS315 KRA315 KQW315 KHE315 KHA315 JXI315 JXE315 JNM315 JNI315 JDQ315 JDM315 ITU315 ITQ315 IJY315 IJU315 IAC315 HZY315 HQG315 HQC315 HGK315 HGG315 GWO315 GWK315 GMS315 GMO315 GCW315 GCS315 FTA315 FSW315 FJE315 FJA315 EZI315 EZE315 EPM315 EPI315 EFQ315 EFM315 DVU315 DVQ315 DLY315 DLU315 DCC315 DBY315 CSG315 CSC315 CIK315 CIG315 BYO315 BYK315 BOS315 BOO315 BEW315 BES315 AVA315 AUW315 ALE315 ALA315 ABI315 ABE315 RM315 RI315 HQ315 M300:M312">
      <formula1>9</formula1>
    </dataValidation>
    <dataValidation type="textLength" operator="equal" allowBlank="1" showInputMessage="1" showErrorMessage="1" error="БИН должен содержать 12 символов" sqref="WWU983282:WWU984154 AY65784:AY66656 KI65778:KI66650 UE65778:UE66650 AEA65778:AEA66650 ANW65778:ANW66650 AXS65778:AXS66650 BHO65778:BHO66650 BRK65778:BRK66650 CBG65778:CBG66650 CLC65778:CLC66650 CUY65778:CUY66650 DEU65778:DEU66650 DOQ65778:DOQ66650 DYM65778:DYM66650 EII65778:EII66650 ESE65778:ESE66650 FCA65778:FCA66650 FLW65778:FLW66650 FVS65778:FVS66650 GFO65778:GFO66650 GPK65778:GPK66650 GZG65778:GZG66650 HJC65778:HJC66650 HSY65778:HSY66650 ICU65778:ICU66650 IMQ65778:IMQ66650 IWM65778:IWM66650 JGI65778:JGI66650 JQE65778:JQE66650 KAA65778:KAA66650 KJW65778:KJW66650 KTS65778:KTS66650 LDO65778:LDO66650 LNK65778:LNK66650 LXG65778:LXG66650 MHC65778:MHC66650 MQY65778:MQY66650 NAU65778:NAU66650 NKQ65778:NKQ66650 NUM65778:NUM66650 OEI65778:OEI66650 OOE65778:OOE66650 OYA65778:OYA66650 PHW65778:PHW66650 PRS65778:PRS66650 QBO65778:QBO66650 QLK65778:QLK66650 QVG65778:QVG66650 RFC65778:RFC66650 ROY65778:ROY66650 RYU65778:RYU66650 SIQ65778:SIQ66650 SSM65778:SSM66650 TCI65778:TCI66650 TME65778:TME66650 TWA65778:TWA66650 UFW65778:UFW66650 UPS65778:UPS66650 UZO65778:UZO66650 VJK65778:VJK66650 VTG65778:VTG66650 WDC65778:WDC66650 WMY65778:WMY66650 WWU65778:WWU66650 AY131320:AY132192 KI131314:KI132186 UE131314:UE132186 AEA131314:AEA132186 ANW131314:ANW132186 AXS131314:AXS132186 BHO131314:BHO132186 BRK131314:BRK132186 CBG131314:CBG132186 CLC131314:CLC132186 CUY131314:CUY132186 DEU131314:DEU132186 DOQ131314:DOQ132186 DYM131314:DYM132186 EII131314:EII132186 ESE131314:ESE132186 FCA131314:FCA132186 FLW131314:FLW132186 FVS131314:FVS132186 GFO131314:GFO132186 GPK131314:GPK132186 GZG131314:GZG132186 HJC131314:HJC132186 HSY131314:HSY132186 ICU131314:ICU132186 IMQ131314:IMQ132186 IWM131314:IWM132186 JGI131314:JGI132186 JQE131314:JQE132186 KAA131314:KAA132186 KJW131314:KJW132186 KTS131314:KTS132186 LDO131314:LDO132186 LNK131314:LNK132186 LXG131314:LXG132186 MHC131314:MHC132186 MQY131314:MQY132186 NAU131314:NAU132186 NKQ131314:NKQ132186 NUM131314:NUM132186 OEI131314:OEI132186 OOE131314:OOE132186 OYA131314:OYA132186 PHW131314:PHW132186 PRS131314:PRS132186 QBO131314:QBO132186 QLK131314:QLK132186 QVG131314:QVG132186 RFC131314:RFC132186 ROY131314:ROY132186 RYU131314:RYU132186 SIQ131314:SIQ132186 SSM131314:SSM132186 TCI131314:TCI132186 TME131314:TME132186 TWA131314:TWA132186 UFW131314:UFW132186 UPS131314:UPS132186 UZO131314:UZO132186 VJK131314:VJK132186 VTG131314:VTG132186 WDC131314:WDC132186 WMY131314:WMY132186 WWU131314:WWU132186 AY196856:AY197728 KI196850:KI197722 UE196850:UE197722 AEA196850:AEA197722 ANW196850:ANW197722 AXS196850:AXS197722 BHO196850:BHO197722 BRK196850:BRK197722 CBG196850:CBG197722 CLC196850:CLC197722 CUY196850:CUY197722 DEU196850:DEU197722 DOQ196850:DOQ197722 DYM196850:DYM197722 EII196850:EII197722 ESE196850:ESE197722 FCA196850:FCA197722 FLW196850:FLW197722 FVS196850:FVS197722 GFO196850:GFO197722 GPK196850:GPK197722 GZG196850:GZG197722 HJC196850:HJC197722 HSY196850:HSY197722 ICU196850:ICU197722 IMQ196850:IMQ197722 IWM196850:IWM197722 JGI196850:JGI197722 JQE196850:JQE197722 KAA196850:KAA197722 KJW196850:KJW197722 KTS196850:KTS197722 LDO196850:LDO197722 LNK196850:LNK197722 LXG196850:LXG197722 MHC196850:MHC197722 MQY196850:MQY197722 NAU196850:NAU197722 NKQ196850:NKQ197722 NUM196850:NUM197722 OEI196850:OEI197722 OOE196850:OOE197722 OYA196850:OYA197722 PHW196850:PHW197722 PRS196850:PRS197722 QBO196850:QBO197722 QLK196850:QLK197722 QVG196850:QVG197722 RFC196850:RFC197722 ROY196850:ROY197722 RYU196850:RYU197722 SIQ196850:SIQ197722 SSM196850:SSM197722 TCI196850:TCI197722 TME196850:TME197722 TWA196850:TWA197722 UFW196850:UFW197722 UPS196850:UPS197722 UZO196850:UZO197722 VJK196850:VJK197722 VTG196850:VTG197722 WDC196850:WDC197722 WMY196850:WMY197722 WWU196850:WWU197722 AY262392:AY263264 KI262386:KI263258 UE262386:UE263258 AEA262386:AEA263258 ANW262386:ANW263258 AXS262386:AXS263258 BHO262386:BHO263258 BRK262386:BRK263258 CBG262386:CBG263258 CLC262386:CLC263258 CUY262386:CUY263258 DEU262386:DEU263258 DOQ262386:DOQ263258 DYM262386:DYM263258 EII262386:EII263258 ESE262386:ESE263258 FCA262386:FCA263258 FLW262386:FLW263258 FVS262386:FVS263258 GFO262386:GFO263258 GPK262386:GPK263258 GZG262386:GZG263258 HJC262386:HJC263258 HSY262386:HSY263258 ICU262386:ICU263258 IMQ262386:IMQ263258 IWM262386:IWM263258 JGI262386:JGI263258 JQE262386:JQE263258 KAA262386:KAA263258 KJW262386:KJW263258 KTS262386:KTS263258 LDO262386:LDO263258 LNK262386:LNK263258 LXG262386:LXG263258 MHC262386:MHC263258 MQY262386:MQY263258 NAU262386:NAU263258 NKQ262386:NKQ263258 NUM262386:NUM263258 OEI262386:OEI263258 OOE262386:OOE263258 OYA262386:OYA263258 PHW262386:PHW263258 PRS262386:PRS263258 QBO262386:QBO263258 QLK262386:QLK263258 QVG262386:QVG263258 RFC262386:RFC263258 ROY262386:ROY263258 RYU262386:RYU263258 SIQ262386:SIQ263258 SSM262386:SSM263258 TCI262386:TCI263258 TME262386:TME263258 TWA262386:TWA263258 UFW262386:UFW263258 UPS262386:UPS263258 UZO262386:UZO263258 VJK262386:VJK263258 VTG262386:VTG263258 WDC262386:WDC263258 WMY262386:WMY263258 WWU262386:WWU263258 AY327928:AY328800 KI327922:KI328794 UE327922:UE328794 AEA327922:AEA328794 ANW327922:ANW328794 AXS327922:AXS328794 BHO327922:BHO328794 BRK327922:BRK328794 CBG327922:CBG328794 CLC327922:CLC328794 CUY327922:CUY328794 DEU327922:DEU328794 DOQ327922:DOQ328794 DYM327922:DYM328794 EII327922:EII328794 ESE327922:ESE328794 FCA327922:FCA328794 FLW327922:FLW328794 FVS327922:FVS328794 GFO327922:GFO328794 GPK327922:GPK328794 GZG327922:GZG328794 HJC327922:HJC328794 HSY327922:HSY328794 ICU327922:ICU328794 IMQ327922:IMQ328794 IWM327922:IWM328794 JGI327922:JGI328794 JQE327922:JQE328794 KAA327922:KAA328794 KJW327922:KJW328794 KTS327922:KTS328794 LDO327922:LDO328794 LNK327922:LNK328794 LXG327922:LXG328794 MHC327922:MHC328794 MQY327922:MQY328794 NAU327922:NAU328794 NKQ327922:NKQ328794 NUM327922:NUM328794 OEI327922:OEI328794 OOE327922:OOE328794 OYA327922:OYA328794 PHW327922:PHW328794 PRS327922:PRS328794 QBO327922:QBO328794 QLK327922:QLK328794 QVG327922:QVG328794 RFC327922:RFC328794 ROY327922:ROY328794 RYU327922:RYU328794 SIQ327922:SIQ328794 SSM327922:SSM328794 TCI327922:TCI328794 TME327922:TME328794 TWA327922:TWA328794 UFW327922:UFW328794 UPS327922:UPS328794 UZO327922:UZO328794 VJK327922:VJK328794 VTG327922:VTG328794 WDC327922:WDC328794 WMY327922:WMY328794 WWU327922:WWU328794 AY393464:AY394336 KI393458:KI394330 UE393458:UE394330 AEA393458:AEA394330 ANW393458:ANW394330 AXS393458:AXS394330 BHO393458:BHO394330 BRK393458:BRK394330 CBG393458:CBG394330 CLC393458:CLC394330 CUY393458:CUY394330 DEU393458:DEU394330 DOQ393458:DOQ394330 DYM393458:DYM394330 EII393458:EII394330 ESE393458:ESE394330 FCA393458:FCA394330 FLW393458:FLW394330 FVS393458:FVS394330 GFO393458:GFO394330 GPK393458:GPK394330 GZG393458:GZG394330 HJC393458:HJC394330 HSY393458:HSY394330 ICU393458:ICU394330 IMQ393458:IMQ394330 IWM393458:IWM394330 JGI393458:JGI394330 JQE393458:JQE394330 KAA393458:KAA394330 KJW393458:KJW394330 KTS393458:KTS394330 LDO393458:LDO394330 LNK393458:LNK394330 LXG393458:LXG394330 MHC393458:MHC394330 MQY393458:MQY394330 NAU393458:NAU394330 NKQ393458:NKQ394330 NUM393458:NUM394330 OEI393458:OEI394330 OOE393458:OOE394330 OYA393458:OYA394330 PHW393458:PHW394330 PRS393458:PRS394330 QBO393458:QBO394330 QLK393458:QLK394330 QVG393458:QVG394330 RFC393458:RFC394330 ROY393458:ROY394330 RYU393458:RYU394330 SIQ393458:SIQ394330 SSM393458:SSM394330 TCI393458:TCI394330 TME393458:TME394330 TWA393458:TWA394330 UFW393458:UFW394330 UPS393458:UPS394330 UZO393458:UZO394330 VJK393458:VJK394330 VTG393458:VTG394330 WDC393458:WDC394330 WMY393458:WMY394330 WWU393458:WWU394330 AY459000:AY459872 KI458994:KI459866 UE458994:UE459866 AEA458994:AEA459866 ANW458994:ANW459866 AXS458994:AXS459866 BHO458994:BHO459866 BRK458994:BRK459866 CBG458994:CBG459866 CLC458994:CLC459866 CUY458994:CUY459866 DEU458994:DEU459866 DOQ458994:DOQ459866 DYM458994:DYM459866 EII458994:EII459866 ESE458994:ESE459866 FCA458994:FCA459866 FLW458994:FLW459866 FVS458994:FVS459866 GFO458994:GFO459866 GPK458994:GPK459866 GZG458994:GZG459866 HJC458994:HJC459866 HSY458994:HSY459866 ICU458994:ICU459866 IMQ458994:IMQ459866 IWM458994:IWM459866 JGI458994:JGI459866 JQE458994:JQE459866 KAA458994:KAA459866 KJW458994:KJW459866 KTS458994:KTS459866 LDO458994:LDO459866 LNK458994:LNK459866 LXG458994:LXG459866 MHC458994:MHC459866 MQY458994:MQY459866 NAU458994:NAU459866 NKQ458994:NKQ459866 NUM458994:NUM459866 OEI458994:OEI459866 OOE458994:OOE459866 OYA458994:OYA459866 PHW458994:PHW459866 PRS458994:PRS459866 QBO458994:QBO459866 QLK458994:QLK459866 QVG458994:QVG459866 RFC458994:RFC459866 ROY458994:ROY459866 RYU458994:RYU459866 SIQ458994:SIQ459866 SSM458994:SSM459866 TCI458994:TCI459866 TME458994:TME459866 TWA458994:TWA459866 UFW458994:UFW459866 UPS458994:UPS459866 UZO458994:UZO459866 VJK458994:VJK459866 VTG458994:VTG459866 WDC458994:WDC459866 WMY458994:WMY459866 WWU458994:WWU459866 AY524536:AY525408 KI524530:KI525402 UE524530:UE525402 AEA524530:AEA525402 ANW524530:ANW525402 AXS524530:AXS525402 BHO524530:BHO525402 BRK524530:BRK525402 CBG524530:CBG525402 CLC524530:CLC525402 CUY524530:CUY525402 DEU524530:DEU525402 DOQ524530:DOQ525402 DYM524530:DYM525402 EII524530:EII525402 ESE524530:ESE525402 FCA524530:FCA525402 FLW524530:FLW525402 FVS524530:FVS525402 GFO524530:GFO525402 GPK524530:GPK525402 GZG524530:GZG525402 HJC524530:HJC525402 HSY524530:HSY525402 ICU524530:ICU525402 IMQ524530:IMQ525402 IWM524530:IWM525402 JGI524530:JGI525402 JQE524530:JQE525402 KAA524530:KAA525402 KJW524530:KJW525402 KTS524530:KTS525402 LDO524530:LDO525402 LNK524530:LNK525402 LXG524530:LXG525402 MHC524530:MHC525402 MQY524530:MQY525402 NAU524530:NAU525402 NKQ524530:NKQ525402 NUM524530:NUM525402 OEI524530:OEI525402 OOE524530:OOE525402 OYA524530:OYA525402 PHW524530:PHW525402 PRS524530:PRS525402 QBO524530:QBO525402 QLK524530:QLK525402 QVG524530:QVG525402 RFC524530:RFC525402 ROY524530:ROY525402 RYU524530:RYU525402 SIQ524530:SIQ525402 SSM524530:SSM525402 TCI524530:TCI525402 TME524530:TME525402 TWA524530:TWA525402 UFW524530:UFW525402 UPS524530:UPS525402 UZO524530:UZO525402 VJK524530:VJK525402 VTG524530:VTG525402 WDC524530:WDC525402 WMY524530:WMY525402 WWU524530:WWU525402 AY590072:AY590944 KI590066:KI590938 UE590066:UE590938 AEA590066:AEA590938 ANW590066:ANW590938 AXS590066:AXS590938 BHO590066:BHO590938 BRK590066:BRK590938 CBG590066:CBG590938 CLC590066:CLC590938 CUY590066:CUY590938 DEU590066:DEU590938 DOQ590066:DOQ590938 DYM590066:DYM590938 EII590066:EII590938 ESE590066:ESE590938 FCA590066:FCA590938 FLW590066:FLW590938 FVS590066:FVS590938 GFO590066:GFO590938 GPK590066:GPK590938 GZG590066:GZG590938 HJC590066:HJC590938 HSY590066:HSY590938 ICU590066:ICU590938 IMQ590066:IMQ590938 IWM590066:IWM590938 JGI590066:JGI590938 JQE590066:JQE590938 KAA590066:KAA590938 KJW590066:KJW590938 KTS590066:KTS590938 LDO590066:LDO590938 LNK590066:LNK590938 LXG590066:LXG590938 MHC590066:MHC590938 MQY590066:MQY590938 NAU590066:NAU590938 NKQ590066:NKQ590938 NUM590066:NUM590938 OEI590066:OEI590938 OOE590066:OOE590938 OYA590066:OYA590938 PHW590066:PHW590938 PRS590066:PRS590938 QBO590066:QBO590938 QLK590066:QLK590938 QVG590066:QVG590938 RFC590066:RFC590938 ROY590066:ROY590938 RYU590066:RYU590938 SIQ590066:SIQ590938 SSM590066:SSM590938 TCI590066:TCI590938 TME590066:TME590938 TWA590066:TWA590938 UFW590066:UFW590938 UPS590066:UPS590938 UZO590066:UZO590938 VJK590066:VJK590938 VTG590066:VTG590938 WDC590066:WDC590938 WMY590066:WMY590938 WWU590066:WWU590938 AY655608:AY656480 KI655602:KI656474 UE655602:UE656474 AEA655602:AEA656474 ANW655602:ANW656474 AXS655602:AXS656474 BHO655602:BHO656474 BRK655602:BRK656474 CBG655602:CBG656474 CLC655602:CLC656474 CUY655602:CUY656474 DEU655602:DEU656474 DOQ655602:DOQ656474 DYM655602:DYM656474 EII655602:EII656474 ESE655602:ESE656474 FCA655602:FCA656474 FLW655602:FLW656474 FVS655602:FVS656474 GFO655602:GFO656474 GPK655602:GPK656474 GZG655602:GZG656474 HJC655602:HJC656474 HSY655602:HSY656474 ICU655602:ICU656474 IMQ655602:IMQ656474 IWM655602:IWM656474 JGI655602:JGI656474 JQE655602:JQE656474 KAA655602:KAA656474 KJW655602:KJW656474 KTS655602:KTS656474 LDO655602:LDO656474 LNK655602:LNK656474 LXG655602:LXG656474 MHC655602:MHC656474 MQY655602:MQY656474 NAU655602:NAU656474 NKQ655602:NKQ656474 NUM655602:NUM656474 OEI655602:OEI656474 OOE655602:OOE656474 OYA655602:OYA656474 PHW655602:PHW656474 PRS655602:PRS656474 QBO655602:QBO656474 QLK655602:QLK656474 QVG655602:QVG656474 RFC655602:RFC656474 ROY655602:ROY656474 RYU655602:RYU656474 SIQ655602:SIQ656474 SSM655602:SSM656474 TCI655602:TCI656474 TME655602:TME656474 TWA655602:TWA656474 UFW655602:UFW656474 UPS655602:UPS656474 UZO655602:UZO656474 VJK655602:VJK656474 VTG655602:VTG656474 WDC655602:WDC656474 WMY655602:WMY656474 WWU655602:WWU656474 AY721144:AY722016 KI721138:KI722010 UE721138:UE722010 AEA721138:AEA722010 ANW721138:ANW722010 AXS721138:AXS722010 BHO721138:BHO722010 BRK721138:BRK722010 CBG721138:CBG722010 CLC721138:CLC722010 CUY721138:CUY722010 DEU721138:DEU722010 DOQ721138:DOQ722010 DYM721138:DYM722010 EII721138:EII722010 ESE721138:ESE722010 FCA721138:FCA722010 FLW721138:FLW722010 FVS721138:FVS722010 GFO721138:GFO722010 GPK721138:GPK722010 GZG721138:GZG722010 HJC721138:HJC722010 HSY721138:HSY722010 ICU721138:ICU722010 IMQ721138:IMQ722010 IWM721138:IWM722010 JGI721138:JGI722010 JQE721138:JQE722010 KAA721138:KAA722010 KJW721138:KJW722010 KTS721138:KTS722010 LDO721138:LDO722010 LNK721138:LNK722010 LXG721138:LXG722010 MHC721138:MHC722010 MQY721138:MQY722010 NAU721138:NAU722010 NKQ721138:NKQ722010 NUM721138:NUM722010 OEI721138:OEI722010 OOE721138:OOE722010 OYA721138:OYA722010 PHW721138:PHW722010 PRS721138:PRS722010 QBO721138:QBO722010 QLK721138:QLK722010 QVG721138:QVG722010 RFC721138:RFC722010 ROY721138:ROY722010 RYU721138:RYU722010 SIQ721138:SIQ722010 SSM721138:SSM722010 TCI721138:TCI722010 TME721138:TME722010 TWA721138:TWA722010 UFW721138:UFW722010 UPS721138:UPS722010 UZO721138:UZO722010 VJK721138:VJK722010 VTG721138:VTG722010 WDC721138:WDC722010 WMY721138:WMY722010 WWU721138:WWU722010 AY786680:AY787552 KI786674:KI787546 UE786674:UE787546 AEA786674:AEA787546 ANW786674:ANW787546 AXS786674:AXS787546 BHO786674:BHO787546 BRK786674:BRK787546 CBG786674:CBG787546 CLC786674:CLC787546 CUY786674:CUY787546 DEU786674:DEU787546 DOQ786674:DOQ787546 DYM786674:DYM787546 EII786674:EII787546 ESE786674:ESE787546 FCA786674:FCA787546 FLW786674:FLW787546 FVS786674:FVS787546 GFO786674:GFO787546 GPK786674:GPK787546 GZG786674:GZG787546 HJC786674:HJC787546 HSY786674:HSY787546 ICU786674:ICU787546 IMQ786674:IMQ787546 IWM786674:IWM787546 JGI786674:JGI787546 JQE786674:JQE787546 KAA786674:KAA787546 KJW786674:KJW787546 KTS786674:KTS787546 LDO786674:LDO787546 LNK786674:LNK787546 LXG786674:LXG787546 MHC786674:MHC787546 MQY786674:MQY787546 NAU786674:NAU787546 NKQ786674:NKQ787546 NUM786674:NUM787546 OEI786674:OEI787546 OOE786674:OOE787546 OYA786674:OYA787546 PHW786674:PHW787546 PRS786674:PRS787546 QBO786674:QBO787546 QLK786674:QLK787546 QVG786674:QVG787546 RFC786674:RFC787546 ROY786674:ROY787546 RYU786674:RYU787546 SIQ786674:SIQ787546 SSM786674:SSM787546 TCI786674:TCI787546 TME786674:TME787546 TWA786674:TWA787546 UFW786674:UFW787546 UPS786674:UPS787546 UZO786674:UZO787546 VJK786674:VJK787546 VTG786674:VTG787546 WDC786674:WDC787546 WMY786674:WMY787546 WWU786674:WWU787546 AY852216:AY853088 KI852210:KI853082 UE852210:UE853082 AEA852210:AEA853082 ANW852210:ANW853082 AXS852210:AXS853082 BHO852210:BHO853082 BRK852210:BRK853082 CBG852210:CBG853082 CLC852210:CLC853082 CUY852210:CUY853082 DEU852210:DEU853082 DOQ852210:DOQ853082 DYM852210:DYM853082 EII852210:EII853082 ESE852210:ESE853082 FCA852210:FCA853082 FLW852210:FLW853082 FVS852210:FVS853082 GFO852210:GFO853082 GPK852210:GPK853082 GZG852210:GZG853082 HJC852210:HJC853082 HSY852210:HSY853082 ICU852210:ICU853082 IMQ852210:IMQ853082 IWM852210:IWM853082 JGI852210:JGI853082 JQE852210:JQE853082 KAA852210:KAA853082 KJW852210:KJW853082 KTS852210:KTS853082 LDO852210:LDO853082 LNK852210:LNK853082 LXG852210:LXG853082 MHC852210:MHC853082 MQY852210:MQY853082 NAU852210:NAU853082 NKQ852210:NKQ853082 NUM852210:NUM853082 OEI852210:OEI853082 OOE852210:OOE853082 OYA852210:OYA853082 PHW852210:PHW853082 PRS852210:PRS853082 QBO852210:QBO853082 QLK852210:QLK853082 QVG852210:QVG853082 RFC852210:RFC853082 ROY852210:ROY853082 RYU852210:RYU853082 SIQ852210:SIQ853082 SSM852210:SSM853082 TCI852210:TCI853082 TME852210:TME853082 TWA852210:TWA853082 UFW852210:UFW853082 UPS852210:UPS853082 UZO852210:UZO853082 VJK852210:VJK853082 VTG852210:VTG853082 WDC852210:WDC853082 WMY852210:WMY853082 WWU852210:WWU853082 AY917752:AY918624 KI917746:KI918618 UE917746:UE918618 AEA917746:AEA918618 ANW917746:ANW918618 AXS917746:AXS918618 BHO917746:BHO918618 BRK917746:BRK918618 CBG917746:CBG918618 CLC917746:CLC918618 CUY917746:CUY918618 DEU917746:DEU918618 DOQ917746:DOQ918618 DYM917746:DYM918618 EII917746:EII918618 ESE917746:ESE918618 FCA917746:FCA918618 FLW917746:FLW918618 FVS917746:FVS918618 GFO917746:GFO918618 GPK917746:GPK918618 GZG917746:GZG918618 HJC917746:HJC918618 HSY917746:HSY918618 ICU917746:ICU918618 IMQ917746:IMQ918618 IWM917746:IWM918618 JGI917746:JGI918618 JQE917746:JQE918618 KAA917746:KAA918618 KJW917746:KJW918618 KTS917746:KTS918618 LDO917746:LDO918618 LNK917746:LNK918618 LXG917746:LXG918618 MHC917746:MHC918618 MQY917746:MQY918618 NAU917746:NAU918618 NKQ917746:NKQ918618 NUM917746:NUM918618 OEI917746:OEI918618 OOE917746:OOE918618 OYA917746:OYA918618 PHW917746:PHW918618 PRS917746:PRS918618 QBO917746:QBO918618 QLK917746:QLK918618 QVG917746:QVG918618 RFC917746:RFC918618 ROY917746:ROY918618 RYU917746:RYU918618 SIQ917746:SIQ918618 SSM917746:SSM918618 TCI917746:TCI918618 TME917746:TME918618 TWA917746:TWA918618 UFW917746:UFW918618 UPS917746:UPS918618 UZO917746:UZO918618 VJK917746:VJK918618 VTG917746:VTG918618 WDC917746:WDC918618 WMY917746:WMY918618 WWU917746:WWU918618 AY983288:AY984160 KI983282:KI984154 UE983282:UE984154 AEA983282:AEA984154 ANW983282:ANW984154 AXS983282:AXS984154 BHO983282:BHO984154 BRK983282:BRK984154 CBG983282:CBG984154 CLC983282:CLC984154 CUY983282:CUY984154 DEU983282:DEU984154 DOQ983282:DOQ984154 DYM983282:DYM984154 EII983282:EII984154 ESE983282:ESE984154 FCA983282:FCA984154 FLW983282:FLW984154 FVS983282:FVS984154 GFO983282:GFO984154 GPK983282:GPK984154 GZG983282:GZG984154 HJC983282:HJC984154 HSY983282:HSY984154 ICU983282:ICU984154 IMQ983282:IMQ984154 IWM983282:IWM984154 JGI983282:JGI984154 JQE983282:JQE984154 KAA983282:KAA984154 KJW983282:KJW984154 KTS983282:KTS984154 LDO983282:LDO984154 LNK983282:LNK984154 LXG983282:LXG984154 MHC983282:MHC984154 MQY983282:MQY984154 NAU983282:NAU984154 NKQ983282:NKQ984154 NUM983282:NUM984154 OEI983282:OEI984154 OOE983282:OOE984154 OYA983282:OYA984154 PHW983282:PHW984154 PRS983282:PRS984154 QBO983282:QBO984154 QLK983282:QLK984154 QVG983282:QVG984154 RFC983282:RFC984154 ROY983282:ROY984154 RYU983282:RYU984154 SIQ983282:SIQ984154 SSM983282:SSM984154 TCI983282:TCI984154 TME983282:TME984154 TWA983282:TWA984154 UFW983282:UFW984154 UPS983282:UPS984154 UZO983282:UZO984154 VJK983282:VJK984154 VTG983282:VTG984154 WDC983282:WDC984154 WMY983282:WMY984154 KI320:KI1114 AY326:AY1120 WWU320:WWU1114 WMY320:WMY1114 WDC320:WDC1114 VTG320:VTG1114 VJK320:VJK1114 UZO320:UZO1114 UPS320:UPS1114 UFW320:UFW1114 TWA320:TWA1114 TME320:TME1114 TCI320:TCI1114 SSM320:SSM1114 SIQ320:SIQ1114 RYU320:RYU1114 ROY320:ROY1114 RFC320:RFC1114 QVG320:QVG1114 QLK320:QLK1114 QBO320:QBO1114 PRS320:PRS1114 PHW320:PHW1114 OYA320:OYA1114 OOE320:OOE1114 OEI320:OEI1114 NUM320:NUM1114 NKQ320:NKQ1114 NAU320:NAU1114 MQY320:MQY1114 MHC320:MHC1114 LXG320:LXG1114 LNK320:LNK1114 LDO320:LDO1114 KTS320:KTS1114 KJW320:KJW1114 KAA320:KAA1114 JQE320:JQE1114 JGI320:JGI1114 IWM320:IWM1114 IMQ320:IMQ1114 ICU320:ICU1114 HSY320:HSY1114 HJC320:HJC1114 GZG320:GZG1114 GPK320:GPK1114 GFO320:GFO1114 FVS320:FVS1114 FLW320:FLW1114 FCA320:FCA1114 ESE320:ESE1114 EII320:EII1114 DYM320:DYM1114 DOQ320:DOQ1114 DEU320:DEU1114 CUY320:CUY1114 CLC320:CLC1114 CBG320:CBG1114 BRK320:BRK1114 BHO320:BHO1114 AXS320:AXS1114 ANW320:ANW1114 AEA320:AEA1114 UE320:UE1114 ANW17 AXS17 BHO17 BRK17 CBG17 CLC17 CUY17 DEU17 DOQ17 DYM17 EII17 ESE17 FCA17 FLW17 FVS17 GFO17 GPK17 GZG17 HJC17 HSY17 ICU17 IMQ17 IWM17 JGI17 JQE17 KAA17 KJW17 KTS17 LDO17 LNK17 LXG17 MHC17 MQY17 NAU17 NKQ17 NUM17 OEI17 OOE17 OYA17 PHW17 PRS17 QBO17 QLK17 QVG17 RFC17 ROY17 RYU17 SIQ17 SSM17 TCI17 TME17 TWA17 UFW17 UPS17 UZO17 VJK17 VTG17 WDC17 WMY17 WWU17 KI17 UE17 AEA17 AUY262 AXS156 BHO156 BRK156 CBG156 CLC156 CUY156 DEU156 DOQ156 DYM156 EII156 ESE156 FCA156 FLW156 FVS156 GFO156 GPK156 GZG156 HJC156 HSY156 ICU156 IMQ156 IWM156 JGI156 JQE156 KAA156 KJW156 KTS156 LDO156 LNK156 LXG156 MHC156 MQY156 NAU156 NKQ156 NUM156 OEI156 OOE156 OYA156 PHW156 PRS156 QBO156 QLK156 QVG156 RFC156 ROY156 RYU156 SIQ156 SSM156 TCI156 TME156 TWA156 UFW156 UPS156 UZO156 VJK156 VTG156 WDC156 WMY156 WWU156 KI156 UE156 AV155 AEA156 ANT155 ADX155 UB155 KF155 WWR155 WMV155 WCZ155 VTD155 VJH155 UZL155 UPP155 UFT155 TVX155 TMB155 TCF155 SSJ155 SIN155 RYR155 ROV155 REZ155 QVD155 QLH155 QBL155 PRP155 PHT155 OXX155 OOB155 OEF155 NUJ155 NKN155 NAR155 MQV155 MGZ155 LXD155 LNH155 LDL155 KTP155 KJT155 JZX155 JQB155 JGF155 IWJ155 IMN155 ICR155 HSV155 HIZ155 GZD155 GPH155 GFL155 FVP155 FLT155 FBX155 ESB155 EIF155 DYJ155 DON155 DER155 CUV155 CKZ155 CBD155 BRH155 BHL155 AXP155 ANW156 WCW316:WCW317 BGI261 WWO256 WMS256 WCW256 VTA256 VJE256 UZI256 UPM256 UFQ256 TVU256 TLY256 TCC256 SSG256 SIK256 RYO256 ROS256 REW256 QVA256 QLE256 QBI256 PRM256 PHQ256 OXU256 ONY256 OEC256 NUG256 NKK256 NAO256 MQS256 MGW256 LXA256 LNE256 LDI256 KTM256 KJQ256 JZU256 JPY256 JGC256 IWG256 IMK256 ICO256 HSS256 HIW256 GZA256 GPE256 GFI256 FVM256 FLQ256 FBU256 ERY256 EIC256 DYG256 DOK256 DEO256 CUS256 CKW256 CBA256 BRE256 BHI256 AXM256 ANQ256 ADU256 TY256 KC256 AV316:AV317 VTA316:VTA317 VJE316:VJE317 UZI316:UZI317 UPM316:UPM317 UFQ316:UFQ317 TVU316:TVU317 TLY316:TLY317 TCC316:TCC317 SSG316:SSG317 SIK316:SIK317 RYO316:RYO317 ROS316:ROS317 REW316:REW317 QVA316:QVA317 QLE316:QLE317 QBI316:QBI317 PRM316:PRM317 PHQ316:PHQ317 OXU316:OXU317 ONY316:ONY317 OEC316:OEC317 NUG316:NUG317 NKK316:NKK317 NAO316:NAO317 MQS316:MQS317 MGW316:MGW317 LXA316:LXA317 LNE316:LNE317 LDI316:LDI317 KTM316:KTM317 KJQ316:KJQ317 JZU316:JZU317 JPY316:JPY317 JGC316:JGC317 IWG316:IWG317 IMK316:IMK317 ICO316:ICO317 HSS316:HSS317 HIW316:HIW317 GZA316:GZA317 GPE316:GPE317 GFI316:GFI317 FVM316:FVM317 FLQ316:FLQ317 FBU316:FBU317 ERY316:ERY317 EIC316:EIC317 DYG316:DYG317 DOK316:DOK317 DEO316:DEO317 CUS316:CUS317 CKW316:CKW317 CBA316:CBA317 BRE316:BRE317 BHI316:BHI317 AXM316:AXM317 ANQ316:ANQ317 ADU316:ADU317 TY316:TY317 KC316:KC317 WWO316:WWO317 WMS316:WMS317 AY168:AY169 AY239:AY248 BHT247:BHT248 BRP247:BRP248 CBL247:CBL248 CLH247:CLH248 CVD247:CVD248 DEZ247:DEZ248 DOV247:DOV248 DYR247:DYR248 EIN247:EIN248 ESJ247:ESJ248 FCF247:FCF248 FMB247:FMB248 FVX247:FVX248 GFT247:GFT248 GPP247:GPP248 GZL247:GZL248 HJH247:HJH248 HTD247:HTD248 ICZ247:ICZ248 IMV247:IMV248 IWR247:IWR248 JGN247:JGN248 JQJ247:JQJ248 KAF247:KAF248 KKB247:KKB248 KTX247:KTX248 LDT247:LDT248 LNP247:LNP248 LXL247:LXL248 MHH247:MHH248 MRD247:MRD248 NAZ247:NAZ248 NKV247:NKV248 NUR247:NUR248 OEN247:OEN248 OOJ247:OOJ248 OYF247:OYF248 PIB247:PIB248 PRX247:PRX248 QBT247:QBT248 QLP247:QLP248 QVL247:QVL248 RFH247:RFH248 RPD247:RPD248 RYZ247:RYZ248 SIV247:SIV248 SSR247:SSR248 TCN247:TCN248 TMJ247:TMJ248 TWF247:TWF248 UGB247:UGB248 UPX247:UPX248 UZT247:UZT248 VJP247:VJP248 VTL247:VTL248 WDH247:WDH248 WND247:WND248 WWZ247:WWZ248 KN247:KN248 UJ247:UJ248 AEF247:AEF248 AOB247:AOB248 AXX247:AXX248 AUV275 AY258:AY259 BQE261 CAA261 CJW261 CTS261 DDO261 DNK261 DXG261 EHC261 EQY261 FAU261 FKQ261 FUM261 GEI261 GOE261 GYA261 HHW261 HRS261 IBO261 ILK261 IVG261 JFC261 JOY261 JYU261 KIQ261 KSM261 LCI261 LME261 LWA261 MFW261 MPS261 MZO261 NJK261 NTG261 ODC261 OMY261 OWU261 PGQ261 PQM261 QAI261 QKE261 QUA261 RDW261 RNS261 RXO261 SHK261 SRG261 TBC261 TKY261 TUU261 UEQ261 UOM261 UYI261 VIE261 VSA261 WBW261 WLS261 WVO261 JC261 SY261 ACU261 AMQ261 AWM261 AY17:AY33 BM132 BEU262 BOQ262 BYM262 CII262 CSE262 DCA262 DLW262 DVS262 EFO262 EPK262 EZG262 FJC262 FSY262 GCU262 GMQ262 GWM262 HGI262 HQE262 IAA262 IJW262 ITS262 JDO262 JNK262 JXG262 KHC262 KQY262 LAU262 LKQ262 LUM262 MEI262 MOE262 MYA262 NHW262 NRS262 OBO262 OLK262 OVG262 PFC262 POY262 PYU262 QIQ262 QSM262 RCI262 RME262 RWA262 SFW262 SPS262 SZO262 TJK262 TTG262 UDC262 UMY262 UWU262 VGQ262 VQM262 WAI262 WKE262 WUA262 HO262 RK262 ABG262 ALC262 BM34 BM37 BM40 BM43 BM46 BM49 BM52 BM55 BM58 BM61 BM64 BM67 BM70 BM73 BM76 BM79 BM82 BM85 BM88 BM91 BM94 BM97 BM100 BM103 BM106 BM109 BM111 BM114 BM117 BM120 BM123 BM126 BM129 AY291:AY294 BER275 BON275 BYJ275 CIF275 CSB275 DBX275 DLT275 DVP275 EFL275 EPH275 EZD275 FIZ275 FSV275 GCR275 GMN275 GWJ275 HGF275 HQB275 HZX275 IJT275 ITP275 JDL275 JNH275 JXD275 KGZ275 KQV275 LAR275 LKN275 LUJ275 MEF275 MOB275 MXX275 NHT275 NRP275 OBL275 OLH275 OVD275 PEZ275 POV275 PYR275 QIN275 QSJ275 RCF275 RMB275 RVX275 SFT275 SPP275 SZL275 TJH275 TTD275 UCZ275 UMV275 UWR275 VGN275 VQJ275 WAF275 WKB275 WTX275 HL275 RH275 ABD275 AKZ275 AY156:AY162 AY261:AY274 WXG196 AY196 KU196 UQ196 AEM196 AOI196 AYE196 BIA196 BRW196 CBS196 CLO196 CVK196 DFG196 DPC196 DYY196 EIU196 ESQ196 FCM196 FMI196 FWE196 GGA196 GPW196 GZS196 HJO196 HTK196 IDG196 INC196 IWY196 JGU196 JQQ196 KAM196 KKI196 KUE196 LEA196 LNW196 LXS196 MHO196 MRK196 NBG196 NLC196 NUY196 OEU196 OOQ196 OYM196 PII196 PSE196 QCA196 QLW196 QVS196 RFO196 RPK196 RZG196 SJC196 SSY196 TCU196 TMQ196 TWM196 UGI196 UQE196 VAA196 VJW196 VTS196 WDO196 AZ313 AWM298:AWM299 BGI298:BGI299 BQE298:BQE299 CAA298:CAA299 CJW298:CJW299 CTS298:CTS299 DDO298:DDO299 DNK298:DNK299 DXG298:DXG299 EHC298:EHC299 EQY298:EQY299 FAU298:FAU299 FKQ298:FKQ299 FUM298:FUM299 GEI298:GEI299 GOE298:GOE299 GYA298:GYA299 HHW298:HHW299 HRS298:HRS299 IBO298:IBO299 ILK298:ILK299 IVG298:IVG299 JFC298:JFC299 JOY298:JOY299 JYU298:JYU299 KIQ298:KIQ299 KSM298:KSM299 LCI298:LCI299 LME298:LME299 LWA298:LWA299 MFW298:MFW299 MPS298:MPS299 MZO298:MZO299 NJK298:NJK299 NTG298:NTG299 ODC298:ODC299 OMY298:OMY299 OWU298:OWU299 PGQ298:PGQ299 PQM298:PQM299 QAI298:QAI299 QKE298:QKE299 QUA298:QUA299 RDW298:RDW299 RNS298:RNS299 RXO298:RXO299 SHK298:SHK299 SRG298:SRG299 TBC298:TBC299 TKY298:TKY299 TUU298:TUU299 UEQ298:UEQ299 UOM298:UOM299 UYI298:UYI299 VIE298:VIE299 VSA298:VSA299 WBW298:WBW299 WLS298:WLS299 WVO298:WVO299 JC298:JC299 SY298:SY299 ACU298:ACU299 WNK196 AY315 BA314 AWM315 BGI315 BQE315 CAA315 CJW315 CTS315 DDO315 DNK315 DXG315 EHC315 EQY315 FAU315 FKQ315 FUM315 GEI315 GOE315 GYA315 HHW315 HRS315 IBO315 ILK315 IVG315 JFC315 JOY315 JYU315 KIQ315 KSM315 LCI315 LME315 LWA315 MFW315 MPS315 MZO315 NJK315 NTG315 ODC315 OMY315 OWU315 PGQ315 PQM315 QAI315 QKE315 QUA315 RDW315 RNS315 RXO315 SHK315 SRG315 TBC315 TKY315 TUU315 UEQ315 UOM315 UYI315 VIE315 VSA315 WBW315 WLS315 WVO315 JC315 SY315 ACU315 AMQ315 AMQ298:AMQ299 AY296:AY312">
      <formula1>12</formula1>
    </dataValidation>
    <dataValidation type="whole" allowBlank="1" showInputMessage="1" showErrorMessage="1" sqref="W65784:Y66656 JC65778:JE66650 SY65778:TA66650 ACU65778:ACW66650 AMQ65778:AMS66650 AWM65778:AWO66650 BGI65778:BGK66650 BQE65778:BQG66650 CAA65778:CAC66650 CJW65778:CJY66650 CTS65778:CTU66650 DDO65778:DDQ66650 DNK65778:DNM66650 DXG65778:DXI66650 EHC65778:EHE66650 EQY65778:ERA66650 FAU65778:FAW66650 FKQ65778:FKS66650 FUM65778:FUO66650 GEI65778:GEK66650 GOE65778:GOG66650 GYA65778:GYC66650 HHW65778:HHY66650 HRS65778:HRU66650 IBO65778:IBQ66650 ILK65778:ILM66650 IVG65778:IVI66650 JFC65778:JFE66650 JOY65778:JPA66650 JYU65778:JYW66650 KIQ65778:KIS66650 KSM65778:KSO66650 LCI65778:LCK66650 LME65778:LMG66650 LWA65778:LWC66650 MFW65778:MFY66650 MPS65778:MPU66650 MZO65778:MZQ66650 NJK65778:NJM66650 NTG65778:NTI66650 ODC65778:ODE66650 OMY65778:ONA66650 OWU65778:OWW66650 PGQ65778:PGS66650 PQM65778:PQO66650 QAI65778:QAK66650 QKE65778:QKG66650 QUA65778:QUC66650 RDW65778:RDY66650 RNS65778:RNU66650 RXO65778:RXQ66650 SHK65778:SHM66650 SRG65778:SRI66650 TBC65778:TBE66650 TKY65778:TLA66650 TUU65778:TUW66650 UEQ65778:UES66650 UOM65778:UOO66650 UYI65778:UYK66650 VIE65778:VIG66650 VSA65778:VSC66650 WBW65778:WBY66650 WLS65778:WLU66650 WVO65778:WVQ66650 W131320:Y132192 JC131314:JE132186 SY131314:TA132186 ACU131314:ACW132186 AMQ131314:AMS132186 AWM131314:AWO132186 BGI131314:BGK132186 BQE131314:BQG132186 CAA131314:CAC132186 CJW131314:CJY132186 CTS131314:CTU132186 DDO131314:DDQ132186 DNK131314:DNM132186 DXG131314:DXI132186 EHC131314:EHE132186 EQY131314:ERA132186 FAU131314:FAW132186 FKQ131314:FKS132186 FUM131314:FUO132186 GEI131314:GEK132186 GOE131314:GOG132186 GYA131314:GYC132186 HHW131314:HHY132186 HRS131314:HRU132186 IBO131314:IBQ132186 ILK131314:ILM132186 IVG131314:IVI132186 JFC131314:JFE132186 JOY131314:JPA132186 JYU131314:JYW132186 KIQ131314:KIS132186 KSM131314:KSO132186 LCI131314:LCK132186 LME131314:LMG132186 LWA131314:LWC132186 MFW131314:MFY132186 MPS131314:MPU132186 MZO131314:MZQ132186 NJK131314:NJM132186 NTG131314:NTI132186 ODC131314:ODE132186 OMY131314:ONA132186 OWU131314:OWW132186 PGQ131314:PGS132186 PQM131314:PQO132186 QAI131314:QAK132186 QKE131314:QKG132186 QUA131314:QUC132186 RDW131314:RDY132186 RNS131314:RNU132186 RXO131314:RXQ132186 SHK131314:SHM132186 SRG131314:SRI132186 TBC131314:TBE132186 TKY131314:TLA132186 TUU131314:TUW132186 UEQ131314:UES132186 UOM131314:UOO132186 UYI131314:UYK132186 VIE131314:VIG132186 VSA131314:VSC132186 WBW131314:WBY132186 WLS131314:WLU132186 WVO131314:WVQ132186 W196856:Y197728 JC196850:JE197722 SY196850:TA197722 ACU196850:ACW197722 AMQ196850:AMS197722 AWM196850:AWO197722 BGI196850:BGK197722 BQE196850:BQG197722 CAA196850:CAC197722 CJW196850:CJY197722 CTS196850:CTU197722 DDO196850:DDQ197722 DNK196850:DNM197722 DXG196850:DXI197722 EHC196850:EHE197722 EQY196850:ERA197722 FAU196850:FAW197722 FKQ196850:FKS197722 FUM196850:FUO197722 GEI196850:GEK197722 GOE196850:GOG197722 GYA196850:GYC197722 HHW196850:HHY197722 HRS196850:HRU197722 IBO196850:IBQ197722 ILK196850:ILM197722 IVG196850:IVI197722 JFC196850:JFE197722 JOY196850:JPA197722 JYU196850:JYW197722 KIQ196850:KIS197722 KSM196850:KSO197722 LCI196850:LCK197722 LME196850:LMG197722 LWA196850:LWC197722 MFW196850:MFY197722 MPS196850:MPU197722 MZO196850:MZQ197722 NJK196850:NJM197722 NTG196850:NTI197722 ODC196850:ODE197722 OMY196850:ONA197722 OWU196850:OWW197722 PGQ196850:PGS197722 PQM196850:PQO197722 QAI196850:QAK197722 QKE196850:QKG197722 QUA196850:QUC197722 RDW196850:RDY197722 RNS196850:RNU197722 RXO196850:RXQ197722 SHK196850:SHM197722 SRG196850:SRI197722 TBC196850:TBE197722 TKY196850:TLA197722 TUU196850:TUW197722 UEQ196850:UES197722 UOM196850:UOO197722 UYI196850:UYK197722 VIE196850:VIG197722 VSA196850:VSC197722 WBW196850:WBY197722 WLS196850:WLU197722 WVO196850:WVQ197722 W262392:Y263264 JC262386:JE263258 SY262386:TA263258 ACU262386:ACW263258 AMQ262386:AMS263258 AWM262386:AWO263258 BGI262386:BGK263258 BQE262386:BQG263258 CAA262386:CAC263258 CJW262386:CJY263258 CTS262386:CTU263258 DDO262386:DDQ263258 DNK262386:DNM263258 DXG262386:DXI263258 EHC262386:EHE263258 EQY262386:ERA263258 FAU262386:FAW263258 FKQ262386:FKS263258 FUM262386:FUO263258 GEI262386:GEK263258 GOE262386:GOG263258 GYA262386:GYC263258 HHW262386:HHY263258 HRS262386:HRU263258 IBO262386:IBQ263258 ILK262386:ILM263258 IVG262386:IVI263258 JFC262386:JFE263258 JOY262386:JPA263258 JYU262386:JYW263258 KIQ262386:KIS263258 KSM262386:KSO263258 LCI262386:LCK263258 LME262386:LMG263258 LWA262386:LWC263258 MFW262386:MFY263258 MPS262386:MPU263258 MZO262386:MZQ263258 NJK262386:NJM263258 NTG262386:NTI263258 ODC262386:ODE263258 OMY262386:ONA263258 OWU262386:OWW263258 PGQ262386:PGS263258 PQM262386:PQO263258 QAI262386:QAK263258 QKE262386:QKG263258 QUA262386:QUC263258 RDW262386:RDY263258 RNS262386:RNU263258 RXO262386:RXQ263258 SHK262386:SHM263258 SRG262386:SRI263258 TBC262386:TBE263258 TKY262386:TLA263258 TUU262386:TUW263258 UEQ262386:UES263258 UOM262386:UOO263258 UYI262386:UYK263258 VIE262386:VIG263258 VSA262386:VSC263258 WBW262386:WBY263258 WLS262386:WLU263258 WVO262386:WVQ263258 W327928:Y328800 JC327922:JE328794 SY327922:TA328794 ACU327922:ACW328794 AMQ327922:AMS328794 AWM327922:AWO328794 BGI327922:BGK328794 BQE327922:BQG328794 CAA327922:CAC328794 CJW327922:CJY328794 CTS327922:CTU328794 DDO327922:DDQ328794 DNK327922:DNM328794 DXG327922:DXI328794 EHC327922:EHE328794 EQY327922:ERA328794 FAU327922:FAW328794 FKQ327922:FKS328794 FUM327922:FUO328794 GEI327922:GEK328794 GOE327922:GOG328794 GYA327922:GYC328794 HHW327922:HHY328794 HRS327922:HRU328794 IBO327922:IBQ328794 ILK327922:ILM328794 IVG327922:IVI328794 JFC327922:JFE328794 JOY327922:JPA328794 JYU327922:JYW328794 KIQ327922:KIS328794 KSM327922:KSO328794 LCI327922:LCK328794 LME327922:LMG328794 LWA327922:LWC328794 MFW327922:MFY328794 MPS327922:MPU328794 MZO327922:MZQ328794 NJK327922:NJM328794 NTG327922:NTI328794 ODC327922:ODE328794 OMY327922:ONA328794 OWU327922:OWW328794 PGQ327922:PGS328794 PQM327922:PQO328794 QAI327922:QAK328794 QKE327922:QKG328794 QUA327922:QUC328794 RDW327922:RDY328794 RNS327922:RNU328794 RXO327922:RXQ328794 SHK327922:SHM328794 SRG327922:SRI328794 TBC327922:TBE328794 TKY327922:TLA328794 TUU327922:TUW328794 UEQ327922:UES328794 UOM327922:UOO328794 UYI327922:UYK328794 VIE327922:VIG328794 VSA327922:VSC328794 WBW327922:WBY328794 WLS327922:WLU328794 WVO327922:WVQ328794 W393464:Y394336 JC393458:JE394330 SY393458:TA394330 ACU393458:ACW394330 AMQ393458:AMS394330 AWM393458:AWO394330 BGI393458:BGK394330 BQE393458:BQG394330 CAA393458:CAC394330 CJW393458:CJY394330 CTS393458:CTU394330 DDO393458:DDQ394330 DNK393458:DNM394330 DXG393458:DXI394330 EHC393458:EHE394330 EQY393458:ERA394330 FAU393458:FAW394330 FKQ393458:FKS394330 FUM393458:FUO394330 GEI393458:GEK394330 GOE393458:GOG394330 GYA393458:GYC394330 HHW393458:HHY394330 HRS393458:HRU394330 IBO393458:IBQ394330 ILK393458:ILM394330 IVG393458:IVI394330 JFC393458:JFE394330 JOY393458:JPA394330 JYU393458:JYW394330 KIQ393458:KIS394330 KSM393458:KSO394330 LCI393458:LCK394330 LME393458:LMG394330 LWA393458:LWC394330 MFW393458:MFY394330 MPS393458:MPU394330 MZO393458:MZQ394330 NJK393458:NJM394330 NTG393458:NTI394330 ODC393458:ODE394330 OMY393458:ONA394330 OWU393458:OWW394330 PGQ393458:PGS394330 PQM393458:PQO394330 QAI393458:QAK394330 QKE393458:QKG394330 QUA393458:QUC394330 RDW393458:RDY394330 RNS393458:RNU394330 RXO393458:RXQ394330 SHK393458:SHM394330 SRG393458:SRI394330 TBC393458:TBE394330 TKY393458:TLA394330 TUU393458:TUW394330 UEQ393458:UES394330 UOM393458:UOO394330 UYI393458:UYK394330 VIE393458:VIG394330 VSA393458:VSC394330 WBW393458:WBY394330 WLS393458:WLU394330 WVO393458:WVQ394330 W459000:Y459872 JC458994:JE459866 SY458994:TA459866 ACU458994:ACW459866 AMQ458994:AMS459866 AWM458994:AWO459866 BGI458994:BGK459866 BQE458994:BQG459866 CAA458994:CAC459866 CJW458994:CJY459866 CTS458994:CTU459866 DDO458994:DDQ459866 DNK458994:DNM459866 DXG458994:DXI459866 EHC458994:EHE459866 EQY458994:ERA459866 FAU458994:FAW459866 FKQ458994:FKS459866 FUM458994:FUO459866 GEI458994:GEK459866 GOE458994:GOG459866 GYA458994:GYC459866 HHW458994:HHY459866 HRS458994:HRU459866 IBO458994:IBQ459866 ILK458994:ILM459866 IVG458994:IVI459866 JFC458994:JFE459866 JOY458994:JPA459866 JYU458994:JYW459866 KIQ458994:KIS459866 KSM458994:KSO459866 LCI458994:LCK459866 LME458994:LMG459866 LWA458994:LWC459866 MFW458994:MFY459866 MPS458994:MPU459866 MZO458994:MZQ459866 NJK458994:NJM459866 NTG458994:NTI459866 ODC458994:ODE459866 OMY458994:ONA459866 OWU458994:OWW459866 PGQ458994:PGS459866 PQM458994:PQO459866 QAI458994:QAK459866 QKE458994:QKG459866 QUA458994:QUC459866 RDW458994:RDY459866 RNS458994:RNU459866 RXO458994:RXQ459866 SHK458994:SHM459866 SRG458994:SRI459866 TBC458994:TBE459866 TKY458994:TLA459866 TUU458994:TUW459866 UEQ458994:UES459866 UOM458994:UOO459866 UYI458994:UYK459866 VIE458994:VIG459866 VSA458994:VSC459866 WBW458994:WBY459866 WLS458994:WLU459866 WVO458994:WVQ459866 W524536:Y525408 JC524530:JE525402 SY524530:TA525402 ACU524530:ACW525402 AMQ524530:AMS525402 AWM524530:AWO525402 BGI524530:BGK525402 BQE524530:BQG525402 CAA524530:CAC525402 CJW524530:CJY525402 CTS524530:CTU525402 DDO524530:DDQ525402 DNK524530:DNM525402 DXG524530:DXI525402 EHC524530:EHE525402 EQY524530:ERA525402 FAU524530:FAW525402 FKQ524530:FKS525402 FUM524530:FUO525402 GEI524530:GEK525402 GOE524530:GOG525402 GYA524530:GYC525402 HHW524530:HHY525402 HRS524530:HRU525402 IBO524530:IBQ525402 ILK524530:ILM525402 IVG524530:IVI525402 JFC524530:JFE525402 JOY524530:JPA525402 JYU524530:JYW525402 KIQ524530:KIS525402 KSM524530:KSO525402 LCI524530:LCK525402 LME524530:LMG525402 LWA524530:LWC525402 MFW524530:MFY525402 MPS524530:MPU525402 MZO524530:MZQ525402 NJK524530:NJM525402 NTG524530:NTI525402 ODC524530:ODE525402 OMY524530:ONA525402 OWU524530:OWW525402 PGQ524530:PGS525402 PQM524530:PQO525402 QAI524530:QAK525402 QKE524530:QKG525402 QUA524530:QUC525402 RDW524530:RDY525402 RNS524530:RNU525402 RXO524530:RXQ525402 SHK524530:SHM525402 SRG524530:SRI525402 TBC524530:TBE525402 TKY524530:TLA525402 TUU524530:TUW525402 UEQ524530:UES525402 UOM524530:UOO525402 UYI524530:UYK525402 VIE524530:VIG525402 VSA524530:VSC525402 WBW524530:WBY525402 WLS524530:WLU525402 WVO524530:WVQ525402 W590072:Y590944 JC590066:JE590938 SY590066:TA590938 ACU590066:ACW590938 AMQ590066:AMS590938 AWM590066:AWO590938 BGI590066:BGK590938 BQE590066:BQG590938 CAA590066:CAC590938 CJW590066:CJY590938 CTS590066:CTU590938 DDO590066:DDQ590938 DNK590066:DNM590938 DXG590066:DXI590938 EHC590066:EHE590938 EQY590066:ERA590938 FAU590066:FAW590938 FKQ590066:FKS590938 FUM590066:FUO590938 GEI590066:GEK590938 GOE590066:GOG590938 GYA590066:GYC590938 HHW590066:HHY590938 HRS590066:HRU590938 IBO590066:IBQ590938 ILK590066:ILM590938 IVG590066:IVI590938 JFC590066:JFE590938 JOY590066:JPA590938 JYU590066:JYW590938 KIQ590066:KIS590938 KSM590066:KSO590938 LCI590066:LCK590938 LME590066:LMG590938 LWA590066:LWC590938 MFW590066:MFY590938 MPS590066:MPU590938 MZO590066:MZQ590938 NJK590066:NJM590938 NTG590066:NTI590938 ODC590066:ODE590938 OMY590066:ONA590938 OWU590066:OWW590938 PGQ590066:PGS590938 PQM590066:PQO590938 QAI590066:QAK590938 QKE590066:QKG590938 QUA590066:QUC590938 RDW590066:RDY590938 RNS590066:RNU590938 RXO590066:RXQ590938 SHK590066:SHM590938 SRG590066:SRI590938 TBC590066:TBE590938 TKY590066:TLA590938 TUU590066:TUW590938 UEQ590066:UES590938 UOM590066:UOO590938 UYI590066:UYK590938 VIE590066:VIG590938 VSA590066:VSC590938 WBW590066:WBY590938 WLS590066:WLU590938 WVO590066:WVQ590938 W655608:Y656480 JC655602:JE656474 SY655602:TA656474 ACU655602:ACW656474 AMQ655602:AMS656474 AWM655602:AWO656474 BGI655602:BGK656474 BQE655602:BQG656474 CAA655602:CAC656474 CJW655602:CJY656474 CTS655602:CTU656474 DDO655602:DDQ656474 DNK655602:DNM656474 DXG655602:DXI656474 EHC655602:EHE656474 EQY655602:ERA656474 FAU655602:FAW656474 FKQ655602:FKS656474 FUM655602:FUO656474 GEI655602:GEK656474 GOE655602:GOG656474 GYA655602:GYC656474 HHW655602:HHY656474 HRS655602:HRU656474 IBO655602:IBQ656474 ILK655602:ILM656474 IVG655602:IVI656474 JFC655602:JFE656474 JOY655602:JPA656474 JYU655602:JYW656474 KIQ655602:KIS656474 KSM655602:KSO656474 LCI655602:LCK656474 LME655602:LMG656474 LWA655602:LWC656474 MFW655602:MFY656474 MPS655602:MPU656474 MZO655602:MZQ656474 NJK655602:NJM656474 NTG655602:NTI656474 ODC655602:ODE656474 OMY655602:ONA656474 OWU655602:OWW656474 PGQ655602:PGS656474 PQM655602:PQO656474 QAI655602:QAK656474 QKE655602:QKG656474 QUA655602:QUC656474 RDW655602:RDY656474 RNS655602:RNU656474 RXO655602:RXQ656474 SHK655602:SHM656474 SRG655602:SRI656474 TBC655602:TBE656474 TKY655602:TLA656474 TUU655602:TUW656474 UEQ655602:UES656474 UOM655602:UOO656474 UYI655602:UYK656474 VIE655602:VIG656474 VSA655602:VSC656474 WBW655602:WBY656474 WLS655602:WLU656474 WVO655602:WVQ656474 W721144:Y722016 JC721138:JE722010 SY721138:TA722010 ACU721138:ACW722010 AMQ721138:AMS722010 AWM721138:AWO722010 BGI721138:BGK722010 BQE721138:BQG722010 CAA721138:CAC722010 CJW721138:CJY722010 CTS721138:CTU722010 DDO721138:DDQ722010 DNK721138:DNM722010 DXG721138:DXI722010 EHC721138:EHE722010 EQY721138:ERA722010 FAU721138:FAW722010 FKQ721138:FKS722010 FUM721138:FUO722010 GEI721138:GEK722010 GOE721138:GOG722010 GYA721138:GYC722010 HHW721138:HHY722010 HRS721138:HRU722010 IBO721138:IBQ722010 ILK721138:ILM722010 IVG721138:IVI722010 JFC721138:JFE722010 JOY721138:JPA722010 JYU721138:JYW722010 KIQ721138:KIS722010 KSM721138:KSO722010 LCI721138:LCK722010 LME721138:LMG722010 LWA721138:LWC722010 MFW721138:MFY722010 MPS721138:MPU722010 MZO721138:MZQ722010 NJK721138:NJM722010 NTG721138:NTI722010 ODC721138:ODE722010 OMY721138:ONA722010 OWU721138:OWW722010 PGQ721138:PGS722010 PQM721138:PQO722010 QAI721138:QAK722010 QKE721138:QKG722010 QUA721138:QUC722010 RDW721138:RDY722010 RNS721138:RNU722010 RXO721138:RXQ722010 SHK721138:SHM722010 SRG721138:SRI722010 TBC721138:TBE722010 TKY721138:TLA722010 TUU721138:TUW722010 UEQ721138:UES722010 UOM721138:UOO722010 UYI721138:UYK722010 VIE721138:VIG722010 VSA721138:VSC722010 WBW721138:WBY722010 WLS721138:WLU722010 WVO721138:WVQ722010 W786680:Y787552 JC786674:JE787546 SY786674:TA787546 ACU786674:ACW787546 AMQ786674:AMS787546 AWM786674:AWO787546 BGI786674:BGK787546 BQE786674:BQG787546 CAA786674:CAC787546 CJW786674:CJY787546 CTS786674:CTU787546 DDO786674:DDQ787546 DNK786674:DNM787546 DXG786674:DXI787546 EHC786674:EHE787546 EQY786674:ERA787546 FAU786674:FAW787546 FKQ786674:FKS787546 FUM786674:FUO787546 GEI786674:GEK787546 GOE786674:GOG787546 GYA786674:GYC787546 HHW786674:HHY787546 HRS786674:HRU787546 IBO786674:IBQ787546 ILK786674:ILM787546 IVG786674:IVI787546 JFC786674:JFE787546 JOY786674:JPA787546 JYU786674:JYW787546 KIQ786674:KIS787546 KSM786674:KSO787546 LCI786674:LCK787546 LME786674:LMG787546 LWA786674:LWC787546 MFW786674:MFY787546 MPS786674:MPU787546 MZO786674:MZQ787546 NJK786674:NJM787546 NTG786674:NTI787546 ODC786674:ODE787546 OMY786674:ONA787546 OWU786674:OWW787546 PGQ786674:PGS787546 PQM786674:PQO787546 QAI786674:QAK787546 QKE786674:QKG787546 QUA786674:QUC787546 RDW786674:RDY787546 RNS786674:RNU787546 RXO786674:RXQ787546 SHK786674:SHM787546 SRG786674:SRI787546 TBC786674:TBE787546 TKY786674:TLA787546 TUU786674:TUW787546 UEQ786674:UES787546 UOM786674:UOO787546 UYI786674:UYK787546 VIE786674:VIG787546 VSA786674:VSC787546 WBW786674:WBY787546 WLS786674:WLU787546 WVO786674:WVQ787546 W852216:Y853088 JC852210:JE853082 SY852210:TA853082 ACU852210:ACW853082 AMQ852210:AMS853082 AWM852210:AWO853082 BGI852210:BGK853082 BQE852210:BQG853082 CAA852210:CAC853082 CJW852210:CJY853082 CTS852210:CTU853082 DDO852210:DDQ853082 DNK852210:DNM853082 DXG852210:DXI853082 EHC852210:EHE853082 EQY852210:ERA853082 FAU852210:FAW853082 FKQ852210:FKS853082 FUM852210:FUO853082 GEI852210:GEK853082 GOE852210:GOG853082 GYA852210:GYC853082 HHW852210:HHY853082 HRS852210:HRU853082 IBO852210:IBQ853082 ILK852210:ILM853082 IVG852210:IVI853082 JFC852210:JFE853082 JOY852210:JPA853082 JYU852210:JYW853082 KIQ852210:KIS853082 KSM852210:KSO853082 LCI852210:LCK853082 LME852210:LMG853082 LWA852210:LWC853082 MFW852210:MFY853082 MPS852210:MPU853082 MZO852210:MZQ853082 NJK852210:NJM853082 NTG852210:NTI853082 ODC852210:ODE853082 OMY852210:ONA853082 OWU852210:OWW853082 PGQ852210:PGS853082 PQM852210:PQO853082 QAI852210:QAK853082 QKE852210:QKG853082 QUA852210:QUC853082 RDW852210:RDY853082 RNS852210:RNU853082 RXO852210:RXQ853082 SHK852210:SHM853082 SRG852210:SRI853082 TBC852210:TBE853082 TKY852210:TLA853082 TUU852210:TUW853082 UEQ852210:UES853082 UOM852210:UOO853082 UYI852210:UYK853082 VIE852210:VIG853082 VSA852210:VSC853082 WBW852210:WBY853082 WLS852210:WLU853082 WVO852210:WVQ853082 W917752:Y918624 JC917746:JE918618 SY917746:TA918618 ACU917746:ACW918618 AMQ917746:AMS918618 AWM917746:AWO918618 BGI917746:BGK918618 BQE917746:BQG918618 CAA917746:CAC918618 CJW917746:CJY918618 CTS917746:CTU918618 DDO917746:DDQ918618 DNK917746:DNM918618 DXG917746:DXI918618 EHC917746:EHE918618 EQY917746:ERA918618 FAU917746:FAW918618 FKQ917746:FKS918618 FUM917746:FUO918618 GEI917746:GEK918618 GOE917746:GOG918618 GYA917746:GYC918618 HHW917746:HHY918618 HRS917746:HRU918618 IBO917746:IBQ918618 ILK917746:ILM918618 IVG917746:IVI918618 JFC917746:JFE918618 JOY917746:JPA918618 JYU917746:JYW918618 KIQ917746:KIS918618 KSM917746:KSO918618 LCI917746:LCK918618 LME917746:LMG918618 LWA917746:LWC918618 MFW917746:MFY918618 MPS917746:MPU918618 MZO917746:MZQ918618 NJK917746:NJM918618 NTG917746:NTI918618 ODC917746:ODE918618 OMY917746:ONA918618 OWU917746:OWW918618 PGQ917746:PGS918618 PQM917746:PQO918618 QAI917746:QAK918618 QKE917746:QKG918618 QUA917746:QUC918618 RDW917746:RDY918618 RNS917746:RNU918618 RXO917746:RXQ918618 SHK917746:SHM918618 SRG917746:SRI918618 TBC917746:TBE918618 TKY917746:TLA918618 TUU917746:TUW918618 UEQ917746:UES918618 UOM917746:UOO918618 UYI917746:UYK918618 VIE917746:VIG918618 VSA917746:VSC918618 WBW917746:WBY918618 WLS917746:WLU918618 WVO917746:WVQ918618 W983288:Y984160 JC983282:JE984154 SY983282:TA984154 ACU983282:ACW984154 AMQ983282:AMS984154 AWM983282:AWO984154 BGI983282:BGK984154 BQE983282:BQG984154 CAA983282:CAC984154 CJW983282:CJY984154 CTS983282:CTU984154 DDO983282:DDQ984154 DNK983282:DNM984154 DXG983282:DXI984154 EHC983282:EHE984154 EQY983282:ERA984154 FAU983282:FAW984154 FKQ983282:FKS984154 FUM983282:FUO984154 GEI983282:GEK984154 GOE983282:GOG984154 GYA983282:GYC984154 HHW983282:HHY984154 HRS983282:HRU984154 IBO983282:IBQ984154 ILK983282:ILM984154 IVG983282:IVI984154 JFC983282:JFE984154 JOY983282:JPA984154 JYU983282:JYW984154 KIQ983282:KIS984154 KSM983282:KSO984154 LCI983282:LCK984154 LME983282:LMG984154 LWA983282:LWC984154 MFW983282:MFY984154 MPS983282:MPU984154 MZO983282:MZQ984154 NJK983282:NJM984154 NTG983282:NTI984154 ODC983282:ODE984154 OMY983282:ONA984154 OWU983282:OWW984154 PGQ983282:PGS984154 PQM983282:PQO984154 QAI983282:QAK984154 QKE983282:QKG984154 QUA983282:QUC984154 RDW983282:RDY984154 RNS983282:RNU984154 RXO983282:RXQ984154 SHK983282:SHM984154 SRG983282:SRI984154 TBC983282:TBE984154 TKY983282:TLA984154 TUU983282:TUW984154 UEQ983282:UES984154 UOM983282:UOO984154 UYI983282:UYK984154 VIE983282:VIG984154 VSA983282:VSC984154 WBW983282:WBY984154 WLS983282:WLU984154 WVO983282:WVQ984154 WVD983282:WVD984154 L65784:L66656 IR65778:IR66650 SN65778:SN66650 ACJ65778:ACJ66650 AMF65778:AMF66650 AWB65778:AWB66650 BFX65778:BFX66650 BPT65778:BPT66650 BZP65778:BZP66650 CJL65778:CJL66650 CTH65778:CTH66650 DDD65778:DDD66650 DMZ65778:DMZ66650 DWV65778:DWV66650 EGR65778:EGR66650 EQN65778:EQN66650 FAJ65778:FAJ66650 FKF65778:FKF66650 FUB65778:FUB66650 GDX65778:GDX66650 GNT65778:GNT66650 GXP65778:GXP66650 HHL65778:HHL66650 HRH65778:HRH66650 IBD65778:IBD66650 IKZ65778:IKZ66650 IUV65778:IUV66650 JER65778:JER66650 JON65778:JON66650 JYJ65778:JYJ66650 KIF65778:KIF66650 KSB65778:KSB66650 LBX65778:LBX66650 LLT65778:LLT66650 LVP65778:LVP66650 MFL65778:MFL66650 MPH65778:MPH66650 MZD65778:MZD66650 NIZ65778:NIZ66650 NSV65778:NSV66650 OCR65778:OCR66650 OMN65778:OMN66650 OWJ65778:OWJ66650 PGF65778:PGF66650 PQB65778:PQB66650 PZX65778:PZX66650 QJT65778:QJT66650 QTP65778:QTP66650 RDL65778:RDL66650 RNH65778:RNH66650 RXD65778:RXD66650 SGZ65778:SGZ66650 SQV65778:SQV66650 TAR65778:TAR66650 TKN65778:TKN66650 TUJ65778:TUJ66650 UEF65778:UEF66650 UOB65778:UOB66650 UXX65778:UXX66650 VHT65778:VHT66650 VRP65778:VRP66650 WBL65778:WBL66650 WLH65778:WLH66650 WVD65778:WVD66650 L131320:L132192 IR131314:IR132186 SN131314:SN132186 ACJ131314:ACJ132186 AMF131314:AMF132186 AWB131314:AWB132186 BFX131314:BFX132186 BPT131314:BPT132186 BZP131314:BZP132186 CJL131314:CJL132186 CTH131314:CTH132186 DDD131314:DDD132186 DMZ131314:DMZ132186 DWV131314:DWV132186 EGR131314:EGR132186 EQN131314:EQN132186 FAJ131314:FAJ132186 FKF131314:FKF132186 FUB131314:FUB132186 GDX131314:GDX132186 GNT131314:GNT132186 GXP131314:GXP132186 HHL131314:HHL132186 HRH131314:HRH132186 IBD131314:IBD132186 IKZ131314:IKZ132186 IUV131314:IUV132186 JER131314:JER132186 JON131314:JON132186 JYJ131314:JYJ132186 KIF131314:KIF132186 KSB131314:KSB132186 LBX131314:LBX132186 LLT131314:LLT132186 LVP131314:LVP132186 MFL131314:MFL132186 MPH131314:MPH132186 MZD131314:MZD132186 NIZ131314:NIZ132186 NSV131314:NSV132186 OCR131314:OCR132186 OMN131314:OMN132186 OWJ131314:OWJ132186 PGF131314:PGF132186 PQB131314:PQB132186 PZX131314:PZX132186 QJT131314:QJT132186 QTP131314:QTP132186 RDL131314:RDL132186 RNH131314:RNH132186 RXD131314:RXD132186 SGZ131314:SGZ132186 SQV131314:SQV132186 TAR131314:TAR132186 TKN131314:TKN132186 TUJ131314:TUJ132186 UEF131314:UEF132186 UOB131314:UOB132186 UXX131314:UXX132186 VHT131314:VHT132186 VRP131314:VRP132186 WBL131314:WBL132186 WLH131314:WLH132186 WVD131314:WVD132186 L196856:L197728 IR196850:IR197722 SN196850:SN197722 ACJ196850:ACJ197722 AMF196850:AMF197722 AWB196850:AWB197722 BFX196850:BFX197722 BPT196850:BPT197722 BZP196850:BZP197722 CJL196850:CJL197722 CTH196850:CTH197722 DDD196850:DDD197722 DMZ196850:DMZ197722 DWV196850:DWV197722 EGR196850:EGR197722 EQN196850:EQN197722 FAJ196850:FAJ197722 FKF196850:FKF197722 FUB196850:FUB197722 GDX196850:GDX197722 GNT196850:GNT197722 GXP196850:GXP197722 HHL196850:HHL197722 HRH196850:HRH197722 IBD196850:IBD197722 IKZ196850:IKZ197722 IUV196850:IUV197722 JER196850:JER197722 JON196850:JON197722 JYJ196850:JYJ197722 KIF196850:KIF197722 KSB196850:KSB197722 LBX196850:LBX197722 LLT196850:LLT197722 LVP196850:LVP197722 MFL196850:MFL197722 MPH196850:MPH197722 MZD196850:MZD197722 NIZ196850:NIZ197722 NSV196850:NSV197722 OCR196850:OCR197722 OMN196850:OMN197722 OWJ196850:OWJ197722 PGF196850:PGF197722 PQB196850:PQB197722 PZX196850:PZX197722 QJT196850:QJT197722 QTP196850:QTP197722 RDL196850:RDL197722 RNH196850:RNH197722 RXD196850:RXD197722 SGZ196850:SGZ197722 SQV196850:SQV197722 TAR196850:TAR197722 TKN196850:TKN197722 TUJ196850:TUJ197722 UEF196850:UEF197722 UOB196850:UOB197722 UXX196850:UXX197722 VHT196850:VHT197722 VRP196850:VRP197722 WBL196850:WBL197722 WLH196850:WLH197722 WVD196850:WVD197722 L262392:L263264 IR262386:IR263258 SN262386:SN263258 ACJ262386:ACJ263258 AMF262386:AMF263258 AWB262386:AWB263258 BFX262386:BFX263258 BPT262386:BPT263258 BZP262386:BZP263258 CJL262386:CJL263258 CTH262386:CTH263258 DDD262386:DDD263258 DMZ262386:DMZ263258 DWV262386:DWV263258 EGR262386:EGR263258 EQN262386:EQN263258 FAJ262386:FAJ263258 FKF262386:FKF263258 FUB262386:FUB263258 GDX262386:GDX263258 GNT262386:GNT263258 GXP262386:GXP263258 HHL262386:HHL263258 HRH262386:HRH263258 IBD262386:IBD263258 IKZ262386:IKZ263258 IUV262386:IUV263258 JER262386:JER263258 JON262386:JON263258 JYJ262386:JYJ263258 KIF262386:KIF263258 KSB262386:KSB263258 LBX262386:LBX263258 LLT262386:LLT263258 LVP262386:LVP263258 MFL262386:MFL263258 MPH262386:MPH263258 MZD262386:MZD263258 NIZ262386:NIZ263258 NSV262386:NSV263258 OCR262386:OCR263258 OMN262386:OMN263258 OWJ262386:OWJ263258 PGF262386:PGF263258 PQB262386:PQB263258 PZX262386:PZX263258 QJT262386:QJT263258 QTP262386:QTP263258 RDL262386:RDL263258 RNH262386:RNH263258 RXD262386:RXD263258 SGZ262386:SGZ263258 SQV262386:SQV263258 TAR262386:TAR263258 TKN262386:TKN263258 TUJ262386:TUJ263258 UEF262386:UEF263258 UOB262386:UOB263258 UXX262386:UXX263258 VHT262386:VHT263258 VRP262386:VRP263258 WBL262386:WBL263258 WLH262386:WLH263258 WVD262386:WVD263258 L327928:L328800 IR327922:IR328794 SN327922:SN328794 ACJ327922:ACJ328794 AMF327922:AMF328794 AWB327922:AWB328794 BFX327922:BFX328794 BPT327922:BPT328794 BZP327922:BZP328794 CJL327922:CJL328794 CTH327922:CTH328794 DDD327922:DDD328794 DMZ327922:DMZ328794 DWV327922:DWV328794 EGR327922:EGR328794 EQN327922:EQN328794 FAJ327922:FAJ328794 FKF327922:FKF328794 FUB327922:FUB328794 GDX327922:GDX328794 GNT327922:GNT328794 GXP327922:GXP328794 HHL327922:HHL328794 HRH327922:HRH328794 IBD327922:IBD328794 IKZ327922:IKZ328794 IUV327922:IUV328794 JER327922:JER328794 JON327922:JON328794 JYJ327922:JYJ328794 KIF327922:KIF328794 KSB327922:KSB328794 LBX327922:LBX328794 LLT327922:LLT328794 LVP327922:LVP328794 MFL327922:MFL328794 MPH327922:MPH328794 MZD327922:MZD328794 NIZ327922:NIZ328794 NSV327922:NSV328794 OCR327922:OCR328794 OMN327922:OMN328794 OWJ327922:OWJ328794 PGF327922:PGF328794 PQB327922:PQB328794 PZX327922:PZX328794 QJT327922:QJT328794 QTP327922:QTP328794 RDL327922:RDL328794 RNH327922:RNH328794 RXD327922:RXD328794 SGZ327922:SGZ328794 SQV327922:SQV328794 TAR327922:TAR328794 TKN327922:TKN328794 TUJ327922:TUJ328794 UEF327922:UEF328794 UOB327922:UOB328794 UXX327922:UXX328794 VHT327922:VHT328794 VRP327922:VRP328794 WBL327922:WBL328794 WLH327922:WLH328794 WVD327922:WVD328794 L393464:L394336 IR393458:IR394330 SN393458:SN394330 ACJ393458:ACJ394330 AMF393458:AMF394330 AWB393458:AWB394330 BFX393458:BFX394330 BPT393458:BPT394330 BZP393458:BZP394330 CJL393458:CJL394330 CTH393458:CTH394330 DDD393458:DDD394330 DMZ393458:DMZ394330 DWV393458:DWV394330 EGR393458:EGR394330 EQN393458:EQN394330 FAJ393458:FAJ394330 FKF393458:FKF394330 FUB393458:FUB394330 GDX393458:GDX394330 GNT393458:GNT394330 GXP393458:GXP394330 HHL393458:HHL394330 HRH393458:HRH394330 IBD393458:IBD394330 IKZ393458:IKZ394330 IUV393458:IUV394330 JER393458:JER394330 JON393458:JON394330 JYJ393458:JYJ394330 KIF393458:KIF394330 KSB393458:KSB394330 LBX393458:LBX394330 LLT393458:LLT394330 LVP393458:LVP394330 MFL393458:MFL394330 MPH393458:MPH394330 MZD393458:MZD394330 NIZ393458:NIZ394330 NSV393458:NSV394330 OCR393458:OCR394330 OMN393458:OMN394330 OWJ393458:OWJ394330 PGF393458:PGF394330 PQB393458:PQB394330 PZX393458:PZX394330 QJT393458:QJT394330 QTP393458:QTP394330 RDL393458:RDL394330 RNH393458:RNH394330 RXD393458:RXD394330 SGZ393458:SGZ394330 SQV393458:SQV394330 TAR393458:TAR394330 TKN393458:TKN394330 TUJ393458:TUJ394330 UEF393458:UEF394330 UOB393458:UOB394330 UXX393458:UXX394330 VHT393458:VHT394330 VRP393458:VRP394330 WBL393458:WBL394330 WLH393458:WLH394330 WVD393458:WVD394330 L459000:L459872 IR458994:IR459866 SN458994:SN459866 ACJ458994:ACJ459866 AMF458994:AMF459866 AWB458994:AWB459866 BFX458994:BFX459866 BPT458994:BPT459866 BZP458994:BZP459866 CJL458994:CJL459866 CTH458994:CTH459866 DDD458994:DDD459866 DMZ458994:DMZ459866 DWV458994:DWV459866 EGR458994:EGR459866 EQN458994:EQN459866 FAJ458994:FAJ459866 FKF458994:FKF459866 FUB458994:FUB459866 GDX458994:GDX459866 GNT458994:GNT459866 GXP458994:GXP459866 HHL458994:HHL459866 HRH458994:HRH459866 IBD458994:IBD459866 IKZ458994:IKZ459866 IUV458994:IUV459866 JER458994:JER459866 JON458994:JON459866 JYJ458994:JYJ459866 KIF458994:KIF459866 KSB458994:KSB459866 LBX458994:LBX459866 LLT458994:LLT459866 LVP458994:LVP459866 MFL458994:MFL459866 MPH458994:MPH459866 MZD458994:MZD459866 NIZ458994:NIZ459866 NSV458994:NSV459866 OCR458994:OCR459866 OMN458994:OMN459866 OWJ458994:OWJ459866 PGF458994:PGF459866 PQB458994:PQB459866 PZX458994:PZX459866 QJT458994:QJT459866 QTP458994:QTP459866 RDL458994:RDL459866 RNH458994:RNH459866 RXD458994:RXD459866 SGZ458994:SGZ459866 SQV458994:SQV459866 TAR458994:TAR459866 TKN458994:TKN459866 TUJ458994:TUJ459866 UEF458994:UEF459866 UOB458994:UOB459866 UXX458994:UXX459866 VHT458994:VHT459866 VRP458994:VRP459866 WBL458994:WBL459866 WLH458994:WLH459866 WVD458994:WVD459866 L524536:L525408 IR524530:IR525402 SN524530:SN525402 ACJ524530:ACJ525402 AMF524530:AMF525402 AWB524530:AWB525402 BFX524530:BFX525402 BPT524530:BPT525402 BZP524530:BZP525402 CJL524530:CJL525402 CTH524530:CTH525402 DDD524530:DDD525402 DMZ524530:DMZ525402 DWV524530:DWV525402 EGR524530:EGR525402 EQN524530:EQN525402 FAJ524530:FAJ525402 FKF524530:FKF525402 FUB524530:FUB525402 GDX524530:GDX525402 GNT524530:GNT525402 GXP524530:GXP525402 HHL524530:HHL525402 HRH524530:HRH525402 IBD524530:IBD525402 IKZ524530:IKZ525402 IUV524530:IUV525402 JER524530:JER525402 JON524530:JON525402 JYJ524530:JYJ525402 KIF524530:KIF525402 KSB524530:KSB525402 LBX524530:LBX525402 LLT524530:LLT525402 LVP524530:LVP525402 MFL524530:MFL525402 MPH524530:MPH525402 MZD524530:MZD525402 NIZ524530:NIZ525402 NSV524530:NSV525402 OCR524530:OCR525402 OMN524530:OMN525402 OWJ524530:OWJ525402 PGF524530:PGF525402 PQB524530:PQB525402 PZX524530:PZX525402 QJT524530:QJT525402 QTP524530:QTP525402 RDL524530:RDL525402 RNH524530:RNH525402 RXD524530:RXD525402 SGZ524530:SGZ525402 SQV524530:SQV525402 TAR524530:TAR525402 TKN524530:TKN525402 TUJ524530:TUJ525402 UEF524530:UEF525402 UOB524530:UOB525402 UXX524530:UXX525402 VHT524530:VHT525402 VRP524530:VRP525402 WBL524530:WBL525402 WLH524530:WLH525402 WVD524530:WVD525402 L590072:L590944 IR590066:IR590938 SN590066:SN590938 ACJ590066:ACJ590938 AMF590066:AMF590938 AWB590066:AWB590938 BFX590066:BFX590938 BPT590066:BPT590938 BZP590066:BZP590938 CJL590066:CJL590938 CTH590066:CTH590938 DDD590066:DDD590938 DMZ590066:DMZ590938 DWV590066:DWV590938 EGR590066:EGR590938 EQN590066:EQN590938 FAJ590066:FAJ590938 FKF590066:FKF590938 FUB590066:FUB590938 GDX590066:GDX590938 GNT590066:GNT590938 GXP590066:GXP590938 HHL590066:HHL590938 HRH590066:HRH590938 IBD590066:IBD590938 IKZ590066:IKZ590938 IUV590066:IUV590938 JER590066:JER590938 JON590066:JON590938 JYJ590066:JYJ590938 KIF590066:KIF590938 KSB590066:KSB590938 LBX590066:LBX590938 LLT590066:LLT590938 LVP590066:LVP590938 MFL590066:MFL590938 MPH590066:MPH590938 MZD590066:MZD590938 NIZ590066:NIZ590938 NSV590066:NSV590938 OCR590066:OCR590938 OMN590066:OMN590938 OWJ590066:OWJ590938 PGF590066:PGF590938 PQB590066:PQB590938 PZX590066:PZX590938 QJT590066:QJT590938 QTP590066:QTP590938 RDL590066:RDL590938 RNH590066:RNH590938 RXD590066:RXD590938 SGZ590066:SGZ590938 SQV590066:SQV590938 TAR590066:TAR590938 TKN590066:TKN590938 TUJ590066:TUJ590938 UEF590066:UEF590938 UOB590066:UOB590938 UXX590066:UXX590938 VHT590066:VHT590938 VRP590066:VRP590938 WBL590066:WBL590938 WLH590066:WLH590938 WVD590066:WVD590938 L655608:L656480 IR655602:IR656474 SN655602:SN656474 ACJ655602:ACJ656474 AMF655602:AMF656474 AWB655602:AWB656474 BFX655602:BFX656474 BPT655602:BPT656474 BZP655602:BZP656474 CJL655602:CJL656474 CTH655602:CTH656474 DDD655602:DDD656474 DMZ655602:DMZ656474 DWV655602:DWV656474 EGR655602:EGR656474 EQN655602:EQN656474 FAJ655602:FAJ656474 FKF655602:FKF656474 FUB655602:FUB656474 GDX655602:GDX656474 GNT655602:GNT656474 GXP655602:GXP656474 HHL655602:HHL656474 HRH655602:HRH656474 IBD655602:IBD656474 IKZ655602:IKZ656474 IUV655602:IUV656474 JER655602:JER656474 JON655602:JON656474 JYJ655602:JYJ656474 KIF655602:KIF656474 KSB655602:KSB656474 LBX655602:LBX656474 LLT655602:LLT656474 LVP655602:LVP656474 MFL655602:MFL656474 MPH655602:MPH656474 MZD655602:MZD656474 NIZ655602:NIZ656474 NSV655602:NSV656474 OCR655602:OCR656474 OMN655602:OMN656474 OWJ655602:OWJ656474 PGF655602:PGF656474 PQB655602:PQB656474 PZX655602:PZX656474 QJT655602:QJT656474 QTP655602:QTP656474 RDL655602:RDL656474 RNH655602:RNH656474 RXD655602:RXD656474 SGZ655602:SGZ656474 SQV655602:SQV656474 TAR655602:TAR656474 TKN655602:TKN656474 TUJ655602:TUJ656474 UEF655602:UEF656474 UOB655602:UOB656474 UXX655602:UXX656474 VHT655602:VHT656474 VRP655602:VRP656474 WBL655602:WBL656474 WLH655602:WLH656474 WVD655602:WVD656474 L721144:L722016 IR721138:IR722010 SN721138:SN722010 ACJ721138:ACJ722010 AMF721138:AMF722010 AWB721138:AWB722010 BFX721138:BFX722010 BPT721138:BPT722010 BZP721138:BZP722010 CJL721138:CJL722010 CTH721138:CTH722010 DDD721138:DDD722010 DMZ721138:DMZ722010 DWV721138:DWV722010 EGR721138:EGR722010 EQN721138:EQN722010 FAJ721138:FAJ722010 FKF721138:FKF722010 FUB721138:FUB722010 GDX721138:GDX722010 GNT721138:GNT722010 GXP721138:GXP722010 HHL721138:HHL722010 HRH721138:HRH722010 IBD721138:IBD722010 IKZ721138:IKZ722010 IUV721138:IUV722010 JER721138:JER722010 JON721138:JON722010 JYJ721138:JYJ722010 KIF721138:KIF722010 KSB721138:KSB722010 LBX721138:LBX722010 LLT721138:LLT722010 LVP721138:LVP722010 MFL721138:MFL722010 MPH721138:MPH722010 MZD721138:MZD722010 NIZ721138:NIZ722010 NSV721138:NSV722010 OCR721138:OCR722010 OMN721138:OMN722010 OWJ721138:OWJ722010 PGF721138:PGF722010 PQB721138:PQB722010 PZX721138:PZX722010 QJT721138:QJT722010 QTP721138:QTP722010 RDL721138:RDL722010 RNH721138:RNH722010 RXD721138:RXD722010 SGZ721138:SGZ722010 SQV721138:SQV722010 TAR721138:TAR722010 TKN721138:TKN722010 TUJ721138:TUJ722010 UEF721138:UEF722010 UOB721138:UOB722010 UXX721138:UXX722010 VHT721138:VHT722010 VRP721138:VRP722010 WBL721138:WBL722010 WLH721138:WLH722010 WVD721138:WVD722010 L786680:L787552 IR786674:IR787546 SN786674:SN787546 ACJ786674:ACJ787546 AMF786674:AMF787546 AWB786674:AWB787546 BFX786674:BFX787546 BPT786674:BPT787546 BZP786674:BZP787546 CJL786674:CJL787546 CTH786674:CTH787546 DDD786674:DDD787546 DMZ786674:DMZ787546 DWV786674:DWV787546 EGR786674:EGR787546 EQN786674:EQN787546 FAJ786674:FAJ787546 FKF786674:FKF787546 FUB786674:FUB787546 GDX786674:GDX787546 GNT786674:GNT787546 GXP786674:GXP787546 HHL786674:HHL787546 HRH786674:HRH787546 IBD786674:IBD787546 IKZ786674:IKZ787546 IUV786674:IUV787546 JER786674:JER787546 JON786674:JON787546 JYJ786674:JYJ787546 KIF786674:KIF787546 KSB786674:KSB787546 LBX786674:LBX787546 LLT786674:LLT787546 LVP786674:LVP787546 MFL786674:MFL787546 MPH786674:MPH787546 MZD786674:MZD787546 NIZ786674:NIZ787546 NSV786674:NSV787546 OCR786674:OCR787546 OMN786674:OMN787546 OWJ786674:OWJ787546 PGF786674:PGF787546 PQB786674:PQB787546 PZX786674:PZX787546 QJT786674:QJT787546 QTP786674:QTP787546 RDL786674:RDL787546 RNH786674:RNH787546 RXD786674:RXD787546 SGZ786674:SGZ787546 SQV786674:SQV787546 TAR786674:TAR787546 TKN786674:TKN787546 TUJ786674:TUJ787546 UEF786674:UEF787546 UOB786674:UOB787546 UXX786674:UXX787546 VHT786674:VHT787546 VRP786674:VRP787546 WBL786674:WBL787546 WLH786674:WLH787546 WVD786674:WVD787546 L852216:L853088 IR852210:IR853082 SN852210:SN853082 ACJ852210:ACJ853082 AMF852210:AMF853082 AWB852210:AWB853082 BFX852210:BFX853082 BPT852210:BPT853082 BZP852210:BZP853082 CJL852210:CJL853082 CTH852210:CTH853082 DDD852210:DDD853082 DMZ852210:DMZ853082 DWV852210:DWV853082 EGR852210:EGR853082 EQN852210:EQN853082 FAJ852210:FAJ853082 FKF852210:FKF853082 FUB852210:FUB853082 GDX852210:GDX853082 GNT852210:GNT853082 GXP852210:GXP853082 HHL852210:HHL853082 HRH852210:HRH853082 IBD852210:IBD853082 IKZ852210:IKZ853082 IUV852210:IUV853082 JER852210:JER853082 JON852210:JON853082 JYJ852210:JYJ853082 KIF852210:KIF853082 KSB852210:KSB853082 LBX852210:LBX853082 LLT852210:LLT853082 LVP852210:LVP853082 MFL852210:MFL853082 MPH852210:MPH853082 MZD852210:MZD853082 NIZ852210:NIZ853082 NSV852210:NSV853082 OCR852210:OCR853082 OMN852210:OMN853082 OWJ852210:OWJ853082 PGF852210:PGF853082 PQB852210:PQB853082 PZX852210:PZX853082 QJT852210:QJT853082 QTP852210:QTP853082 RDL852210:RDL853082 RNH852210:RNH853082 RXD852210:RXD853082 SGZ852210:SGZ853082 SQV852210:SQV853082 TAR852210:TAR853082 TKN852210:TKN853082 TUJ852210:TUJ853082 UEF852210:UEF853082 UOB852210:UOB853082 UXX852210:UXX853082 VHT852210:VHT853082 VRP852210:VRP853082 WBL852210:WBL853082 WLH852210:WLH853082 WVD852210:WVD853082 L917752:L918624 IR917746:IR918618 SN917746:SN918618 ACJ917746:ACJ918618 AMF917746:AMF918618 AWB917746:AWB918618 BFX917746:BFX918618 BPT917746:BPT918618 BZP917746:BZP918618 CJL917746:CJL918618 CTH917746:CTH918618 DDD917746:DDD918618 DMZ917746:DMZ918618 DWV917746:DWV918618 EGR917746:EGR918618 EQN917746:EQN918618 FAJ917746:FAJ918618 FKF917746:FKF918618 FUB917746:FUB918618 GDX917746:GDX918618 GNT917746:GNT918618 GXP917746:GXP918618 HHL917746:HHL918618 HRH917746:HRH918618 IBD917746:IBD918618 IKZ917746:IKZ918618 IUV917746:IUV918618 JER917746:JER918618 JON917746:JON918618 JYJ917746:JYJ918618 KIF917746:KIF918618 KSB917746:KSB918618 LBX917746:LBX918618 LLT917746:LLT918618 LVP917746:LVP918618 MFL917746:MFL918618 MPH917746:MPH918618 MZD917746:MZD918618 NIZ917746:NIZ918618 NSV917746:NSV918618 OCR917746:OCR918618 OMN917746:OMN918618 OWJ917746:OWJ918618 PGF917746:PGF918618 PQB917746:PQB918618 PZX917746:PZX918618 QJT917746:QJT918618 QTP917746:QTP918618 RDL917746:RDL918618 RNH917746:RNH918618 RXD917746:RXD918618 SGZ917746:SGZ918618 SQV917746:SQV918618 TAR917746:TAR918618 TKN917746:TKN918618 TUJ917746:TUJ918618 UEF917746:UEF918618 UOB917746:UOB918618 UXX917746:UXX918618 VHT917746:VHT918618 VRP917746:VRP918618 WBL917746:WBL918618 WLH917746:WLH918618 WVD917746:WVD918618 L983288:L984160 IR983282:IR984154 SN983282:SN984154 ACJ983282:ACJ984154 AMF983282:AMF984154 AWB983282:AWB984154 BFX983282:BFX984154 BPT983282:BPT984154 BZP983282:BZP984154 CJL983282:CJL984154 CTH983282:CTH984154 DDD983282:DDD984154 DMZ983282:DMZ984154 DWV983282:DWV984154 EGR983282:EGR984154 EQN983282:EQN984154 FAJ983282:FAJ984154 FKF983282:FKF984154 FUB983282:FUB984154 GDX983282:GDX984154 GNT983282:GNT984154 GXP983282:GXP984154 HHL983282:HHL984154 HRH983282:HRH984154 IBD983282:IBD984154 IKZ983282:IKZ984154 IUV983282:IUV984154 JER983282:JER984154 JON983282:JON984154 JYJ983282:JYJ984154 KIF983282:KIF984154 KSB983282:KSB984154 LBX983282:LBX984154 LLT983282:LLT984154 LVP983282:LVP984154 MFL983282:MFL984154 MPH983282:MPH984154 MZD983282:MZD984154 NIZ983282:NIZ984154 NSV983282:NSV984154 OCR983282:OCR984154 OMN983282:OMN984154 OWJ983282:OWJ984154 PGF983282:PGF984154 PQB983282:PQB984154 PZX983282:PZX984154 QJT983282:QJT984154 QTP983282:QTP984154 RDL983282:RDL984154 RNH983282:RNH984154 RXD983282:RXD984154 SGZ983282:SGZ984154 SQV983282:SQV984154 TAR983282:TAR984154 TKN983282:TKN984154 TUJ983282:TUJ984154 UEF983282:UEF984154 UOB983282:UOB984154 UXX983282:UXX984154 VHT983282:VHT984154 VRP983282:VRP984154 WBL983282:WBL984154 WLH983282:WLH984154 WLH320:WLH1114 WBL320:WBL1114 VRP320:VRP1114 VHT320:VHT1114 UXX320:UXX1114 UOB320:UOB1114 UEF320:UEF1114 TUJ320:TUJ1114 TKN320:TKN1114 TAR320:TAR1114 SQV320:SQV1114 SGZ320:SGZ1114 RXD320:RXD1114 RNH320:RNH1114 RDL320:RDL1114 QTP320:QTP1114 QJT320:QJT1114 PZX320:PZX1114 PQB320:PQB1114 PGF320:PGF1114 OWJ320:OWJ1114 OMN320:OMN1114 OCR320:OCR1114 NSV320:NSV1114 NIZ320:NIZ1114 MZD320:MZD1114 MPH320:MPH1114 MFL320:MFL1114 LVP320:LVP1114 LLT320:LLT1114 LBX320:LBX1114 KSB320:KSB1114 KIF320:KIF1114 JYJ320:JYJ1114 JON320:JON1114 JER320:JER1114 IUV320:IUV1114 IKZ320:IKZ1114 IBD320:IBD1114 HRH320:HRH1114 HHL320:HHL1114 GXP320:GXP1114 GNT320:GNT1114 GDX320:GDX1114 FUB320:FUB1114 FKF320:FKF1114 FAJ320:FAJ1114 EQN320:EQN1114 EGR320:EGR1114 DWV320:DWV1114 DMZ320:DMZ1114 DDD320:DDD1114 CTH320:CTH1114 CJL320:CJL1114 BZP320:BZP1114 BPT320:BPT1114 BFX320:BFX1114 AWB320:AWB1114 AMF320:AMF1114 ACJ320:ACJ1114 SN320:SN1114 IR320:IR1114 WVO320:WVQ1114 WLS320:WLU1114 WBW320:WBY1114 VSA320:VSC1114 VIE320:VIG1114 UYI320:UYK1114 UOM320:UOO1114 UEQ320:UES1114 TUU320:TUW1114 TKY320:TLA1114 TBC320:TBE1114 SRG320:SRI1114 SHK320:SHM1114 RXO320:RXQ1114 RNS320:RNU1114 RDW320:RDY1114 QUA320:QUC1114 QKE320:QKG1114 QAI320:QAK1114 PQM320:PQO1114 PGQ320:PGS1114 OWU320:OWW1114 OMY320:ONA1114 ODC320:ODE1114 NTG320:NTI1114 NJK320:NJM1114 MZO320:MZQ1114 MPS320:MPU1114 MFW320:MFY1114 LWA320:LWC1114 LME320:LMG1114 LCI320:LCK1114 KSM320:KSO1114 KIQ320:KIS1114 JYU320:JYW1114 JOY320:JPA1114 JFC320:JFE1114 IVG320:IVI1114 ILK320:ILM1114 IBO320:IBQ1114 HRS320:HRU1114 HHW320:HHY1114 GYA320:GYC1114 GOE320:GOG1114 GEI320:GEK1114 FUM320:FUO1114 FKQ320:FKS1114 FAU320:FAW1114 EQY320:ERA1114 EHC320:EHE1114 DXG320:DXI1114 DNK320:DNM1114 DDO320:DDQ1114 CTS320:CTU1114 CJW320:CJY1114 CAA320:CAC1114 BQE320:BQG1114 BGI320:BGK1114 AWM320:AWO1114 AMQ320:AMS1114 ACU320:ACW1114 SY320:TA1114 JC320:JE1114 WVD320:WVD1114 W326:Y1120 L326:L1120 L17 ACU17:ACW17 AMQ17:AMS17 AWM17:AWO17 BGI17:BGK17 BQE17:BQG17 CAA17:CAC17 CJW17:CJY17 CTS17:CTU17 DDO17:DDQ17 DNK17:DNM17 DXG17:DXI17 EHC17:EHE17 EQY17:ERA17 FAU17:FAW17 FKQ17:FKS17 FUM17:FUO17 GEI17:GEK17 GOE17:GOG17 GYA17:GYC17 HHW17:HHY17 HRS17:HRU17 IBO17:IBQ17 ILK17:ILM17 IVG17:IVI17 JFC17:JFE17 JOY17:JPA17 JYU17:JYW17 KIQ17:KIS17 KSM17:KSO17 LCI17:LCK17 LME17:LMG17 LWA17:LWC17 MFW17:MFY17 MPS17:MPU17 MZO17:MZQ17 NJK17:NJM17 NTG17:NTI17 ODC17:ODE17 OMY17:ONA17 OWU17:OWW17 PGQ17:PGS17 PQM17:PQO17 QAI17:QAK17 QKE17:QKG17 QUA17:QUC17 RDW17:RDY17 RNS17:RNU17 RXO17:RXQ17 SHK17:SHM17 SRG17:SRI17 TBC17:TBE17 TKY17:TLA17 TUU17:TUW17 UEQ17:UES17 UOM17:UOO17 UYI17:UYK17 VIE17:VIG17 VSA17:VSC17 WBW17:WBY17 WLS17:WLU17 WVO17:WVQ17 IR17 SN17 ACJ17 AMF17 AWB17 BFX17 BPT17 BZP17 CJL17 CTH17 DDD17 DMZ17 DWV17 EGR17 EQN17 FAJ17 FKF17 FUB17 GDX17 GNT17 GXP17 HHL17 HRH17 IBD17 IKZ17 IUV17 JER17 JON17 JYJ17 KIF17 KSB17 LBX17 LLT17 LVP17 MFL17 MPH17 MZD17 NIZ17 NSV17 OCR17 OMN17 OWJ17 PGF17 PQB17 PZX17 QJT17 QTP17 RDL17 RNH17 RXD17 SGZ17 SQV17 TAR17 TKN17 TUJ17 UEF17 UOB17 UXX17 VHT17 VRP17 WBL17 WLH17 WVD17 JC17:JE17 SY17:TA17 W17:Y17 AMQ156:AMS156 AWM156:AWO156 BGI156:BGK156 BQE156:BQG156 CAA156:CAC156 CJW156:CJY156 CTS156:CTU156 DDO156:DDQ156 DNK156:DNM156 DXG156:DXI156 EHC156:EHE156 EQY156:ERA156 FAU156:FAW156 FKQ156:FKS156 FUM156:FUO156 GEI156:GEK156 GOE156:GOG156 GYA156:GYC156 HHW156:HHY156 HRS156:HRU156 IBO156:IBQ156 ILK156:ILM156 IVG156:IVI156 JFC156:JFE156 JOY156:JPA156 JYU156:JYW156 KIQ156:KIS156 KSM156:KSO156 LCI156:LCK156 LME156:LMG156 LWA156:LWC156 MFW156:MFY156 MPS156:MPU156 MZO156:MZQ156 NJK156:NJM156 NTG156:NTI156 ODC156:ODE156 OMY156:ONA156 OWU156:OWW156 PGQ156:PGS156 PQM156:PQO156 QAI156:QAK156 QKE156:QKG156 QUA156:QUC156 RDW156:RDY156 RNS156:RNU156 RXO156:RXQ156 SHK156:SHM156 SRG156:SRI156 TBC156:TBE156 TKY156:TLA156 TUU156:TUW156 UEQ156:UES156 UOM156:UOO156 UYI156:UYK156 VIE156:VIG156 VSA156:VSC156 WBW156:WBY156 WLS156:WLU156 WVO156:WVQ156 IR156 SN156 ACJ156 AMF156 AWB156 BFX156 BPT156 BZP156 CJL156 CTH156 DDD156 DMZ156 DWV156 EGR156 EQN156 FAJ156 FKF156 FUB156 GDX156 GNT156 GXP156 HHL156 HRH156 IBD156 IKZ156 IUV156 JER156 JON156 JYJ156 KIF156 KSB156 LBX156 LLT156 LVP156 MFL156 MPH156 MZD156 NIZ156 NSV156 OCR156 OMN156 OWJ156 PGF156 PQB156 PZX156 QJT156 QTP156 RDL156 RNH156 RXD156 SGZ156 SQV156 TAR156 TKN156 TUJ156 UEF156 UOB156 UXX156 VHT156 VRP156 WBL156 WLH156 WVD156 JC156:JE156 I155 T155:V155 SY156:TA156 ACR155:ACT155 SV155:SX155 IZ155:JB155 WVA155 WLE155 WBI155 VRM155 VHQ155 UXU155 UNY155 UEC155 TUG155 TKK155 TAO155 SQS155 SGW155 RXA155 RNE155 RDI155 QTM155 QJQ155 PZU155 PPY155 PGC155 OWG155 OMK155 OCO155 NSS155 NIW155 MZA155 MPE155 MFI155 LVM155 LLQ155 LBU155 KRY155 KIC155 JYG155 JOK155 JEO155 IUS155 IKW155 IBA155 HRE155 HHI155 GXM155 GNQ155 GDU155 FTY155 FKC155 FAG155 EQK155 EGO155 DWS155 DMW155 DDA155 CTE155 CJI155 BZM155 BPQ155 BFU155 AVY155 AMC155 ACG155 SK155 IO155 WVL155:WVN155 WLP155:WLR155 WBT155:WBV155 VRX155:VRZ155 VIB155:VID155 UYF155:UYH155 UOJ155:UOL155 UEN155:UEP155 TUR155:TUT155 TKV155:TKX155 TAZ155:TBB155 SRD155:SRF155 SHH155:SHJ155 RXL155:RXN155 RNP155:RNR155 RDT155:RDV155 QTX155:QTZ155 QKB155:QKD155 QAF155:QAH155 PQJ155:PQL155 PGN155:PGP155 OWR155:OWT155 OMV155:OMX155 OCZ155:ODB155 NTD155:NTF155 NJH155:NJJ155 MZL155:MZN155 MPP155:MPR155 MFT155:MFV155 LVX155:LVZ155 LMB155:LMD155 LCF155:LCH155 KSJ155:KSL155 KIN155:KIP155 JYR155:JYT155 JOV155:JOX155 JEZ155:JFB155 IVD155:IVF155 ILH155:ILJ155 IBL155:IBN155 HRP155:HRR155 HHT155:HHV155 GXX155:GXZ155 GOB155:GOD155 GEF155:GEH155 FUJ155:FUL155 FKN155:FKP155 FAR155:FAT155 EQV155:EQX155 EGZ155:EHB155 DXD155:DXF155 DNH155:DNJ155 DDL155:DDN155 CTP155:CTR155 CJT155:CJV155 BZX155:BZZ155 BQB155:BQD155 BGF155:BGH155 AWJ155:AWL155 AMN155:AMP155 ACU156:ACW156 W156:Y162 M316:M317 W168:Y168 L168 L239:L240 W239:Y241 W249:W251 BA202:BA205 L247:L248 WBF256 VRJ256 VHN256 UXR256 UNV256 UDZ256 TUD256 TKH256 TAL256 SQP256 SGT256 RWX256 RNB256 RDF256 QTJ256 QJN256 PZR256 PPV256 PFZ256 OWD256 OMH256 OCL256 NSP256 NIT256 MYX256 MPB256 MFF256 LVJ256 LLN256 LBR256 KRV256 KHZ256 JYD256 JOH256 JEL256 IUP256 IKT256 IAX256 HRB256 HHF256 GXJ256 GNN256 GDR256 FTV256 FJZ256 FAD256 EQH256 EGL256 DWP256 DMT256 DCX256 CTB256 CJF256 BZJ256 BPN256 BFR256 AVV256 ALZ256 ACD256 SH256 IL256 WVI256:WVK256 WLM256:WLO256 WBQ256:WBS256 VRU256:VRW256 VHY256:VIA256 UYC256:UYE256 UOG256:UOI256 UEK256:UEM256 TUO256:TUQ256 TKS256:TKU256 TAW256:TAY256 SRA256:SRC256 SHE256:SHG256 RXI256:RXK256 RNM256:RNO256 RDQ256:RDS256 QTU256:QTW256 QJY256:QKA256 QAC256:QAE256 PQG256:PQI256 PGK256:PGM256 OWO256:OWQ256 OMS256:OMU256 OCW256:OCY256 NTA256:NTC256 NJE256:NJG256 MZI256:MZK256 MPM256:MPO256 MFQ256:MFS256 LVU256:LVW256 LLY256:LMA256 LCC256:LCE256 KSG256:KSI256 KIK256:KIM256 JYO256:JYQ256 JOS256:JOU256 JEW256:JEY256 IVA256:IVC256 ILE256:ILG256 IBI256:IBK256 HRM256:HRO256 HHQ256:HHS256 GXU256:GXW256 GNY256:GOA256 GEC256:GEE256 FUG256:FUI256 FKK256:FKM256 FAO256:FAQ256 EQS256:EQU256 EGW256:EGY256 DXA256:DXC256 DNE256:DNG256 DDI256:DDK256 CTM256:CTO256 CJQ256:CJS256 BZU256:BZW256 BPY256:BQA256 BGC256:BGE256 AWG256:AWI256 AMK256:AMM256 ACO256:ACQ256 SS256:SU256 IW256:IY256 WUX256 WLB256 BWV262 CJQ247:CJQ248 X316:Z317 AMH316:AMH317 ACL316:ACL317 SP316:SP317 IT316:IT317 WVQ316:WVS317 WLU316:WLW317 WBY316:WCA317 VSC316:VSE317 VIG316:VII317 UYK316:UYM317 UOO316:UOQ317 UES316:UEU317 TUW316:TUY317 TLA316:TLC317 TBE316:TBG317 SRI316:SRK317 SHM316:SHO317 RXQ316:RXS317 RNU316:RNW317 RDY316:REA317 QUC316:QUE317 QKG316:QKI317 QAK316:QAM317 PQO316:PQQ317 PGS316:PGU317 OWW316:OWY317 ONA316:ONC317 ODE316:ODG317 NTI316:NTK317 NJM316:NJO317 MZQ316:MZS317 MPU316:MPW317 MFY316:MGA317 LWC316:LWE317 LMG316:LMI317 LCK316:LCM317 KSO316:KSQ317 KIS316:KIU317 JYW316:JYY317 JPA316:JPC317 JFE316:JFG317 IVI316:IVK317 ILM316:ILO317 IBQ316:IBS317 HRU316:HRW317 HHY316:HIA317 GYC316:GYE317 GOG316:GOI317 GEK316:GEM317 FUO316:FUQ317 FKS316:FKU317 FAW316:FAY317 ERA316:ERC317 EHE316:EHG317 DXI316:DXK317 DNM316:DNO317 DDQ316:DDS317 CTU316:CTW317 CJY316:CKA317 CAC316:CAE317 BQG316:BQI317 BGK316:BGM317 AWO316:AWQ317 AMS316:AMU317 ACW316:ACY317 TA316:TC317 JE316:JG317 WVF316:WVF317 WLJ316:WLJ317 WBN316:WBN317 VRR316:VRR317 VHV316:VHV317 UXZ316:UXZ317 UOD316:UOD317 UEH316:UEH317 TUL316:TUL317 TKP316:TKP317 TAT316:TAT317 SQX316:SQX317 SHB316:SHB317 RXF316:RXF317 RNJ316:RNJ317 RDN316:RDN317 QTR316:QTR317 QJV316:QJV317 PZZ316:PZZ317 PQD316:PQD317 PGH316:PGH317 OWL316:OWL317 OMP316:OMP317 OCT316:OCT317 NSX316:NSX317 NJB316:NJB317 MZF316:MZF317 MPJ316:MPJ317 MFN316:MFN317 LVR316:LVR317 LLV316:LLV317 LBZ316:LBZ317 KSD316:KSD317 KIH316:KIH317 JYL316:JYL317 JOP316:JOP317 JET316:JET317 IUX316:IUX317 ILB316:ILB317 IBF316:IBF317 HRJ316:HRJ317 HHN316:HHN317 GXR316:GXR317 GNV316:GNV317 GDZ316:GDZ317 FUD316:FUD317 FKH316:FKH317 FAL316:FAL317 EQP316:EQP317 EGT316:EGT317 DWX316:DWX317 DNB316:DNB317 DDF316:DDF317 CTJ316:CTJ317 CJN316:CJN317 BZR316:BZR317 BPV316:BPV317 BFZ316:BFZ317 AWD316:AWD317 DDI247:DDI248 DNE247:DNE248 DXA247:DXA248 EGW247:EGW248 EQS247:EQS248 FAO247:FAO248 FKK247:FKK248 FUG247:FUG248 GEC247:GEC248 GNY247:GNY248 GXU247:GXU248 HHQ247:HHQ248 HRM247:HRM248 IBI247:IBI248 ILE247:ILE248 IVA247:IVA248 JEW247:JEW248 JOS247:JOS248 JYO247:JYO248 KIK247:KIK248 KSG247:KSG248 LCC247:LCC248 LLY247:LLY248 LVU247:LVU248 MFQ247:MFQ248 MPM247:MPM248 MZI247:MZI248 NJE247:NJE248 NTA247:NTA248 OCW247:OCW248 OMS247:OMS248 OWO247:OWO248 PGK247:PGK248 PQG247:PQG248 QAC247:QAC248 QJY247:QJY248 QTU247:QTU248 RDQ247:RDQ248 RNM247:RNM248 RXI247:RXI248 SHE247:SHE248 SRA247:SRA248 TAW247:TAW248 TKS247:TKS248 TUO247:TUO248 UEK247:UEK248 UOG247:UOG248 UYC247:UYC248 VHY247:VHY248 VRU247:VRU248 WBQ247:WBQ248 WLM247:WLM248 WVI247:WVI248 JH247:JJ248 TD247:TF248 ACZ247:ADB248 AMV247:AMX248 AWR247:AWT248 BGN247:BGP248 BQJ247:BQL248 CAF247:CAH248 CKB247:CKD248 CTX247:CTZ248 DDT247:DDV248 DNP247:DNR248 DXL247:DXN248 EHH247:EHJ248 ERD247:ERF248 FAZ247:FBB248 FKV247:FKX248 FUR247:FUT248 GEN247:GEP248 GOJ247:GOL248 GYF247:GYH248 HIB247:HID248 HRX247:HRZ248 IBT247:IBV248 ILP247:ILR248 IVL247:IVN248 JFH247:JFJ248 JPD247:JPF248 JYZ247:JZB248 KIV247:KIX248 KSR247:KST248 LCN247:LCP248 LMJ247:LML248 LWF247:LWH248 MGB247:MGD248 MPX247:MPZ248 MZT247:MZV248 NJP247:NJR248 NTL247:NTN248 ODH247:ODJ248 OND247:ONF248 OWZ247:OXB248 PGV247:PGX248 PQR247:PQT248 QAN247:QAP248 QKJ247:QKL248 QUF247:QUH248 REB247:RED248 RNX247:RNZ248 RXT247:RXV248 SHP247:SHR248 SRL247:SRN248 TBH247:TBJ248 TLD247:TLF248 TUZ247:TVB248 UEV247:UEX248 UOR247:UOT248 UYN247:UYP248 VIJ247:VIL248 VSF247:VSH248 WCB247:WCD248 WLX247:WLZ248 WVT247:WVV248 IW247:IW248 SS247:SS248 ACO247:ACO248 AMK247:AMK248 AWG247:AWG248 BGC247:BGC248 BPY247:BPY248 BZU247:BZU248 CTM247:CTM248 W260:Y260 BER261 CSB261 CIF261 DBX261 DLT261 DVP261 EFL261 EPH261 EZD261 FIZ261 FSV261 GCR261 GMN261 GWJ261 HGF261 HQB261 HZX261 IJT261 ITP261 JDL261 JNH261 JXD261 KGZ261 KQV261 LAR261 LKN261 LUJ261 MEF261 MOB261 MXX261 NHT261 NRP261 OBL261 OLH261 OVD261 PEZ261 POV261 PYR261 QIN261 QSJ261 RCF261 RMB261 RVX261 SFT261 SPP261 SZL261 TJH261 TTD261 UCZ261 UMV261 UWR261 VGN261 VQJ261 WAF261 WKB261 WTX261 HW261:HY261 RS261:RU261 ABO261:ABQ261 ALK261:ALM261 AVG261:AVI261 BFC261:BFE261 BOY261:BPA261 BYU261:BYW261 CIQ261:CIS261 CSM261:CSO261 DCI261:DCK261 DME261:DMG261 DWA261:DWC261 EFW261:EFY261 EPS261:EPU261 EZO261:EZQ261 FJK261:FJM261 FTG261:FTI261 GDC261:GDE261 GMY261:GNA261 GWU261:GWW261 HGQ261:HGS261 HQM261:HQO261 IAI261:IAK261 IKE261:IKG261 IUA261:IUC261 JDW261:JDY261 JNS261:JNU261 JXO261:JXQ261 KHK261:KHM261 KRG261:KRI261 LBC261:LBE261 LKY261:LLA261 LUU261:LUW261 MEQ261:MES261 MOM261:MOO261 MYI261:MYK261 NIE261:NIG261 NSA261:NSC261 OBW261:OBY261 OLS261:OLU261 OVO261:OVQ261 PFK261:PFM261 PPG261:PPI261 PZC261:PZE261 QIY261:QJA261 QSU261:QSW261 RCQ261:RCS261 RMM261:RMO261 RWI261:RWK261 SGE261:SGG261 SQA261:SQC261 SZW261:SZY261 TJS261:TJU261 TTO261:TTQ261 UDK261:UDM261 UNG261:UNI261 UXC261:UXE261 VGY261:VHA261 VQU261:VQW261 WAQ261:WAS261 WKM261:WKO261 WUI261:WUK261 HL261 RH261 ABD261 AKZ261 AUV261 BON261 BYJ261 L212:L214 BDD262 CQN262 CGR262 DAJ262 DKF262 DUB262 EDX262 ENT262 EXP262 FHL262 FRH262 GBD262 GKZ262 GUV262 HER262 HON262 HYJ262 IIF262 ISB262 JBX262 JLT262 JVP262 KFL262 KPH262 KZD262 LIZ262 LSV262 MCR262 MMN262 MWJ262 NGF262 NQB262 NZX262 OJT262 OTP262 PDL262 PNH262 PXD262 QGZ262 QQV262 RAR262 RKN262 RUJ262 SEF262 SOB262 SXX262 THT262 TRP262 UBL262 ULH262 UVD262 VEZ262 VOV262 VYR262 WIN262 WSJ262 GI262:GK262 QE262:QG262 AAA262:AAC262 AJW262:AJY262 ATS262:ATU262 BDO262:BDQ262 BNK262:BNM262 BXG262:BXI262 CHC262:CHE262 CQY262:CRA262 DAU262:DAW262 DKQ262:DKS262 DUM262:DUO262 EEI262:EEK262 EOE262:EOG262 EYA262:EYC262 FHW262:FHY262 FRS262:FRU262 GBO262:GBQ262 GLK262:GLM262 GVG262:GVI262 HFC262:HFE262 HOY262:HPA262 HYU262:HYW262 IIQ262:IIS262 ISM262:ISO262 JCI262:JCK262 JME262:JMG262 JWA262:JWC262 KFW262:KFY262 KPS262:KPU262 KZO262:KZQ262 LJK262:LJM262 LTG262:LTI262 MDC262:MDE262 MMY262:MNA262 MWU262:MWW262 NGQ262:NGS262 NQM262:NQO262 OAI262:OAK262 OKE262:OKG262 OUA262:OUC262 PDW262:PDY262 PNS262:PNU262 PXO262:PXQ262 QHK262:QHM262 QRG262:QRI262 RBC262:RBE262 RKY262:RLA262 RUU262:RUW262 SEQ262:SES262 SOM262:SOO262 SYI262:SYK262 TIE262:TIG262 TSA262:TSC262 UBW262:UBY262 ULS262:ULU262 UVO262:UVQ262 VFK262:VFM262 VPG262:VPI262 VZC262:VZE262 WIY262:WJA262 WSU262:WSW262 FX262 PT262 ZP262 AJL262 ATH262 BMZ262 W291:Y294 Z135 BWS275 BDA275 CQK275 CGO275 DAG275 DKC275 DTY275 EDU275 ENQ275 EXM275 FHI275 FRE275 GBA275 GKW275 GUS275 HEO275 HOK275 HYG275 IIC275 IRY275 JBU275 JLQ275 JVM275 KFI275 KPE275 KZA275 LIW275 LSS275 MCO275 MMK275 MWG275 NGC275 NPY275 NZU275 OJQ275 OTM275 PDI275 PNE275 PXA275 QGW275 QQS275 RAO275 RKK275 RUG275 SEC275 SNY275 SXU275 THQ275 TRM275 UBI275 ULE275 UVA275 VEW275 VOS275 VYO275 WIK275 WSG275 GF275:GH275 QB275:QD275 ZX275:ZZ275 AJT275:AJV275 ATP275:ATR275 BDL275:BDN275 BNH275:BNJ275 BXD275:BXF275 CGZ275:CHB275 CQV275:CQX275 DAR275:DAT275 DKN275:DKP275 DUJ275:DUL275 EEF275:EEH275 EOB275:EOD275 EXX275:EXZ275 FHT275:FHV275 FRP275:FRR275 GBL275:GBN275 GLH275:GLJ275 GVD275:GVF275 HEZ275:HFB275 HOV275:HOX275 HYR275:HYT275 IIN275:IIP275 ISJ275:ISL275 JCF275:JCH275 JMB275:JMD275 JVX275:JVZ275 KFT275:KFV275 KPP275:KPR275 KZL275:KZN275 LJH275:LJJ275 LTD275:LTF275 MCZ275:MDB275 MMV275:MMX275 MWR275:MWT275 NGN275:NGP275 NQJ275:NQL275 OAF275:OAH275 OKB275:OKD275 OTX275:OTZ275 PDT275:PDV275 PNP275:PNR275 PXL275:PXN275 QHH275:QHJ275 QRD275:QRF275 RAZ275:RBB275 RKV275:RKX275 RUR275:RUT275 SEN275:SEP275 SOJ275:SOL275 SYF275:SYH275 TIB275:TID275 TRX275:TRZ275 UBT275:UBV275 ULP275:ULR275 UVL275:UVN275 VFH275:VFJ275 VPD275:VPF275 VYZ275:VZB275 WIV275:WIX275 WSR275:WST275 FU275 PQ275 ZM275 AJI275 ATE275 BMW275 Y249:Y251 W253:Y257 L156:L162 L291:L294 W262:Y274 L253:L277 AS245:AS246 W196:Y196 X137:X154 WLX196 WVT196 L196 JS196:JU196 TO196:TQ196 ADK196:ADM196 ANG196:ANI196 AXC196:AXE196 BGY196:BHA196 BQU196:BQW196 CAQ196:CAS196 CKM196:CKO196 CUI196:CUK196 DEE196:DEG196 DOA196:DOC196 DXW196:DXY196 EHS196:EHU196 ERO196:ERQ196 FBK196:FBM196 FLG196:FLI196 FVC196:FVE196 GEY196:GFA196 GOU196:GOW196 GYQ196:GYS196 HIM196:HIO196 HSI196:HSK196 ICE196:ICG196 IMA196:IMC196 IVW196:IVY196 JFS196:JFU196 JPO196:JPQ196 JZK196:JZM196 KJG196:KJI196 KTC196:KTE196 LCY196:LDA196 LMU196:LMW196 LWQ196:LWS196 MGM196:MGO196 MQI196:MQK196 NAE196:NAG196 NKA196:NKC196 NTW196:NTY196 ODS196:ODU196 ONO196:ONQ196 OXK196:OXM196 PHG196:PHI196 PRC196:PRE196 QAY196:QBA196 QKU196:QKW196 QUQ196:QUS196 REM196:REO196 ROI196:ROK196 RYE196:RYG196 SIA196:SIC196 SRW196:SRY196 TBS196:TBU196 TLO196:TLQ196 TVK196:TVM196 UFG196:UFI196 UPC196:UPE196 UYY196:UZA196 VIU196:VIW196 VSQ196:VSS196 WCM196:WCO196 WMI196:WMK196 WWE196:WWG196 JH196 TD196 ACZ196 AMV196 AWR196 BGN196 BQJ196 CAF196 CKB196 CTX196 DDT196 DNP196 DXL196 EHH196 ERD196 FAZ196 FKV196 FUR196 GEN196 GOJ196 GYF196 HIB196 HRX196 IBT196 ILP196 IVL196 JFH196 JPD196 JYZ196 KIV196 KSR196 LCN196 LMJ196 LWF196 MGB196 MPX196 MZT196 NJP196 NTL196 ODH196 OND196 OWZ196 PGV196 PQR196 QAN196 QKJ196 QUF196 REB196 RNX196 RXT196 SHP196 SRL196 TBH196 TLD196 TUZ196 UEV196 UOR196 UYN196 VIJ196 VSF196 J314 W296:Y297 BER298:BER299 CSB298:CSB299 CIF298:CIF299 DBX298:DBX299 DLT298:DLT299 DVP298:DVP299 EFL298:EFL299 EPH298:EPH299 EZD298:EZD299 FIZ298:FIZ299 FSV298:FSV299 GCR298:GCR299 GMN298:GMN299 GWJ298:GWJ299 HGF298:HGF299 HQB298:HQB299 HZX298:HZX299 IJT298:IJT299 ITP298:ITP299 JDL298:JDL299 JNH298:JNH299 JXD298:JXD299 KGZ298:KGZ299 KQV298:KQV299 LAR298:LAR299 LKN298:LKN299 LUJ298:LUJ299 MEF298:MEF299 MOB298:MOB299 MXX298:MXX299 NHT298:NHT299 NRP298:NRP299 OBL298:OBL299 OLH298:OLH299 OVD298:OVD299 PEZ298:PEZ299 POV298:POV299 PYR298:PYR299 QIN298:QIN299 QSJ298:QSJ299 RCF298:RCF299 RMB298:RMB299 RVX298:RVX299 SFT298:SFT299 SPP298:SPP299 SZL298:SZL299 TJH298:TJH299 TTD298:TTD299 UCZ298:UCZ299 UMV298:UMV299 UWR298:UWR299 VGN298:VGN299 VQJ298:VQJ299 WAF298:WAF299 WKB298:WKB299 WTX298:WTX299 HW298:HY299 RS298:RU299 ABO298:ABQ299 ALK298:ALM299 AVG298:AVI299 BFC298:BFE299 BOY298:BPA299 BYU298:BYW299 CIQ298:CIS299 CSM298:CSO299 DCI298:DCK299 DME298:DMG299 DWA298:DWC299 EFW298:EFY299 EPS298:EPU299 EZO298:EZQ299 FJK298:FJM299 FTG298:FTI299 GDC298:GDE299 GMY298:GNA299 GWU298:GWW299 HGQ298:HGS299 HQM298:HQO299 IAI298:IAK299 IKE298:IKG299 IUA298:IUC299 JDW298:JDY299 JNS298:JNU299 JXO298:JXQ299 KHK298:KHM299 KRG298:KRI299 LBC298:LBE299 LKY298:LLA299 LUU298:LUW299 MEQ298:MES299 MOM298:MOO299 MYI298:MYK299 NIE298:NIG299 NSA298:NSC299 OBW298:OBY299 OLS298:OLU299 OVO298:OVQ299 PFK298:PFM299 PPG298:PPI299 PZC298:PZE299 QIY298:QJA299 QSU298:QSW299 RCQ298:RCS299 RMM298:RMO299 RWI298:RWK299 SGE298:SGG299 SQA298:SQC299 SZW298:SZY299 TJS298:TJU299 TTO298:TTQ299 UDK298:UDM299 UNG298:UNI299 UXC298:UXE299 VGY298:VHA299 VQU298:VQW299 WAQ298:WAS299 WKM298:WKO299 WUI298:WUK299 HL298:HL299 RH298:RH299 ABD298:ABD299 AKZ298:AKZ299 AUV298:AUV299 BON298:BON299 BYJ315 WCB196 T313:V313 U314:W314 BER315 L315 CSB315 CIF315 DBX315 DLT315 DVP315 EFL315 EPH315 EZD315 FIZ315 FSV315 GCR315 GMN315 GWJ315 HGF315 HQB315 HZX315 IJT315 ITP315 JDL315 JNH315 JXD315 KGZ315 KQV315 LAR315 LKN315 LUJ315 MEF315 MOB315 MXX315 NHT315 NRP315 OBL315 OLH315 OVD315 PEZ315 POV315 PYR315 QIN315 QSJ315 RCF315 RMB315 RVX315 SFT315 SPP315 SZL315 TJH315 TTD315 UCZ315 UMV315 UWR315 VGN315 VQJ315 WAF315 WKB315 WTX315 HW315:HY315 RS315:RU315 ABO315:ABQ315 ALK315:ALM315 AVG315:AVI315 BFC315:BFE315 BOY315:BPA315 BYU315:BYW315 CIQ315:CIS315 CSM315:CSO315 DCI315:DCK315 DME315:DMG315 DWA315:DWC315 EFW315:EFY315 EPS315:EPU315 EZO315:EZQ315 FJK315:FJM315 FTG315:FTI315 GDC315:GDE315 GMY315:GNA315 GWU315:GWW315 HGQ315:HGS315 HQM315:HQO315 IAI315:IAK315 IKE315:IKG315 IUA315:IUC315 JDW315:JDY315 JNS315:JNU315 JXO315:JXQ315 KHK315:KHM315 KRG315:KRI315 LBC315:LBE315 LKY315:LLA315 LUU315:LUW315 MEQ315:MES315 MOM315:MOO315 MYI315:MYK315 NIE315:NIG315 NSA315:NSC315 OBW315:OBY315 OLS315:OLU315 OVO315:OVQ315 PFK315:PFM315 PPG315:PPI315 PZC315:PZE315 QIY315:QJA315 QSU315:QSW315 RCQ315:RCS315 RMM315:RMO315 RWI315:RWK315 SGE315:SGG315 SQA315:SQC315 SZW315:SZY315 TJS315:TJU315 TTO315:TTQ315 UDK315:UDM315 UNG315:UNI315 UXC315:UXE315 VGY315:VHA315 VQU315:VQW315 WAQ315:WAS315 WKM315:WKO315 WUI315:WUK315 HL315 RH315 ABD315 AKZ315 AUV315 BON315 BYJ298:BYJ299 L296:L312 W300:Y312">
      <formula1>0</formula1>
      <formula2>100</formula2>
    </dataValidation>
    <dataValidation type="custom" allowBlank="1" showInputMessage="1" showErrorMessage="1" sqref="WVV983282:WVV984154 JJ65778:JJ66650 TF65778:TF66650 ADB65778:ADB66650 AMX65778:AMX66650 AWT65778:AWT66650 BGP65778:BGP66650 BQL65778:BQL66650 CAH65778:CAH66650 CKD65778:CKD66650 CTZ65778:CTZ66650 DDV65778:DDV66650 DNR65778:DNR66650 DXN65778:DXN66650 EHJ65778:EHJ66650 ERF65778:ERF66650 FBB65778:FBB66650 FKX65778:FKX66650 FUT65778:FUT66650 GEP65778:GEP66650 GOL65778:GOL66650 GYH65778:GYH66650 HID65778:HID66650 HRZ65778:HRZ66650 IBV65778:IBV66650 ILR65778:ILR66650 IVN65778:IVN66650 JFJ65778:JFJ66650 JPF65778:JPF66650 JZB65778:JZB66650 KIX65778:KIX66650 KST65778:KST66650 LCP65778:LCP66650 LML65778:LML66650 LWH65778:LWH66650 MGD65778:MGD66650 MPZ65778:MPZ66650 MZV65778:MZV66650 NJR65778:NJR66650 NTN65778:NTN66650 ODJ65778:ODJ66650 ONF65778:ONF66650 OXB65778:OXB66650 PGX65778:PGX66650 PQT65778:PQT66650 QAP65778:QAP66650 QKL65778:QKL66650 QUH65778:QUH66650 RED65778:RED66650 RNZ65778:RNZ66650 RXV65778:RXV66650 SHR65778:SHR66650 SRN65778:SRN66650 TBJ65778:TBJ66650 TLF65778:TLF66650 TVB65778:TVB66650 UEX65778:UEX66650 UOT65778:UOT66650 UYP65778:UYP66650 VIL65778:VIL66650 VSH65778:VSH66650 WCD65778:WCD66650 WLZ65778:WLZ66650 WVV65778:WVV66650 JJ131314:JJ132186 TF131314:TF132186 ADB131314:ADB132186 AMX131314:AMX132186 AWT131314:AWT132186 BGP131314:BGP132186 BQL131314:BQL132186 CAH131314:CAH132186 CKD131314:CKD132186 CTZ131314:CTZ132186 DDV131314:DDV132186 DNR131314:DNR132186 DXN131314:DXN132186 EHJ131314:EHJ132186 ERF131314:ERF132186 FBB131314:FBB132186 FKX131314:FKX132186 FUT131314:FUT132186 GEP131314:GEP132186 GOL131314:GOL132186 GYH131314:GYH132186 HID131314:HID132186 HRZ131314:HRZ132186 IBV131314:IBV132186 ILR131314:ILR132186 IVN131314:IVN132186 JFJ131314:JFJ132186 JPF131314:JPF132186 JZB131314:JZB132186 KIX131314:KIX132186 KST131314:KST132186 LCP131314:LCP132186 LML131314:LML132186 LWH131314:LWH132186 MGD131314:MGD132186 MPZ131314:MPZ132186 MZV131314:MZV132186 NJR131314:NJR132186 NTN131314:NTN132186 ODJ131314:ODJ132186 ONF131314:ONF132186 OXB131314:OXB132186 PGX131314:PGX132186 PQT131314:PQT132186 QAP131314:QAP132186 QKL131314:QKL132186 QUH131314:QUH132186 RED131314:RED132186 RNZ131314:RNZ132186 RXV131314:RXV132186 SHR131314:SHR132186 SRN131314:SRN132186 TBJ131314:TBJ132186 TLF131314:TLF132186 TVB131314:TVB132186 UEX131314:UEX132186 UOT131314:UOT132186 UYP131314:UYP132186 VIL131314:VIL132186 VSH131314:VSH132186 WCD131314:WCD132186 WLZ131314:WLZ132186 WVV131314:WVV132186 JJ196850:JJ197722 TF196850:TF197722 ADB196850:ADB197722 AMX196850:AMX197722 AWT196850:AWT197722 BGP196850:BGP197722 BQL196850:BQL197722 CAH196850:CAH197722 CKD196850:CKD197722 CTZ196850:CTZ197722 DDV196850:DDV197722 DNR196850:DNR197722 DXN196850:DXN197722 EHJ196850:EHJ197722 ERF196850:ERF197722 FBB196850:FBB197722 FKX196850:FKX197722 FUT196850:FUT197722 GEP196850:GEP197722 GOL196850:GOL197722 GYH196850:GYH197722 HID196850:HID197722 HRZ196850:HRZ197722 IBV196850:IBV197722 ILR196850:ILR197722 IVN196850:IVN197722 JFJ196850:JFJ197722 JPF196850:JPF197722 JZB196850:JZB197722 KIX196850:KIX197722 KST196850:KST197722 LCP196850:LCP197722 LML196850:LML197722 LWH196850:LWH197722 MGD196850:MGD197722 MPZ196850:MPZ197722 MZV196850:MZV197722 NJR196850:NJR197722 NTN196850:NTN197722 ODJ196850:ODJ197722 ONF196850:ONF197722 OXB196850:OXB197722 PGX196850:PGX197722 PQT196850:PQT197722 QAP196850:QAP197722 QKL196850:QKL197722 QUH196850:QUH197722 RED196850:RED197722 RNZ196850:RNZ197722 RXV196850:RXV197722 SHR196850:SHR197722 SRN196850:SRN197722 TBJ196850:TBJ197722 TLF196850:TLF197722 TVB196850:TVB197722 UEX196850:UEX197722 UOT196850:UOT197722 UYP196850:UYP197722 VIL196850:VIL197722 VSH196850:VSH197722 WCD196850:WCD197722 WLZ196850:WLZ197722 WVV196850:WVV197722 JJ262386:JJ263258 TF262386:TF263258 ADB262386:ADB263258 AMX262386:AMX263258 AWT262386:AWT263258 BGP262386:BGP263258 BQL262386:BQL263258 CAH262386:CAH263258 CKD262386:CKD263258 CTZ262386:CTZ263258 DDV262386:DDV263258 DNR262386:DNR263258 DXN262386:DXN263258 EHJ262386:EHJ263258 ERF262386:ERF263258 FBB262386:FBB263258 FKX262386:FKX263258 FUT262386:FUT263258 GEP262386:GEP263258 GOL262386:GOL263258 GYH262386:GYH263258 HID262386:HID263258 HRZ262386:HRZ263258 IBV262386:IBV263258 ILR262386:ILR263258 IVN262386:IVN263258 JFJ262386:JFJ263258 JPF262386:JPF263258 JZB262386:JZB263258 KIX262386:KIX263258 KST262386:KST263258 LCP262386:LCP263258 LML262386:LML263258 LWH262386:LWH263258 MGD262386:MGD263258 MPZ262386:MPZ263258 MZV262386:MZV263258 NJR262386:NJR263258 NTN262386:NTN263258 ODJ262386:ODJ263258 ONF262386:ONF263258 OXB262386:OXB263258 PGX262386:PGX263258 PQT262386:PQT263258 QAP262386:QAP263258 QKL262386:QKL263258 QUH262386:QUH263258 RED262386:RED263258 RNZ262386:RNZ263258 RXV262386:RXV263258 SHR262386:SHR263258 SRN262386:SRN263258 TBJ262386:TBJ263258 TLF262386:TLF263258 TVB262386:TVB263258 UEX262386:UEX263258 UOT262386:UOT263258 UYP262386:UYP263258 VIL262386:VIL263258 VSH262386:VSH263258 WCD262386:WCD263258 WLZ262386:WLZ263258 WVV262386:WVV263258 JJ327922:JJ328794 TF327922:TF328794 ADB327922:ADB328794 AMX327922:AMX328794 AWT327922:AWT328794 BGP327922:BGP328794 BQL327922:BQL328794 CAH327922:CAH328794 CKD327922:CKD328794 CTZ327922:CTZ328794 DDV327922:DDV328794 DNR327922:DNR328794 DXN327922:DXN328794 EHJ327922:EHJ328794 ERF327922:ERF328794 FBB327922:FBB328794 FKX327922:FKX328794 FUT327922:FUT328794 GEP327922:GEP328794 GOL327922:GOL328794 GYH327922:GYH328794 HID327922:HID328794 HRZ327922:HRZ328794 IBV327922:IBV328794 ILR327922:ILR328794 IVN327922:IVN328794 JFJ327922:JFJ328794 JPF327922:JPF328794 JZB327922:JZB328794 KIX327922:KIX328794 KST327922:KST328794 LCP327922:LCP328794 LML327922:LML328794 LWH327922:LWH328794 MGD327922:MGD328794 MPZ327922:MPZ328794 MZV327922:MZV328794 NJR327922:NJR328794 NTN327922:NTN328794 ODJ327922:ODJ328794 ONF327922:ONF328794 OXB327922:OXB328794 PGX327922:PGX328794 PQT327922:PQT328794 QAP327922:QAP328794 QKL327922:QKL328794 QUH327922:QUH328794 RED327922:RED328794 RNZ327922:RNZ328794 RXV327922:RXV328794 SHR327922:SHR328794 SRN327922:SRN328794 TBJ327922:TBJ328794 TLF327922:TLF328794 TVB327922:TVB328794 UEX327922:UEX328794 UOT327922:UOT328794 UYP327922:UYP328794 VIL327922:VIL328794 VSH327922:VSH328794 WCD327922:WCD328794 WLZ327922:WLZ328794 WVV327922:WVV328794 JJ393458:JJ394330 TF393458:TF394330 ADB393458:ADB394330 AMX393458:AMX394330 AWT393458:AWT394330 BGP393458:BGP394330 BQL393458:BQL394330 CAH393458:CAH394330 CKD393458:CKD394330 CTZ393458:CTZ394330 DDV393458:DDV394330 DNR393458:DNR394330 DXN393458:DXN394330 EHJ393458:EHJ394330 ERF393458:ERF394330 FBB393458:FBB394330 FKX393458:FKX394330 FUT393458:FUT394330 GEP393458:GEP394330 GOL393458:GOL394330 GYH393458:GYH394330 HID393458:HID394330 HRZ393458:HRZ394330 IBV393458:IBV394330 ILR393458:ILR394330 IVN393458:IVN394330 JFJ393458:JFJ394330 JPF393458:JPF394330 JZB393458:JZB394330 KIX393458:KIX394330 KST393458:KST394330 LCP393458:LCP394330 LML393458:LML394330 LWH393458:LWH394330 MGD393458:MGD394330 MPZ393458:MPZ394330 MZV393458:MZV394330 NJR393458:NJR394330 NTN393458:NTN394330 ODJ393458:ODJ394330 ONF393458:ONF394330 OXB393458:OXB394330 PGX393458:PGX394330 PQT393458:PQT394330 QAP393458:QAP394330 QKL393458:QKL394330 QUH393458:QUH394330 RED393458:RED394330 RNZ393458:RNZ394330 RXV393458:RXV394330 SHR393458:SHR394330 SRN393458:SRN394330 TBJ393458:TBJ394330 TLF393458:TLF394330 TVB393458:TVB394330 UEX393458:UEX394330 UOT393458:UOT394330 UYP393458:UYP394330 VIL393458:VIL394330 VSH393458:VSH394330 WCD393458:WCD394330 WLZ393458:WLZ394330 WVV393458:WVV394330 JJ458994:JJ459866 TF458994:TF459866 ADB458994:ADB459866 AMX458994:AMX459866 AWT458994:AWT459866 BGP458994:BGP459866 BQL458994:BQL459866 CAH458994:CAH459866 CKD458994:CKD459866 CTZ458994:CTZ459866 DDV458994:DDV459866 DNR458994:DNR459866 DXN458994:DXN459866 EHJ458994:EHJ459866 ERF458994:ERF459866 FBB458994:FBB459866 FKX458994:FKX459866 FUT458994:FUT459866 GEP458994:GEP459866 GOL458994:GOL459866 GYH458994:GYH459866 HID458994:HID459866 HRZ458994:HRZ459866 IBV458994:IBV459866 ILR458994:ILR459866 IVN458994:IVN459866 JFJ458994:JFJ459866 JPF458994:JPF459866 JZB458994:JZB459866 KIX458994:KIX459866 KST458994:KST459866 LCP458994:LCP459866 LML458994:LML459866 LWH458994:LWH459866 MGD458994:MGD459866 MPZ458994:MPZ459866 MZV458994:MZV459866 NJR458994:NJR459866 NTN458994:NTN459866 ODJ458994:ODJ459866 ONF458994:ONF459866 OXB458994:OXB459866 PGX458994:PGX459866 PQT458994:PQT459866 QAP458994:QAP459866 QKL458994:QKL459866 QUH458994:QUH459866 RED458994:RED459866 RNZ458994:RNZ459866 RXV458994:RXV459866 SHR458994:SHR459866 SRN458994:SRN459866 TBJ458994:TBJ459866 TLF458994:TLF459866 TVB458994:TVB459866 UEX458994:UEX459866 UOT458994:UOT459866 UYP458994:UYP459866 VIL458994:VIL459866 VSH458994:VSH459866 WCD458994:WCD459866 WLZ458994:WLZ459866 WVV458994:WVV459866 JJ524530:JJ525402 TF524530:TF525402 ADB524530:ADB525402 AMX524530:AMX525402 AWT524530:AWT525402 BGP524530:BGP525402 BQL524530:BQL525402 CAH524530:CAH525402 CKD524530:CKD525402 CTZ524530:CTZ525402 DDV524530:DDV525402 DNR524530:DNR525402 DXN524530:DXN525402 EHJ524530:EHJ525402 ERF524530:ERF525402 FBB524530:FBB525402 FKX524530:FKX525402 FUT524530:FUT525402 GEP524530:GEP525402 GOL524530:GOL525402 GYH524530:GYH525402 HID524530:HID525402 HRZ524530:HRZ525402 IBV524530:IBV525402 ILR524530:ILR525402 IVN524530:IVN525402 JFJ524530:JFJ525402 JPF524530:JPF525402 JZB524530:JZB525402 KIX524530:KIX525402 KST524530:KST525402 LCP524530:LCP525402 LML524530:LML525402 LWH524530:LWH525402 MGD524530:MGD525402 MPZ524530:MPZ525402 MZV524530:MZV525402 NJR524530:NJR525402 NTN524530:NTN525402 ODJ524530:ODJ525402 ONF524530:ONF525402 OXB524530:OXB525402 PGX524530:PGX525402 PQT524530:PQT525402 QAP524530:QAP525402 QKL524530:QKL525402 QUH524530:QUH525402 RED524530:RED525402 RNZ524530:RNZ525402 RXV524530:RXV525402 SHR524530:SHR525402 SRN524530:SRN525402 TBJ524530:TBJ525402 TLF524530:TLF525402 TVB524530:TVB525402 UEX524530:UEX525402 UOT524530:UOT525402 UYP524530:UYP525402 VIL524530:VIL525402 VSH524530:VSH525402 WCD524530:WCD525402 WLZ524530:WLZ525402 WVV524530:WVV525402 JJ590066:JJ590938 TF590066:TF590938 ADB590066:ADB590938 AMX590066:AMX590938 AWT590066:AWT590938 BGP590066:BGP590938 BQL590066:BQL590938 CAH590066:CAH590938 CKD590066:CKD590938 CTZ590066:CTZ590938 DDV590066:DDV590938 DNR590066:DNR590938 DXN590066:DXN590938 EHJ590066:EHJ590938 ERF590066:ERF590938 FBB590066:FBB590938 FKX590066:FKX590938 FUT590066:FUT590938 GEP590066:GEP590938 GOL590066:GOL590938 GYH590066:GYH590938 HID590066:HID590938 HRZ590066:HRZ590938 IBV590066:IBV590938 ILR590066:ILR590938 IVN590066:IVN590938 JFJ590066:JFJ590938 JPF590066:JPF590938 JZB590066:JZB590938 KIX590066:KIX590938 KST590066:KST590938 LCP590066:LCP590938 LML590066:LML590938 LWH590066:LWH590938 MGD590066:MGD590938 MPZ590066:MPZ590938 MZV590066:MZV590938 NJR590066:NJR590938 NTN590066:NTN590938 ODJ590066:ODJ590938 ONF590066:ONF590938 OXB590066:OXB590938 PGX590066:PGX590938 PQT590066:PQT590938 QAP590066:QAP590938 QKL590066:QKL590938 QUH590066:QUH590938 RED590066:RED590938 RNZ590066:RNZ590938 RXV590066:RXV590938 SHR590066:SHR590938 SRN590066:SRN590938 TBJ590066:TBJ590938 TLF590066:TLF590938 TVB590066:TVB590938 UEX590066:UEX590938 UOT590066:UOT590938 UYP590066:UYP590938 VIL590066:VIL590938 VSH590066:VSH590938 WCD590066:WCD590938 WLZ590066:WLZ590938 WVV590066:WVV590938 JJ655602:JJ656474 TF655602:TF656474 ADB655602:ADB656474 AMX655602:AMX656474 AWT655602:AWT656474 BGP655602:BGP656474 BQL655602:BQL656474 CAH655602:CAH656474 CKD655602:CKD656474 CTZ655602:CTZ656474 DDV655602:DDV656474 DNR655602:DNR656474 DXN655602:DXN656474 EHJ655602:EHJ656474 ERF655602:ERF656474 FBB655602:FBB656474 FKX655602:FKX656474 FUT655602:FUT656474 GEP655602:GEP656474 GOL655602:GOL656474 GYH655602:GYH656474 HID655602:HID656474 HRZ655602:HRZ656474 IBV655602:IBV656474 ILR655602:ILR656474 IVN655602:IVN656474 JFJ655602:JFJ656474 JPF655602:JPF656474 JZB655602:JZB656474 KIX655602:KIX656474 KST655602:KST656474 LCP655602:LCP656474 LML655602:LML656474 LWH655602:LWH656474 MGD655602:MGD656474 MPZ655602:MPZ656474 MZV655602:MZV656474 NJR655602:NJR656474 NTN655602:NTN656474 ODJ655602:ODJ656474 ONF655602:ONF656474 OXB655602:OXB656474 PGX655602:PGX656474 PQT655602:PQT656474 QAP655602:QAP656474 QKL655602:QKL656474 QUH655602:QUH656474 RED655602:RED656474 RNZ655602:RNZ656474 RXV655602:RXV656474 SHR655602:SHR656474 SRN655602:SRN656474 TBJ655602:TBJ656474 TLF655602:TLF656474 TVB655602:TVB656474 UEX655602:UEX656474 UOT655602:UOT656474 UYP655602:UYP656474 VIL655602:VIL656474 VSH655602:VSH656474 WCD655602:WCD656474 WLZ655602:WLZ656474 WVV655602:WVV656474 JJ721138:JJ722010 TF721138:TF722010 ADB721138:ADB722010 AMX721138:AMX722010 AWT721138:AWT722010 BGP721138:BGP722010 BQL721138:BQL722010 CAH721138:CAH722010 CKD721138:CKD722010 CTZ721138:CTZ722010 DDV721138:DDV722010 DNR721138:DNR722010 DXN721138:DXN722010 EHJ721138:EHJ722010 ERF721138:ERF722010 FBB721138:FBB722010 FKX721138:FKX722010 FUT721138:FUT722010 GEP721138:GEP722010 GOL721138:GOL722010 GYH721138:GYH722010 HID721138:HID722010 HRZ721138:HRZ722010 IBV721138:IBV722010 ILR721138:ILR722010 IVN721138:IVN722010 JFJ721138:JFJ722010 JPF721138:JPF722010 JZB721138:JZB722010 KIX721138:KIX722010 KST721138:KST722010 LCP721138:LCP722010 LML721138:LML722010 LWH721138:LWH722010 MGD721138:MGD722010 MPZ721138:MPZ722010 MZV721138:MZV722010 NJR721138:NJR722010 NTN721138:NTN722010 ODJ721138:ODJ722010 ONF721138:ONF722010 OXB721138:OXB722010 PGX721138:PGX722010 PQT721138:PQT722010 QAP721138:QAP722010 QKL721138:QKL722010 QUH721138:QUH722010 RED721138:RED722010 RNZ721138:RNZ722010 RXV721138:RXV722010 SHR721138:SHR722010 SRN721138:SRN722010 TBJ721138:TBJ722010 TLF721138:TLF722010 TVB721138:TVB722010 UEX721138:UEX722010 UOT721138:UOT722010 UYP721138:UYP722010 VIL721138:VIL722010 VSH721138:VSH722010 WCD721138:WCD722010 WLZ721138:WLZ722010 WVV721138:WVV722010 JJ786674:JJ787546 TF786674:TF787546 ADB786674:ADB787546 AMX786674:AMX787546 AWT786674:AWT787546 BGP786674:BGP787546 BQL786674:BQL787546 CAH786674:CAH787546 CKD786674:CKD787546 CTZ786674:CTZ787546 DDV786674:DDV787546 DNR786674:DNR787546 DXN786674:DXN787546 EHJ786674:EHJ787546 ERF786674:ERF787546 FBB786674:FBB787546 FKX786674:FKX787546 FUT786674:FUT787546 GEP786674:GEP787546 GOL786674:GOL787546 GYH786674:GYH787546 HID786674:HID787546 HRZ786674:HRZ787546 IBV786674:IBV787546 ILR786674:ILR787546 IVN786674:IVN787546 JFJ786674:JFJ787546 JPF786674:JPF787546 JZB786674:JZB787546 KIX786674:KIX787546 KST786674:KST787546 LCP786674:LCP787546 LML786674:LML787546 LWH786674:LWH787546 MGD786674:MGD787546 MPZ786674:MPZ787546 MZV786674:MZV787546 NJR786674:NJR787546 NTN786674:NTN787546 ODJ786674:ODJ787546 ONF786674:ONF787546 OXB786674:OXB787546 PGX786674:PGX787546 PQT786674:PQT787546 QAP786674:QAP787546 QKL786674:QKL787546 QUH786674:QUH787546 RED786674:RED787546 RNZ786674:RNZ787546 RXV786674:RXV787546 SHR786674:SHR787546 SRN786674:SRN787546 TBJ786674:TBJ787546 TLF786674:TLF787546 TVB786674:TVB787546 UEX786674:UEX787546 UOT786674:UOT787546 UYP786674:UYP787546 VIL786674:VIL787546 VSH786674:VSH787546 WCD786674:WCD787546 WLZ786674:WLZ787546 WVV786674:WVV787546 JJ852210:JJ853082 TF852210:TF853082 ADB852210:ADB853082 AMX852210:AMX853082 AWT852210:AWT853082 BGP852210:BGP853082 BQL852210:BQL853082 CAH852210:CAH853082 CKD852210:CKD853082 CTZ852210:CTZ853082 DDV852210:DDV853082 DNR852210:DNR853082 DXN852210:DXN853082 EHJ852210:EHJ853082 ERF852210:ERF853082 FBB852210:FBB853082 FKX852210:FKX853082 FUT852210:FUT853082 GEP852210:GEP853082 GOL852210:GOL853082 GYH852210:GYH853082 HID852210:HID853082 HRZ852210:HRZ853082 IBV852210:IBV853082 ILR852210:ILR853082 IVN852210:IVN853082 JFJ852210:JFJ853082 JPF852210:JPF853082 JZB852210:JZB853082 KIX852210:KIX853082 KST852210:KST853082 LCP852210:LCP853082 LML852210:LML853082 LWH852210:LWH853082 MGD852210:MGD853082 MPZ852210:MPZ853082 MZV852210:MZV853082 NJR852210:NJR853082 NTN852210:NTN853082 ODJ852210:ODJ853082 ONF852210:ONF853082 OXB852210:OXB853082 PGX852210:PGX853082 PQT852210:PQT853082 QAP852210:QAP853082 QKL852210:QKL853082 QUH852210:QUH853082 RED852210:RED853082 RNZ852210:RNZ853082 RXV852210:RXV853082 SHR852210:SHR853082 SRN852210:SRN853082 TBJ852210:TBJ853082 TLF852210:TLF853082 TVB852210:TVB853082 UEX852210:UEX853082 UOT852210:UOT853082 UYP852210:UYP853082 VIL852210:VIL853082 VSH852210:VSH853082 WCD852210:WCD853082 WLZ852210:WLZ853082 WVV852210:WVV853082 JJ917746:JJ918618 TF917746:TF918618 ADB917746:ADB918618 AMX917746:AMX918618 AWT917746:AWT918618 BGP917746:BGP918618 BQL917746:BQL918618 CAH917746:CAH918618 CKD917746:CKD918618 CTZ917746:CTZ918618 DDV917746:DDV918618 DNR917746:DNR918618 DXN917746:DXN918618 EHJ917746:EHJ918618 ERF917746:ERF918618 FBB917746:FBB918618 FKX917746:FKX918618 FUT917746:FUT918618 GEP917746:GEP918618 GOL917746:GOL918618 GYH917746:GYH918618 HID917746:HID918618 HRZ917746:HRZ918618 IBV917746:IBV918618 ILR917746:ILR918618 IVN917746:IVN918618 JFJ917746:JFJ918618 JPF917746:JPF918618 JZB917746:JZB918618 KIX917746:KIX918618 KST917746:KST918618 LCP917746:LCP918618 LML917746:LML918618 LWH917746:LWH918618 MGD917746:MGD918618 MPZ917746:MPZ918618 MZV917746:MZV918618 NJR917746:NJR918618 NTN917746:NTN918618 ODJ917746:ODJ918618 ONF917746:ONF918618 OXB917746:OXB918618 PGX917746:PGX918618 PQT917746:PQT918618 QAP917746:QAP918618 QKL917746:QKL918618 QUH917746:QUH918618 RED917746:RED918618 RNZ917746:RNZ918618 RXV917746:RXV918618 SHR917746:SHR918618 SRN917746:SRN918618 TBJ917746:TBJ918618 TLF917746:TLF918618 TVB917746:TVB918618 UEX917746:UEX918618 UOT917746:UOT918618 UYP917746:UYP918618 VIL917746:VIL918618 VSH917746:VSH918618 WCD917746:WCD918618 WLZ917746:WLZ918618 WVV917746:WVV918618 JJ983282:JJ984154 TF983282:TF984154 ADB983282:ADB984154 AMX983282:AMX984154 AWT983282:AWT984154 BGP983282:BGP984154 BQL983282:BQL984154 CAH983282:CAH984154 CKD983282:CKD984154 CTZ983282:CTZ984154 DDV983282:DDV984154 DNR983282:DNR984154 DXN983282:DXN984154 EHJ983282:EHJ984154 ERF983282:ERF984154 FBB983282:FBB984154 FKX983282:FKX984154 FUT983282:FUT984154 GEP983282:GEP984154 GOL983282:GOL984154 GYH983282:GYH984154 HID983282:HID984154 HRZ983282:HRZ984154 IBV983282:IBV984154 ILR983282:ILR984154 IVN983282:IVN984154 JFJ983282:JFJ984154 JPF983282:JPF984154 JZB983282:JZB984154 KIX983282:KIX984154 KST983282:KST984154 LCP983282:LCP984154 LML983282:LML984154 LWH983282:LWH984154 MGD983282:MGD984154 MPZ983282:MPZ984154 MZV983282:MZV984154 NJR983282:NJR984154 NTN983282:NTN984154 ODJ983282:ODJ984154 ONF983282:ONF984154 OXB983282:OXB984154 PGX983282:PGX984154 PQT983282:PQT984154 QAP983282:QAP984154 QKL983282:QKL984154 QUH983282:QUH984154 RED983282:RED984154 RNZ983282:RNZ984154 RXV983282:RXV984154 SHR983282:SHR984154 SRN983282:SRN984154 TBJ983282:TBJ984154 TLF983282:TLF984154 TVB983282:TVB984154 UEX983282:UEX984154 UOT983282:UOT984154 UYP983282:UYP984154 VIL983282:VIL984154 VSH983282:VSH984154 WCD983282:WCD984154 WLZ983282:WLZ984154 JJ320:JJ1114 WVV320:WVV1114 WLZ320:WLZ1114 WCD320:WCD1114 VSH320:VSH1114 VIL320:VIL1114 UYP320:UYP1114 UOT320:UOT1114 UEX320:UEX1114 TVB320:TVB1114 TLF320:TLF1114 TBJ320:TBJ1114 SRN320:SRN1114 SHR320:SHR1114 RXV320:RXV1114 RNZ320:RNZ1114 RED320:RED1114 QUH320:QUH1114 QKL320:QKL1114 QAP320:QAP1114 PQT320:PQT1114 PGX320:PGX1114 OXB320:OXB1114 ONF320:ONF1114 ODJ320:ODJ1114 NTN320:NTN1114 NJR320:NJR1114 MZV320:MZV1114 MPZ320:MPZ1114 MGD320:MGD1114 LWH320:LWH1114 LML320:LML1114 LCP320:LCP1114 KST320:KST1114 KIX320:KIX1114 JZB320:JZB1114 JPF320:JPF1114 JFJ320:JFJ1114 IVN320:IVN1114 ILR320:ILR1114 IBV320:IBV1114 HRZ320:HRZ1114 HID320:HID1114 GYH320:GYH1114 GOL320:GOL1114 GEP320:GEP1114 FUT320:FUT1114 FKX320:FKX1114 FBB320:FBB1114 ERF320:ERF1114 EHJ320:EHJ1114 DXN320:DXN1114 DNR320:DNR1114 DDV320:DDV1114 CTZ320:CTZ1114 CKD320:CKD1114 CAH320:CAH1114 BQL320:BQL1114 BGP320:BGP1114 AWT320:AWT1114 AMX320:AMX1114 ADB320:ADB1114 TF320:TF1114 UEX17 UOT17 UYP17 VIL17 VSH17 WCD17 WLZ17 WVV17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LF17 TBJ17 TVB17 UEX156 UOT156 UYP156 VIL156 VSH156 WCD156 WLZ156 WVV156 JJ156 TF156 ADB156 AMX156 AWT156 BGP156 BQL156 CAH156 CKD156 CTZ156 DDV156 DNR156 DXN156 EHJ156 ERF156 FBB156 FKX156 FUT156 GEP156 GOL156 GYH156 HID156 HRZ156 IBV156 ILR156 IVN156 JFJ156 JPF156 JZB156 KIX156 KST156 LCP156 LML156 LWH156 MGD156 MPZ156 MZV156 NJR156 NTN156 ODJ156 ONF156 OXB156 PGX156 PQT156 QAP156 QKL156 QUH156 RED156 RNZ156 RXV156 SHR156 SRN156 TLF156 TBJ156 TUY155 TBG155 TLC155 SRK155 SHO155 RXS155 RNW155 REA155 QUE155 QKI155 QAM155 PQQ155 PGU155 OWY155 ONC155 ODG155 NTK155 NJO155 MZS155 MPW155 MGA155 LWE155 LMI155 LCM155 KSQ155 KIU155 JYY155 JPC155 JFG155 IVK155 ILO155 IBS155 HRW155 HIA155 GYE155 GOI155 GEM155 FUQ155 FKU155 FAY155 ERC155 EHG155 DXK155 DNO155 DDS155 CTW155 CKA155 CAE155 BQI155 BGM155 AWQ155 AMU155 ACY155 TC155 JG155 WVS155 WLW155 WCA155 VSE155 VII155 UYM155 UOQ155 UEU155 TVB156 AMZ316:AMZ317 JD256 WVP256 WLT256 WBX256 VSB256 VIF256 UYJ256 UON256 UER256 TUV256 TKZ256 TBD256 SRH256 SHL256 RXP256 RNT256 RDX256 QUB256 QKF256 QAJ256 PQN256 PGR256 OWV256 OMZ256 ODD256 NTH256 NJL256 MZP256 MPT256 MFX256 LWB256 LMF256 LCJ256 KSN256 KIR256 JYV256 JOZ256 JFD256 IVH256 ILL256 IBP256 HRT256 HHX256 GYB256 GOF256 GEJ256 FUN256 FKR256 FAV256 EQZ256 EHD256 DXH256 DNL256 DDP256 CTT256 CJX256 CAB256 BQF256 BGJ256 AWN256 AMR256 ACV256 SZ256 CAJ316:CAJ317 CKF316:CKF317 AWV316:AWV317 CUB316:CUB317 BGR316:BGR317 DDX316:DDX317 BQN316:BQN317 DNT316:DNT317 DXP316:DXP317 EHL316:EHL317 ERH316:ERH317 FBD316:FBD317 FKZ316:FKZ317 FUV316:FUV317 GER316:GER317 GON316:GON317 GYJ316:GYJ317 HIF316:HIF317 HSB316:HSB317 IBX316:IBX317 ILT316:ILT317 IVP316:IVP317 JFL316:JFL317 JPH316:JPH317 JZD316:JZD317 KIZ316:KIZ317 KSV316:KSV317 LCR316:LCR317 LMN316:LMN317 LWJ316:LWJ317 MGF316:MGF317 MQB316:MQB317 MZX316:MZX317 NJT316:NJT317 NTP316:NTP317 ODL316:ODL317 ONH316:ONH317 OXD316:OXD317 PGZ316:PGZ317 PQV316:PQV317 QAR316:QAR317 QKN316:QKN317 QUJ316:QUJ317 REF316:REF317 ROB316:ROB317 RXX316:RXX317 SHT316:SHT317 SRP316:SRP317 TBL316:TBL317 TLH316:TLH317 TVD316:TVD317 UEZ316:UEZ317 UOV316:UOV317 UYR316:UYR317 VIN316:VIN317 VSJ316:VSJ317 WCF316:WCF317 WMB316:WMB317 WVX316:WVX317 JL316:JL317 TH316:TH317 ADD316:ADD317 VSM247:VSM248 WCI247:WCI248 WME247:WME248 WWA247:WWA248 JO247:JO248 TK247:TK248 ADG247:ADG248 ANC247:ANC248 AWY247:AWY248 BGU247:BGU248 BQQ247:BQQ248 CAM247:CAM248 CKI247:CKI248 CUE247:CUE248 DEA247:DEA248 DNW247:DNW248 DXS247:DXS248 EHO247:EHO248 ERK247:ERK248 FBG247:FBG248 FLC247:FLC248 FUY247:FUY248 GEU247:GEU248 GOQ247:GOQ248 GYM247:GYM248 HII247:HII248 HSE247:HSE248 ICA247:ICA248 ILW247:ILW248 IVS247:IVS248 JFO247:JFO248 JPK247:JPK248 JZG247:JZG248 KJC247:KJC248 KSY247:KSY248 LCU247:LCU248 LMQ247:LMQ248 LWM247:LWM248 MGI247:MGI248 MQE247:MQE248 NAA247:NAA248 NJW247:NJW248 NTS247:NTS248 ODO247:ODO248 ONK247:ONK248 OXG247:OXG248 PHC247:PHC248 PQY247:PQY248 QAU247:QAU248 QKQ247:QKQ248 QUM247:QUM248 REI247:REI248 ROE247:ROE248 RYA247:RYA248 SHW247:SHW248 SRS247:SRS248 TBO247:TBO248 TLK247:TLK248 TVG247:TVG248 UFC247:UFC248 UOY247:UOY248 UYU247:UYU248 VIQ247:VIQ248 WAX261 WKT261 WUP261 ID261 RZ261 ABV261 ALR261 AVN261 BFJ261 BPF261 BZB261 CIX261 CST261 DCP261 DML261 DWH261 EGD261 EPZ261 EZV261 FJR261 FTN261 GDJ261 GNF261 GXB261 HGX261 HQT261 IAP261 IKL261 IUH261 JED261 JNZ261 JXV261 KHR261 KRN261 LBJ261 LLF261 LVB261 MEX261 MOT261 MYP261 NIL261 NSH261 OCD261 OLZ261 OVV261 PFR261 PPN261 PZJ261 QJF261 QTB261 RCX261 RMT261 RWP261 SGL261 SQH261 TAD261 TJZ261 TTV261 UDR261 UNN261 UXJ261 VHF261 VRB261 VPN262 VZJ262 WJF262 WTB262 GP262 QL262 AAH262 AKD262 ATZ262 BDV262 BNR262 BXN262 CHJ262 CRF262 DBB262 DKX262 DUT262 EEP262 EOL262 EYH262 FID262 FRZ262 GBV262 GLR262 GVN262 HFJ262 HPF262 HZB262 IIX262 IST262 JCP262 JML262 JWH262 KGD262 KPZ262 KZV262 LJR262 LTN262 MDJ262 MNF262 MXB262 NGX262 NQT262 OAP262 OKL262 OUH262 PED262 PNZ262 PXV262 QHR262 QRN262 RBJ262 RLF262 RVB262 SEX262 SOT262 SYP262 TIL262 TSH262 UCD262 ULZ262 UVV262 VFR262 VPK275 VZG275 WJC275 WSY275 GM275 QI275 AAE275 AKA275 ATW275 BDS275 BNO275 BXK275 CHG275 CRC275 DAY275 DKU275 DUQ275 EEM275 EOI275 EYE275 FIA275 FRW275 GBS275 GLO275 GVK275 HFG275 HPC275 HYY275 IIU275 ISQ275 JCM275 JMI275 JWE275 KGA275 KPW275 KZS275 LJO275 LTK275 MDG275 MNC275 MWY275 NGU275 NQQ275 OAM275 OKI275 OUE275 PEA275 PNW275 PXS275 QHO275 QRK275 RBG275 RLC275 RUY275 SEU275 SOQ275 SYM275 TII275 TSE275 UCA275 ULW275 UVS275 VFO275 AE135:AE136 VRB298:VRB299 WAX298:WAX299 WKT298:WKT299 WUP298:WUP299 ID298:ID299 RZ298:RZ299 ABV298:ABV299 ALR298:ALR299 AVN298:AVN299 BFJ298:BFJ299 BPF298:BPF299 BZB298:BZB299 CIX298:CIX299 CST298:CST299 DCP298:DCP299 DML298:DML299 DWH298:DWH299 EGD298:EGD299 EPZ298:EPZ299 EZV298:EZV299 FJR298:FJR299 FTN298:FTN299 GDJ298:GDJ299 GNF298:GNF299 GXB298:GXB299 HGX298:HGX299 HQT298:HQT299 IAP298:IAP299 IKL298:IKL299 IUH298:IUH299 JED298:JED299 JNZ298:JNZ299 JXV298:JXV299 KHR298:KHR299 KRN298:KRN299 LBJ298:LBJ299 LLF298:LLF299 LVB298:LVB299 MEX298:MEX299 MOT298:MOT299 MYP298:MYP299 NIL298:NIL299 NSH298:NSH299 OCD298:OCD299 OLZ298:OLZ299 OVV298:OVV299 PFR298:PFR299 PPN298:PPN299 PZJ298:PZJ299 QJF298:QJF299 QTB298:QTB299 RCX298:RCX299 RMT298:RMT299 RWP298:RWP299 SGL298:SGL299 SQH298:SQH299 TAD298:TAD299 TJZ298:TJZ299 TTV298:TTV299 UDR298:UDR299 UNN298:UNN299 UXJ298:UXJ299 UXJ315 AM314 AQ314 AU314:AV314 AT313:AU313 AH313 AL313 AP313 AI314 VHF315 VRB315 WAX315 WKT315 WUP315 ID315 RZ315 ABV315 ALR315 AVN315 BFJ315 BPF315 BZB315 CIX315 CST315 DCP315 DML315 DWH315 EGD315 EPZ315 EZV315 FJR315 FTN315 GDJ315 GNF315 GXB315 HGX315 HQT315 IAP315 IKL315 IUH315 JED315 JNZ315 JXV315 KHR315 KRN315 LBJ315 LLF315 LVB315 MEX315 MOT315 MYP315 NIL315 NSH315 OCD315 OLZ315 OVV315 PFR315 PPN315 PZJ315 QJF315 QTB315 RCX315 RMT315 RWP315 SGL315 SQH315 TAD315 TJZ315 TTV315 UDR315 UNN315 VHF298:VHF299">
      <formula1>AC17*AD17</formula1>
    </dataValidation>
    <dataValidation type="list" allowBlank="1" showInputMessage="1" showErrorMessage="1" sqref="WVS983282:WVS983308 AA65784:AA65810 JG65778:JG65804 TC65778:TC65804 ACY65778:ACY65804 AMU65778:AMU65804 AWQ65778:AWQ65804 BGM65778:BGM65804 BQI65778:BQI65804 CAE65778:CAE65804 CKA65778:CKA65804 CTW65778:CTW65804 DDS65778:DDS65804 DNO65778:DNO65804 DXK65778:DXK65804 EHG65778:EHG65804 ERC65778:ERC65804 FAY65778:FAY65804 FKU65778:FKU65804 FUQ65778:FUQ65804 GEM65778:GEM65804 GOI65778:GOI65804 GYE65778:GYE65804 HIA65778:HIA65804 HRW65778:HRW65804 IBS65778:IBS65804 ILO65778:ILO65804 IVK65778:IVK65804 JFG65778:JFG65804 JPC65778:JPC65804 JYY65778:JYY65804 KIU65778:KIU65804 KSQ65778:KSQ65804 LCM65778:LCM65804 LMI65778:LMI65804 LWE65778:LWE65804 MGA65778:MGA65804 MPW65778:MPW65804 MZS65778:MZS65804 NJO65778:NJO65804 NTK65778:NTK65804 ODG65778:ODG65804 ONC65778:ONC65804 OWY65778:OWY65804 PGU65778:PGU65804 PQQ65778:PQQ65804 QAM65778:QAM65804 QKI65778:QKI65804 QUE65778:QUE65804 REA65778:REA65804 RNW65778:RNW65804 RXS65778:RXS65804 SHO65778:SHO65804 SRK65778:SRK65804 TBG65778:TBG65804 TLC65778:TLC65804 TUY65778:TUY65804 UEU65778:UEU65804 UOQ65778:UOQ65804 UYM65778:UYM65804 VII65778:VII65804 VSE65778:VSE65804 WCA65778:WCA65804 WLW65778:WLW65804 WVS65778:WVS65804 AA131320:AA131346 JG131314:JG131340 TC131314:TC131340 ACY131314:ACY131340 AMU131314:AMU131340 AWQ131314:AWQ131340 BGM131314:BGM131340 BQI131314:BQI131340 CAE131314:CAE131340 CKA131314:CKA131340 CTW131314:CTW131340 DDS131314:DDS131340 DNO131314:DNO131340 DXK131314:DXK131340 EHG131314:EHG131340 ERC131314:ERC131340 FAY131314:FAY131340 FKU131314:FKU131340 FUQ131314:FUQ131340 GEM131314:GEM131340 GOI131314:GOI131340 GYE131314:GYE131340 HIA131314:HIA131340 HRW131314:HRW131340 IBS131314:IBS131340 ILO131314:ILO131340 IVK131314:IVK131340 JFG131314:JFG131340 JPC131314:JPC131340 JYY131314:JYY131340 KIU131314:KIU131340 KSQ131314:KSQ131340 LCM131314:LCM131340 LMI131314:LMI131340 LWE131314:LWE131340 MGA131314:MGA131340 MPW131314:MPW131340 MZS131314:MZS131340 NJO131314:NJO131340 NTK131314:NTK131340 ODG131314:ODG131340 ONC131314:ONC131340 OWY131314:OWY131340 PGU131314:PGU131340 PQQ131314:PQQ131340 QAM131314:QAM131340 QKI131314:QKI131340 QUE131314:QUE131340 REA131314:REA131340 RNW131314:RNW131340 RXS131314:RXS131340 SHO131314:SHO131340 SRK131314:SRK131340 TBG131314:TBG131340 TLC131314:TLC131340 TUY131314:TUY131340 UEU131314:UEU131340 UOQ131314:UOQ131340 UYM131314:UYM131340 VII131314:VII131340 VSE131314:VSE131340 WCA131314:WCA131340 WLW131314:WLW131340 WVS131314:WVS131340 AA196856:AA196882 JG196850:JG196876 TC196850:TC196876 ACY196850:ACY196876 AMU196850:AMU196876 AWQ196850:AWQ196876 BGM196850:BGM196876 BQI196850:BQI196876 CAE196850:CAE196876 CKA196850:CKA196876 CTW196850:CTW196876 DDS196850:DDS196876 DNO196850:DNO196876 DXK196850:DXK196876 EHG196850:EHG196876 ERC196850:ERC196876 FAY196850:FAY196876 FKU196850:FKU196876 FUQ196850:FUQ196876 GEM196850:GEM196876 GOI196850:GOI196876 GYE196850:GYE196876 HIA196850:HIA196876 HRW196850:HRW196876 IBS196850:IBS196876 ILO196850:ILO196876 IVK196850:IVK196876 JFG196850:JFG196876 JPC196850:JPC196876 JYY196850:JYY196876 KIU196850:KIU196876 KSQ196850:KSQ196876 LCM196850:LCM196876 LMI196850:LMI196876 LWE196850:LWE196876 MGA196850:MGA196876 MPW196850:MPW196876 MZS196850:MZS196876 NJO196850:NJO196876 NTK196850:NTK196876 ODG196850:ODG196876 ONC196850:ONC196876 OWY196850:OWY196876 PGU196850:PGU196876 PQQ196850:PQQ196876 QAM196850:QAM196876 QKI196850:QKI196876 QUE196850:QUE196876 REA196850:REA196876 RNW196850:RNW196876 RXS196850:RXS196876 SHO196850:SHO196876 SRK196850:SRK196876 TBG196850:TBG196876 TLC196850:TLC196876 TUY196850:TUY196876 UEU196850:UEU196876 UOQ196850:UOQ196876 UYM196850:UYM196876 VII196850:VII196876 VSE196850:VSE196876 WCA196850:WCA196876 WLW196850:WLW196876 WVS196850:WVS196876 AA262392:AA262418 JG262386:JG262412 TC262386:TC262412 ACY262386:ACY262412 AMU262386:AMU262412 AWQ262386:AWQ262412 BGM262386:BGM262412 BQI262386:BQI262412 CAE262386:CAE262412 CKA262386:CKA262412 CTW262386:CTW262412 DDS262386:DDS262412 DNO262386:DNO262412 DXK262386:DXK262412 EHG262386:EHG262412 ERC262386:ERC262412 FAY262386:FAY262412 FKU262386:FKU262412 FUQ262386:FUQ262412 GEM262386:GEM262412 GOI262386:GOI262412 GYE262386:GYE262412 HIA262386:HIA262412 HRW262386:HRW262412 IBS262386:IBS262412 ILO262386:ILO262412 IVK262386:IVK262412 JFG262386:JFG262412 JPC262386:JPC262412 JYY262386:JYY262412 KIU262386:KIU262412 KSQ262386:KSQ262412 LCM262386:LCM262412 LMI262386:LMI262412 LWE262386:LWE262412 MGA262386:MGA262412 MPW262386:MPW262412 MZS262386:MZS262412 NJO262386:NJO262412 NTK262386:NTK262412 ODG262386:ODG262412 ONC262386:ONC262412 OWY262386:OWY262412 PGU262386:PGU262412 PQQ262386:PQQ262412 QAM262386:QAM262412 QKI262386:QKI262412 QUE262386:QUE262412 REA262386:REA262412 RNW262386:RNW262412 RXS262386:RXS262412 SHO262386:SHO262412 SRK262386:SRK262412 TBG262386:TBG262412 TLC262386:TLC262412 TUY262386:TUY262412 UEU262386:UEU262412 UOQ262386:UOQ262412 UYM262386:UYM262412 VII262386:VII262412 VSE262386:VSE262412 WCA262386:WCA262412 WLW262386:WLW262412 WVS262386:WVS262412 AA327928:AA327954 JG327922:JG327948 TC327922:TC327948 ACY327922:ACY327948 AMU327922:AMU327948 AWQ327922:AWQ327948 BGM327922:BGM327948 BQI327922:BQI327948 CAE327922:CAE327948 CKA327922:CKA327948 CTW327922:CTW327948 DDS327922:DDS327948 DNO327922:DNO327948 DXK327922:DXK327948 EHG327922:EHG327948 ERC327922:ERC327948 FAY327922:FAY327948 FKU327922:FKU327948 FUQ327922:FUQ327948 GEM327922:GEM327948 GOI327922:GOI327948 GYE327922:GYE327948 HIA327922:HIA327948 HRW327922:HRW327948 IBS327922:IBS327948 ILO327922:ILO327948 IVK327922:IVK327948 JFG327922:JFG327948 JPC327922:JPC327948 JYY327922:JYY327948 KIU327922:KIU327948 KSQ327922:KSQ327948 LCM327922:LCM327948 LMI327922:LMI327948 LWE327922:LWE327948 MGA327922:MGA327948 MPW327922:MPW327948 MZS327922:MZS327948 NJO327922:NJO327948 NTK327922:NTK327948 ODG327922:ODG327948 ONC327922:ONC327948 OWY327922:OWY327948 PGU327922:PGU327948 PQQ327922:PQQ327948 QAM327922:QAM327948 QKI327922:QKI327948 QUE327922:QUE327948 REA327922:REA327948 RNW327922:RNW327948 RXS327922:RXS327948 SHO327922:SHO327948 SRK327922:SRK327948 TBG327922:TBG327948 TLC327922:TLC327948 TUY327922:TUY327948 UEU327922:UEU327948 UOQ327922:UOQ327948 UYM327922:UYM327948 VII327922:VII327948 VSE327922:VSE327948 WCA327922:WCA327948 WLW327922:WLW327948 WVS327922:WVS327948 AA393464:AA393490 JG393458:JG393484 TC393458:TC393484 ACY393458:ACY393484 AMU393458:AMU393484 AWQ393458:AWQ393484 BGM393458:BGM393484 BQI393458:BQI393484 CAE393458:CAE393484 CKA393458:CKA393484 CTW393458:CTW393484 DDS393458:DDS393484 DNO393458:DNO393484 DXK393458:DXK393484 EHG393458:EHG393484 ERC393458:ERC393484 FAY393458:FAY393484 FKU393458:FKU393484 FUQ393458:FUQ393484 GEM393458:GEM393484 GOI393458:GOI393484 GYE393458:GYE393484 HIA393458:HIA393484 HRW393458:HRW393484 IBS393458:IBS393484 ILO393458:ILO393484 IVK393458:IVK393484 JFG393458:JFG393484 JPC393458:JPC393484 JYY393458:JYY393484 KIU393458:KIU393484 KSQ393458:KSQ393484 LCM393458:LCM393484 LMI393458:LMI393484 LWE393458:LWE393484 MGA393458:MGA393484 MPW393458:MPW393484 MZS393458:MZS393484 NJO393458:NJO393484 NTK393458:NTK393484 ODG393458:ODG393484 ONC393458:ONC393484 OWY393458:OWY393484 PGU393458:PGU393484 PQQ393458:PQQ393484 QAM393458:QAM393484 QKI393458:QKI393484 QUE393458:QUE393484 REA393458:REA393484 RNW393458:RNW393484 RXS393458:RXS393484 SHO393458:SHO393484 SRK393458:SRK393484 TBG393458:TBG393484 TLC393458:TLC393484 TUY393458:TUY393484 UEU393458:UEU393484 UOQ393458:UOQ393484 UYM393458:UYM393484 VII393458:VII393484 VSE393458:VSE393484 WCA393458:WCA393484 WLW393458:WLW393484 WVS393458:WVS393484 AA459000:AA459026 JG458994:JG459020 TC458994:TC459020 ACY458994:ACY459020 AMU458994:AMU459020 AWQ458994:AWQ459020 BGM458994:BGM459020 BQI458994:BQI459020 CAE458994:CAE459020 CKA458994:CKA459020 CTW458994:CTW459020 DDS458994:DDS459020 DNO458994:DNO459020 DXK458994:DXK459020 EHG458994:EHG459020 ERC458994:ERC459020 FAY458994:FAY459020 FKU458994:FKU459020 FUQ458994:FUQ459020 GEM458994:GEM459020 GOI458994:GOI459020 GYE458994:GYE459020 HIA458994:HIA459020 HRW458994:HRW459020 IBS458994:IBS459020 ILO458994:ILO459020 IVK458994:IVK459020 JFG458994:JFG459020 JPC458994:JPC459020 JYY458994:JYY459020 KIU458994:KIU459020 KSQ458994:KSQ459020 LCM458994:LCM459020 LMI458994:LMI459020 LWE458994:LWE459020 MGA458994:MGA459020 MPW458994:MPW459020 MZS458994:MZS459020 NJO458994:NJO459020 NTK458994:NTK459020 ODG458994:ODG459020 ONC458994:ONC459020 OWY458994:OWY459020 PGU458994:PGU459020 PQQ458994:PQQ459020 QAM458994:QAM459020 QKI458994:QKI459020 QUE458994:QUE459020 REA458994:REA459020 RNW458994:RNW459020 RXS458994:RXS459020 SHO458994:SHO459020 SRK458994:SRK459020 TBG458994:TBG459020 TLC458994:TLC459020 TUY458994:TUY459020 UEU458994:UEU459020 UOQ458994:UOQ459020 UYM458994:UYM459020 VII458994:VII459020 VSE458994:VSE459020 WCA458994:WCA459020 WLW458994:WLW459020 WVS458994:WVS459020 AA524536:AA524562 JG524530:JG524556 TC524530:TC524556 ACY524530:ACY524556 AMU524530:AMU524556 AWQ524530:AWQ524556 BGM524530:BGM524556 BQI524530:BQI524556 CAE524530:CAE524556 CKA524530:CKA524556 CTW524530:CTW524556 DDS524530:DDS524556 DNO524530:DNO524556 DXK524530:DXK524556 EHG524530:EHG524556 ERC524530:ERC524556 FAY524530:FAY524556 FKU524530:FKU524556 FUQ524530:FUQ524556 GEM524530:GEM524556 GOI524530:GOI524556 GYE524530:GYE524556 HIA524530:HIA524556 HRW524530:HRW524556 IBS524530:IBS524556 ILO524530:ILO524556 IVK524530:IVK524556 JFG524530:JFG524556 JPC524530:JPC524556 JYY524530:JYY524556 KIU524530:KIU524556 KSQ524530:KSQ524556 LCM524530:LCM524556 LMI524530:LMI524556 LWE524530:LWE524556 MGA524530:MGA524556 MPW524530:MPW524556 MZS524530:MZS524556 NJO524530:NJO524556 NTK524530:NTK524556 ODG524530:ODG524556 ONC524530:ONC524556 OWY524530:OWY524556 PGU524530:PGU524556 PQQ524530:PQQ524556 QAM524530:QAM524556 QKI524530:QKI524556 QUE524530:QUE524556 REA524530:REA524556 RNW524530:RNW524556 RXS524530:RXS524556 SHO524530:SHO524556 SRK524530:SRK524556 TBG524530:TBG524556 TLC524530:TLC524556 TUY524530:TUY524556 UEU524530:UEU524556 UOQ524530:UOQ524556 UYM524530:UYM524556 VII524530:VII524556 VSE524530:VSE524556 WCA524530:WCA524556 WLW524530:WLW524556 WVS524530:WVS524556 AA590072:AA590098 JG590066:JG590092 TC590066:TC590092 ACY590066:ACY590092 AMU590066:AMU590092 AWQ590066:AWQ590092 BGM590066:BGM590092 BQI590066:BQI590092 CAE590066:CAE590092 CKA590066:CKA590092 CTW590066:CTW590092 DDS590066:DDS590092 DNO590066:DNO590092 DXK590066:DXK590092 EHG590066:EHG590092 ERC590066:ERC590092 FAY590066:FAY590092 FKU590066:FKU590092 FUQ590066:FUQ590092 GEM590066:GEM590092 GOI590066:GOI590092 GYE590066:GYE590092 HIA590066:HIA590092 HRW590066:HRW590092 IBS590066:IBS590092 ILO590066:ILO590092 IVK590066:IVK590092 JFG590066:JFG590092 JPC590066:JPC590092 JYY590066:JYY590092 KIU590066:KIU590092 KSQ590066:KSQ590092 LCM590066:LCM590092 LMI590066:LMI590092 LWE590066:LWE590092 MGA590066:MGA590092 MPW590066:MPW590092 MZS590066:MZS590092 NJO590066:NJO590092 NTK590066:NTK590092 ODG590066:ODG590092 ONC590066:ONC590092 OWY590066:OWY590092 PGU590066:PGU590092 PQQ590066:PQQ590092 QAM590066:QAM590092 QKI590066:QKI590092 QUE590066:QUE590092 REA590066:REA590092 RNW590066:RNW590092 RXS590066:RXS590092 SHO590066:SHO590092 SRK590066:SRK590092 TBG590066:TBG590092 TLC590066:TLC590092 TUY590066:TUY590092 UEU590066:UEU590092 UOQ590066:UOQ590092 UYM590066:UYM590092 VII590066:VII590092 VSE590066:VSE590092 WCA590066:WCA590092 WLW590066:WLW590092 WVS590066:WVS590092 AA655608:AA655634 JG655602:JG655628 TC655602:TC655628 ACY655602:ACY655628 AMU655602:AMU655628 AWQ655602:AWQ655628 BGM655602:BGM655628 BQI655602:BQI655628 CAE655602:CAE655628 CKA655602:CKA655628 CTW655602:CTW655628 DDS655602:DDS655628 DNO655602:DNO655628 DXK655602:DXK655628 EHG655602:EHG655628 ERC655602:ERC655628 FAY655602:FAY655628 FKU655602:FKU655628 FUQ655602:FUQ655628 GEM655602:GEM655628 GOI655602:GOI655628 GYE655602:GYE655628 HIA655602:HIA655628 HRW655602:HRW655628 IBS655602:IBS655628 ILO655602:ILO655628 IVK655602:IVK655628 JFG655602:JFG655628 JPC655602:JPC655628 JYY655602:JYY655628 KIU655602:KIU655628 KSQ655602:KSQ655628 LCM655602:LCM655628 LMI655602:LMI655628 LWE655602:LWE655628 MGA655602:MGA655628 MPW655602:MPW655628 MZS655602:MZS655628 NJO655602:NJO655628 NTK655602:NTK655628 ODG655602:ODG655628 ONC655602:ONC655628 OWY655602:OWY655628 PGU655602:PGU655628 PQQ655602:PQQ655628 QAM655602:QAM655628 QKI655602:QKI655628 QUE655602:QUE655628 REA655602:REA655628 RNW655602:RNW655628 RXS655602:RXS655628 SHO655602:SHO655628 SRK655602:SRK655628 TBG655602:TBG655628 TLC655602:TLC655628 TUY655602:TUY655628 UEU655602:UEU655628 UOQ655602:UOQ655628 UYM655602:UYM655628 VII655602:VII655628 VSE655602:VSE655628 WCA655602:WCA655628 WLW655602:WLW655628 WVS655602:WVS655628 AA721144:AA721170 JG721138:JG721164 TC721138:TC721164 ACY721138:ACY721164 AMU721138:AMU721164 AWQ721138:AWQ721164 BGM721138:BGM721164 BQI721138:BQI721164 CAE721138:CAE721164 CKA721138:CKA721164 CTW721138:CTW721164 DDS721138:DDS721164 DNO721138:DNO721164 DXK721138:DXK721164 EHG721138:EHG721164 ERC721138:ERC721164 FAY721138:FAY721164 FKU721138:FKU721164 FUQ721138:FUQ721164 GEM721138:GEM721164 GOI721138:GOI721164 GYE721138:GYE721164 HIA721138:HIA721164 HRW721138:HRW721164 IBS721138:IBS721164 ILO721138:ILO721164 IVK721138:IVK721164 JFG721138:JFG721164 JPC721138:JPC721164 JYY721138:JYY721164 KIU721138:KIU721164 KSQ721138:KSQ721164 LCM721138:LCM721164 LMI721138:LMI721164 LWE721138:LWE721164 MGA721138:MGA721164 MPW721138:MPW721164 MZS721138:MZS721164 NJO721138:NJO721164 NTK721138:NTK721164 ODG721138:ODG721164 ONC721138:ONC721164 OWY721138:OWY721164 PGU721138:PGU721164 PQQ721138:PQQ721164 QAM721138:QAM721164 QKI721138:QKI721164 QUE721138:QUE721164 REA721138:REA721164 RNW721138:RNW721164 RXS721138:RXS721164 SHO721138:SHO721164 SRK721138:SRK721164 TBG721138:TBG721164 TLC721138:TLC721164 TUY721138:TUY721164 UEU721138:UEU721164 UOQ721138:UOQ721164 UYM721138:UYM721164 VII721138:VII721164 VSE721138:VSE721164 WCA721138:WCA721164 WLW721138:WLW721164 WVS721138:WVS721164 AA786680:AA786706 JG786674:JG786700 TC786674:TC786700 ACY786674:ACY786700 AMU786674:AMU786700 AWQ786674:AWQ786700 BGM786674:BGM786700 BQI786674:BQI786700 CAE786674:CAE786700 CKA786674:CKA786700 CTW786674:CTW786700 DDS786674:DDS786700 DNO786674:DNO786700 DXK786674:DXK786700 EHG786674:EHG786700 ERC786674:ERC786700 FAY786674:FAY786700 FKU786674:FKU786700 FUQ786674:FUQ786700 GEM786674:GEM786700 GOI786674:GOI786700 GYE786674:GYE786700 HIA786674:HIA786700 HRW786674:HRW786700 IBS786674:IBS786700 ILO786674:ILO786700 IVK786674:IVK786700 JFG786674:JFG786700 JPC786674:JPC786700 JYY786674:JYY786700 KIU786674:KIU786700 KSQ786674:KSQ786700 LCM786674:LCM786700 LMI786674:LMI786700 LWE786674:LWE786700 MGA786674:MGA786700 MPW786674:MPW786700 MZS786674:MZS786700 NJO786674:NJO786700 NTK786674:NTK786700 ODG786674:ODG786700 ONC786674:ONC786700 OWY786674:OWY786700 PGU786674:PGU786700 PQQ786674:PQQ786700 QAM786674:QAM786700 QKI786674:QKI786700 QUE786674:QUE786700 REA786674:REA786700 RNW786674:RNW786700 RXS786674:RXS786700 SHO786674:SHO786700 SRK786674:SRK786700 TBG786674:TBG786700 TLC786674:TLC786700 TUY786674:TUY786700 UEU786674:UEU786700 UOQ786674:UOQ786700 UYM786674:UYM786700 VII786674:VII786700 VSE786674:VSE786700 WCA786674:WCA786700 WLW786674:WLW786700 WVS786674:WVS786700 AA852216:AA852242 JG852210:JG852236 TC852210:TC852236 ACY852210:ACY852236 AMU852210:AMU852236 AWQ852210:AWQ852236 BGM852210:BGM852236 BQI852210:BQI852236 CAE852210:CAE852236 CKA852210:CKA852236 CTW852210:CTW852236 DDS852210:DDS852236 DNO852210:DNO852236 DXK852210:DXK852236 EHG852210:EHG852236 ERC852210:ERC852236 FAY852210:FAY852236 FKU852210:FKU852236 FUQ852210:FUQ852236 GEM852210:GEM852236 GOI852210:GOI852236 GYE852210:GYE852236 HIA852210:HIA852236 HRW852210:HRW852236 IBS852210:IBS852236 ILO852210:ILO852236 IVK852210:IVK852236 JFG852210:JFG852236 JPC852210:JPC852236 JYY852210:JYY852236 KIU852210:KIU852236 KSQ852210:KSQ852236 LCM852210:LCM852236 LMI852210:LMI852236 LWE852210:LWE852236 MGA852210:MGA852236 MPW852210:MPW852236 MZS852210:MZS852236 NJO852210:NJO852236 NTK852210:NTK852236 ODG852210:ODG852236 ONC852210:ONC852236 OWY852210:OWY852236 PGU852210:PGU852236 PQQ852210:PQQ852236 QAM852210:QAM852236 QKI852210:QKI852236 QUE852210:QUE852236 REA852210:REA852236 RNW852210:RNW852236 RXS852210:RXS852236 SHO852210:SHO852236 SRK852210:SRK852236 TBG852210:TBG852236 TLC852210:TLC852236 TUY852210:TUY852236 UEU852210:UEU852236 UOQ852210:UOQ852236 UYM852210:UYM852236 VII852210:VII852236 VSE852210:VSE852236 WCA852210:WCA852236 WLW852210:WLW852236 WVS852210:WVS852236 AA917752:AA917778 JG917746:JG917772 TC917746:TC917772 ACY917746:ACY917772 AMU917746:AMU917772 AWQ917746:AWQ917772 BGM917746:BGM917772 BQI917746:BQI917772 CAE917746:CAE917772 CKA917746:CKA917772 CTW917746:CTW917772 DDS917746:DDS917772 DNO917746:DNO917772 DXK917746:DXK917772 EHG917746:EHG917772 ERC917746:ERC917772 FAY917746:FAY917772 FKU917746:FKU917772 FUQ917746:FUQ917772 GEM917746:GEM917772 GOI917746:GOI917772 GYE917746:GYE917772 HIA917746:HIA917772 HRW917746:HRW917772 IBS917746:IBS917772 ILO917746:ILO917772 IVK917746:IVK917772 JFG917746:JFG917772 JPC917746:JPC917772 JYY917746:JYY917772 KIU917746:KIU917772 KSQ917746:KSQ917772 LCM917746:LCM917772 LMI917746:LMI917772 LWE917746:LWE917772 MGA917746:MGA917772 MPW917746:MPW917772 MZS917746:MZS917772 NJO917746:NJO917772 NTK917746:NTK917772 ODG917746:ODG917772 ONC917746:ONC917772 OWY917746:OWY917772 PGU917746:PGU917772 PQQ917746:PQQ917772 QAM917746:QAM917772 QKI917746:QKI917772 QUE917746:QUE917772 REA917746:REA917772 RNW917746:RNW917772 RXS917746:RXS917772 SHO917746:SHO917772 SRK917746:SRK917772 TBG917746:TBG917772 TLC917746:TLC917772 TUY917746:TUY917772 UEU917746:UEU917772 UOQ917746:UOQ917772 UYM917746:UYM917772 VII917746:VII917772 VSE917746:VSE917772 WCA917746:WCA917772 WLW917746:WLW917772 WVS917746:WVS917772 AA983288:AA983314 JG983282:JG983308 TC983282:TC983308 ACY983282:ACY983308 AMU983282:AMU983308 AWQ983282:AWQ983308 BGM983282:BGM983308 BQI983282:BQI983308 CAE983282:CAE983308 CKA983282:CKA983308 CTW983282:CTW983308 DDS983282:DDS983308 DNO983282:DNO983308 DXK983282:DXK983308 EHG983282:EHG983308 ERC983282:ERC983308 FAY983282:FAY983308 FKU983282:FKU983308 FUQ983282:FUQ983308 GEM983282:GEM983308 GOI983282:GOI983308 GYE983282:GYE983308 HIA983282:HIA983308 HRW983282:HRW983308 IBS983282:IBS983308 ILO983282:ILO983308 IVK983282:IVK983308 JFG983282:JFG983308 JPC983282:JPC983308 JYY983282:JYY983308 KIU983282:KIU983308 KSQ983282:KSQ983308 LCM983282:LCM983308 LMI983282:LMI983308 LWE983282:LWE983308 MGA983282:MGA983308 MPW983282:MPW983308 MZS983282:MZS983308 NJO983282:NJO983308 NTK983282:NTK983308 ODG983282:ODG983308 ONC983282:ONC983308 OWY983282:OWY983308 PGU983282:PGU983308 PQQ983282:PQQ983308 QAM983282:QAM983308 QKI983282:QKI983308 QUE983282:QUE983308 REA983282:REA983308 RNW983282:RNW983308 RXS983282:RXS983308 SHO983282:SHO983308 SRK983282:SRK983308 TBG983282:TBG983308 TLC983282:TLC983308 TUY983282:TUY983308 UEU983282:UEU983308 UOQ983282:UOQ983308 UYM983282:UYM983308 VII983282:VII983308 VSE983282:VSE983308 WCA983282:WCA983308 WLW983282:WLW983308 BGM156 BQI156 CAE156 CKA156 CTW156 DDS156 DNO156 DXK156 EHG156 ERC156 FAY156 FKU156 FUQ156 GEM156 GOI156 GYE156 HIA156 HRW156 IBS156 ILO156 IVK156 JFG156 JPC156 JYY156 KIU156 KSQ156 LCM156 LMI156 LWE156 MGA156 MPW156 MZS156 NJO156 NTK156 ODG156 ONC156 OWY156 PGU156 PQQ156 QAM156 QKI156 QUE156 REA156 RNW156 RXS156 SHO156 SRK156 TBG156 TLC156 TUY156 UEU156 UOQ156 UYM156 VII156 VSE156 WCA156 WLW156 WVS156 JG156 TC156 ACY156 AMU156 AWQ156 AA239:AA244 Z170:Z176 AB135 ADO192:ADO197 Z137:Z154 TS192:TS197 JW192:JW197 WWI192:WWI197 AA177:AA197 WMM192:WMM197 WCQ192:WCQ197 VSU192:VSU197 VIY192:VIY197 UZC192:UZC197 UPG192:UPG197 UFK192:UFK197 TVO192:TVO197 TLS192:TLS197 TBW192:TBW197 SSA192:SSA197 SIE192:SIE197 RYI192:RYI197 ROM192:ROM197 REQ192:REQ197 QUU192:QUU197 QKY192:QKY197 QBC192:QBC197 PRG192:PRG197 PHK192:PHK197 OXO192:OXO197 ONS192:ONS197 ODW192:ODW197 NUA192:NUA197 NKE192:NKE197 NAI192:NAI197 MQM192:MQM197 MGQ192:MGQ197 LWU192:LWU197 LMY192:LMY197 LDC192:LDC197 KTG192:KTG197 KJK192:KJK197 JZO192:JZO197 JPS192:JPS197 JFW192:JFW197 IWA192:IWA197 IME192:IME197 ICI192:ICI197 HSM192:HSM197 HIQ192:HIQ197 GYU192:GYU197 GOY192:GOY197 GFC192:GFC197 FVG192:FVG197 FLK192:FLK197 FBO192:FBO197 ERS192:ERS197 EHW192:EHW197 DYA192:DYA197 DOE192:DOE197 DEI192:DEI197 CUM192:CUM197 CKQ192:CKQ197 CAU192:CAU197 BQY192:BQY197 BHC192:BHC197 AXG192:AXG197 ANK192:ANK197 AA312">
      <formula1>НДС</formula1>
    </dataValidation>
    <dataValidation type="list" allowBlank="1" showInputMessage="1" showErrorMessage="1" sqref="S168 S239 S242 S253:S255 S260:S261 S257 S245:S251 S315 JO196 TK196 ADG196 ANC196 AWY196 BGU196 BQQ196 CAM196 CKI196 CUE196 DEA196 DNW196 DXS196 EHO196 ERK196 FBG196 FLC196 FUY196 GEU196 GOQ196 GYM196 HII196 HSE196 ICA196 ILW196 IVS196 JFO196 JPK196 JZG196 KJC196 KSY196 LCU196 LMQ196 LWM196 MGI196 MQE196 NAA196 NJW196 NTS196 ODO196 ONK196 OXG196 PHC196 PQY196 QAU196 QKQ196 QUM196 REI196 ROE196 RYA196 SHW196 SRS196 TBO196 TLK196 TVG196 UFC196 UOY196 UYU196 VIQ196 VSM196 WCI196 WME196 WWA196 S196 S312 S298:S299">
      <formula1>Инкотермс</formula1>
    </dataValidation>
    <dataValidation type="list" allowBlank="1" showInputMessage="1" showErrorMessage="1" sqref="Z168">
      <formula1>ЕИ</formula1>
    </dataValidation>
    <dataValidation type="list" allowBlank="1" showInputMessage="1" showErrorMessage="1" sqref="J242 J202:J206 J295">
      <formula1>основания150</formula1>
    </dataValidation>
    <dataValidation type="custom" allowBlank="1" showInputMessage="1" showErrorMessage="1" sqref="AG137:AG154">
      <formula1>AA137*AF137</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2021-2025-11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Бердиева Светлана Муратовна</cp:lastModifiedBy>
  <dcterms:created xsi:type="dcterms:W3CDTF">2018-10-16T14:16:40Z</dcterms:created>
  <dcterms:modified xsi:type="dcterms:W3CDTF">2021-07-08T04:25:12Z</dcterms:modified>
</cp:coreProperties>
</file>